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:\Orientasi - DSIN - lokal\Task\MU\7. Statistik\2023\utk di upload\"/>
    </mc:Choice>
  </mc:AlternateContent>
  <xr:revisionPtr revIDLastSave="0" documentId="13_ncr:1_{ACB302DF-7432-46B8-B720-AFCB4E1E54A4}" xr6:coauthVersionLast="47" xr6:coauthVersionMax="47" xr10:uidLastSave="{00000000-0000-0000-0000-000000000000}"/>
  <bookViews>
    <workbookView xWindow="-120" yWindow="-120" windowWidth="20730" windowHeight="11760" tabRatio="914" activeTab="8" xr2:uid="{00000000-000D-0000-FFFF-FFFF00000000}"/>
  </bookViews>
  <sheets>
    <sheet name="Cover" sheetId="37" r:id="rId1"/>
    <sheet name="Notes" sheetId="38" r:id="rId2"/>
    <sheet name="Daftar Isi" sheetId="76" r:id="rId3"/>
    <sheet name="Tabel 1" sheetId="60" r:id="rId4"/>
    <sheet name="Tabel 2" sheetId="74" r:id="rId5"/>
    <sheet name="Tabel 3" sheetId="77" r:id="rId6"/>
    <sheet name="Tabel 4" sheetId="78" r:id="rId7"/>
    <sheet name="Tabel 5" sheetId="70" r:id="rId8"/>
    <sheet name="Tabel 6" sheetId="59" r:id="rId9"/>
    <sheet name="Tabel 7" sheetId="50" r:id="rId10"/>
    <sheet name="Tabel 8" sheetId="64" r:id="rId11"/>
    <sheet name="Tabel 9" sheetId="51" r:id="rId12"/>
    <sheet name="Tabel 10" sheetId="52" r:id="rId13"/>
    <sheet name="Tabel 11" sheetId="53" r:id="rId14"/>
    <sheet name="Tabel 12" sheetId="58" r:id="rId15"/>
    <sheet name="Tabel 13" sheetId="65" r:id="rId16"/>
    <sheet name="Tabel 14" sheetId="66" r:id="rId17"/>
    <sheet name="Tabel 15" sheetId="79" r:id="rId18"/>
  </sheets>
  <externalReferences>
    <externalReference r:id="rId19"/>
    <externalReference r:id="rId20"/>
  </externalReferences>
  <definedNames>
    <definedName name="_xlnm._FilterDatabase" localSheetId="2" hidden="1">'Daftar Isi'!$B$3:$D$48</definedName>
    <definedName name="BESAR">[1]inv_06!$D$2:$D$44</definedName>
    <definedName name="MD">[2]ALAMAT!$B$1:$H$266</definedName>
    <definedName name="Slicer_Tipe">#N/A</definedName>
    <definedName name="Slicer_TotalInvestasiWaja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77" l="1"/>
  <c r="O6" i="77"/>
  <c r="O19" i="77"/>
  <c r="O11" i="77"/>
  <c r="O23" i="77" l="1"/>
  <c r="O4" i="77"/>
  <c r="O7" i="77" s="1"/>
  <c r="O15" i="77"/>
  <c r="O4" i="74" l="1"/>
  <c r="O5" i="74"/>
  <c r="O6" i="74"/>
  <c r="O21" i="74" l="1"/>
  <c r="O17" i="74"/>
  <c r="O14" i="74"/>
  <c r="O10" i="74"/>
  <c r="O7" i="74"/>
  <c r="O21" i="60"/>
  <c r="O17" i="60"/>
  <c r="O14" i="60"/>
  <c r="O7" i="60" s="1"/>
  <c r="O10" i="60"/>
  <c r="O6" i="60"/>
  <c r="O5" i="60"/>
  <c r="O4" i="60"/>
  <c r="N4" i="74" l="1"/>
  <c r="F31" i="70" l="1"/>
  <c r="E31" i="70"/>
  <c r="D31" i="70"/>
  <c r="F30" i="70"/>
  <c r="E30" i="70"/>
  <c r="D30" i="70"/>
  <c r="F29" i="70"/>
  <c r="E29" i="70"/>
  <c r="D29" i="70"/>
  <c r="F28" i="70"/>
  <c r="E28" i="70"/>
  <c r="D28" i="70"/>
  <c r="F27" i="70"/>
  <c r="E27" i="70"/>
  <c r="D27" i="70"/>
  <c r="F26" i="70"/>
  <c r="E26" i="70"/>
  <c r="D26" i="70"/>
  <c r="F25" i="70"/>
  <c r="E25" i="70"/>
  <c r="D25" i="70"/>
  <c r="F24" i="70"/>
  <c r="E24" i="70"/>
  <c r="D24" i="70"/>
  <c r="F23" i="70"/>
  <c r="E23" i="70"/>
  <c r="D23" i="70"/>
  <c r="F22" i="70"/>
  <c r="E22" i="70"/>
  <c r="D22" i="70"/>
  <c r="C31" i="70"/>
  <c r="C30" i="70"/>
  <c r="C29" i="70"/>
  <c r="C28" i="70"/>
  <c r="C27" i="70"/>
  <c r="C26" i="70"/>
  <c r="C25" i="70"/>
  <c r="C24" i="70"/>
  <c r="C23" i="70"/>
  <c r="C22" i="70"/>
  <c r="F21" i="70"/>
  <c r="E21" i="70"/>
  <c r="D21" i="70"/>
  <c r="F20" i="70"/>
  <c r="E20" i="70"/>
  <c r="D20" i="70"/>
  <c r="C21" i="70"/>
  <c r="C20" i="70"/>
  <c r="C5" i="70"/>
  <c r="D5" i="70"/>
  <c r="E5" i="70"/>
  <c r="F5" i="70"/>
  <c r="C6" i="70"/>
  <c r="D6" i="70"/>
  <c r="E6" i="70"/>
  <c r="F6" i="70"/>
  <c r="C7" i="70"/>
  <c r="D7" i="70"/>
  <c r="E7" i="70"/>
  <c r="F7" i="70"/>
  <c r="C8" i="70"/>
  <c r="D8" i="70"/>
  <c r="E8" i="70"/>
  <c r="F8" i="70"/>
  <c r="C9" i="70"/>
  <c r="D9" i="70"/>
  <c r="E9" i="70"/>
  <c r="F9" i="70"/>
  <c r="C10" i="70"/>
  <c r="D10" i="70"/>
  <c r="E10" i="70"/>
  <c r="F10" i="70"/>
  <c r="C11" i="70"/>
  <c r="D11" i="70"/>
  <c r="E11" i="70"/>
  <c r="F11" i="70"/>
  <c r="C12" i="70"/>
  <c r="D12" i="70"/>
  <c r="E12" i="70"/>
  <c r="F12" i="70"/>
  <c r="C13" i="70"/>
  <c r="D13" i="70"/>
  <c r="E13" i="70"/>
  <c r="F13" i="70"/>
  <c r="C14" i="70"/>
  <c r="D14" i="70"/>
  <c r="E14" i="70"/>
  <c r="F14" i="70"/>
  <c r="C15" i="70"/>
  <c r="D15" i="70"/>
  <c r="E15" i="70"/>
  <c r="F15" i="70"/>
  <c r="C16" i="70"/>
  <c r="D16" i="70"/>
  <c r="E16" i="70"/>
  <c r="F16" i="70"/>
  <c r="C17" i="70"/>
  <c r="D17" i="70"/>
  <c r="E17" i="70"/>
  <c r="F17" i="70"/>
  <c r="C18" i="70"/>
  <c r="D18" i="70"/>
  <c r="E18" i="70"/>
  <c r="F18" i="70"/>
  <c r="C19" i="70"/>
  <c r="D19" i="70"/>
  <c r="E19" i="70"/>
  <c r="F19" i="70"/>
  <c r="N6" i="77" l="1"/>
  <c r="N5" i="77"/>
  <c r="N19" i="77"/>
  <c r="N11" i="77"/>
  <c r="M19" i="77"/>
  <c r="L19" i="77"/>
  <c r="K19" i="77"/>
  <c r="J19" i="77"/>
  <c r="I19" i="77"/>
  <c r="H19" i="77"/>
  <c r="G19" i="77"/>
  <c r="F19" i="77"/>
  <c r="E19" i="77"/>
  <c r="D19" i="77"/>
  <c r="C19" i="77"/>
  <c r="M11" i="77"/>
  <c r="L11" i="77"/>
  <c r="K11" i="77"/>
  <c r="J11" i="77"/>
  <c r="I11" i="77"/>
  <c r="H11" i="77"/>
  <c r="G11" i="77"/>
  <c r="F11" i="77"/>
  <c r="E11" i="77"/>
  <c r="D11" i="77"/>
  <c r="C11" i="77"/>
  <c r="N23" i="77" l="1"/>
  <c r="N4" i="77"/>
  <c r="N7" i="77"/>
  <c r="N15" i="77"/>
  <c r="N17" i="74" l="1"/>
  <c r="M17" i="74"/>
  <c r="L17" i="74"/>
  <c r="K17" i="74"/>
  <c r="J17" i="74"/>
  <c r="I17" i="74"/>
  <c r="H17" i="74"/>
  <c r="G17" i="74"/>
  <c r="F17" i="74"/>
  <c r="E17" i="74"/>
  <c r="D17" i="74"/>
  <c r="C17" i="74"/>
  <c r="N10" i="74"/>
  <c r="M10" i="74"/>
  <c r="L10" i="74"/>
  <c r="K10" i="74"/>
  <c r="J10" i="74"/>
  <c r="I10" i="74"/>
  <c r="H10" i="74"/>
  <c r="G10" i="74"/>
  <c r="F10" i="74"/>
  <c r="E10" i="74"/>
  <c r="D10" i="74"/>
  <c r="C10" i="74"/>
  <c r="N21" i="74"/>
  <c r="N14" i="74"/>
  <c r="N6" i="74"/>
  <c r="N5" i="74"/>
  <c r="N17" i="60"/>
  <c r="M17" i="60"/>
  <c r="L17" i="60"/>
  <c r="K17" i="60"/>
  <c r="J17" i="60"/>
  <c r="I17" i="60"/>
  <c r="H17" i="60"/>
  <c r="G17" i="60"/>
  <c r="F17" i="60"/>
  <c r="E17" i="60"/>
  <c r="D17" i="60"/>
  <c r="C17" i="60"/>
  <c r="N10" i="60"/>
  <c r="M10" i="60"/>
  <c r="L10" i="60"/>
  <c r="K10" i="60"/>
  <c r="J10" i="60"/>
  <c r="I10" i="60"/>
  <c r="H10" i="60"/>
  <c r="G10" i="60"/>
  <c r="F10" i="60"/>
  <c r="E10" i="60"/>
  <c r="D10" i="60"/>
  <c r="C10" i="60"/>
  <c r="N21" i="60"/>
  <c r="N14" i="60"/>
  <c r="N6" i="60"/>
  <c r="N5" i="60"/>
  <c r="N4" i="60"/>
  <c r="N7" i="60" l="1"/>
  <c r="N7" i="74"/>
  <c r="M23" i="77" l="1"/>
  <c r="L23" i="77"/>
  <c r="K23" i="77"/>
  <c r="J23" i="77"/>
  <c r="I23" i="77"/>
  <c r="H23" i="77"/>
  <c r="G23" i="77"/>
  <c r="F23" i="77"/>
  <c r="E23" i="77"/>
  <c r="D23" i="77"/>
  <c r="C23" i="77"/>
  <c r="M15" i="77"/>
  <c r="L15" i="77"/>
  <c r="K15" i="77"/>
  <c r="J15" i="77"/>
  <c r="I15" i="77"/>
  <c r="H15" i="77"/>
  <c r="G15" i="77"/>
  <c r="F15" i="77"/>
  <c r="E15" i="77"/>
  <c r="D15" i="77"/>
  <c r="C15" i="77"/>
  <c r="M6" i="77"/>
  <c r="L6" i="77"/>
  <c r="K6" i="77"/>
  <c r="J6" i="77"/>
  <c r="I6" i="77"/>
  <c r="H6" i="77"/>
  <c r="G6" i="77"/>
  <c r="F6" i="77"/>
  <c r="E6" i="77"/>
  <c r="D6" i="77"/>
  <c r="C6" i="77"/>
  <c r="M5" i="77"/>
  <c r="L5" i="77"/>
  <c r="K5" i="77"/>
  <c r="J5" i="77"/>
  <c r="I5" i="77"/>
  <c r="H5" i="77"/>
  <c r="G5" i="77"/>
  <c r="F5" i="77"/>
  <c r="E5" i="77"/>
  <c r="D5" i="77"/>
  <c r="C5" i="77"/>
  <c r="M4" i="77"/>
  <c r="L4" i="77"/>
  <c r="K4" i="77"/>
  <c r="J4" i="77"/>
  <c r="I4" i="77"/>
  <c r="H4" i="77"/>
  <c r="G4" i="77"/>
  <c r="F4" i="77"/>
  <c r="E4" i="77"/>
  <c r="D4" i="77"/>
  <c r="C4" i="77"/>
  <c r="C4" i="74"/>
  <c r="D4" i="74"/>
  <c r="E4" i="74"/>
  <c r="F4" i="74"/>
  <c r="G4" i="74"/>
  <c r="H4" i="74"/>
  <c r="I4" i="74"/>
  <c r="J4" i="74"/>
  <c r="K4" i="74"/>
  <c r="L4" i="74"/>
  <c r="M4" i="74"/>
  <c r="C5" i="74"/>
  <c r="D5" i="74"/>
  <c r="E5" i="74"/>
  <c r="F5" i="74"/>
  <c r="G5" i="74"/>
  <c r="H5" i="74"/>
  <c r="I5" i="74"/>
  <c r="J5" i="74"/>
  <c r="K5" i="74"/>
  <c r="L5" i="74"/>
  <c r="M5" i="74"/>
  <c r="C6" i="74"/>
  <c r="D6" i="74"/>
  <c r="E6" i="74"/>
  <c r="F6" i="74"/>
  <c r="G6" i="74"/>
  <c r="H6" i="74"/>
  <c r="I6" i="74"/>
  <c r="J6" i="74"/>
  <c r="K6" i="74"/>
  <c r="L6" i="74"/>
  <c r="M6" i="74"/>
  <c r="C7" i="77" l="1"/>
  <c r="D7" i="77"/>
  <c r="E7" i="77"/>
  <c r="F7" i="77"/>
  <c r="G7" i="77"/>
  <c r="J7" i="77"/>
  <c r="H7" i="77"/>
  <c r="K7" i="77"/>
  <c r="I7" i="77"/>
  <c r="L7" i="77"/>
  <c r="M7" i="77"/>
  <c r="B23" i="76" l="1"/>
  <c r="C33" i="76"/>
  <c r="C36" i="76" s="1"/>
  <c r="C39" i="76" s="1"/>
  <c r="C42" i="76" s="1"/>
  <c r="C45" i="76" s="1"/>
  <c r="C32" i="76"/>
  <c r="C35" i="76" s="1"/>
  <c r="C38" i="76" s="1"/>
  <c r="C41" i="76" s="1"/>
  <c r="C44" i="76" s="1"/>
  <c r="C31" i="76"/>
  <c r="B33" i="76"/>
  <c r="B36" i="76" s="1"/>
  <c r="B32" i="76"/>
  <c r="B31" i="76"/>
  <c r="B34" i="76" s="1"/>
  <c r="C47" i="76" l="1"/>
  <c r="C48" i="76"/>
  <c r="B24" i="76"/>
  <c r="B39" i="76"/>
  <c r="B37" i="76"/>
  <c r="B35" i="76"/>
  <c r="C34" i="76"/>
  <c r="C37" i="76" s="1"/>
  <c r="C40" i="76" s="1"/>
  <c r="B42" i="76" l="1"/>
  <c r="B45" i="76" s="1"/>
  <c r="B38" i="76"/>
  <c r="C43" i="76"/>
  <c r="B22" i="76"/>
  <c r="B40" i="76"/>
  <c r="B43" i="76" s="1"/>
  <c r="M7" i="74"/>
  <c r="L7" i="74"/>
  <c r="K7" i="74"/>
  <c r="J7" i="74"/>
  <c r="I7" i="74"/>
  <c r="H7" i="74"/>
  <c r="G7" i="74"/>
  <c r="F7" i="74"/>
  <c r="E7" i="74"/>
  <c r="D7" i="74"/>
  <c r="C7" i="74"/>
  <c r="M6" i="60"/>
  <c r="L6" i="60"/>
  <c r="K6" i="60"/>
  <c r="J6" i="60"/>
  <c r="I6" i="60"/>
  <c r="H6" i="60"/>
  <c r="G6" i="60"/>
  <c r="F6" i="60"/>
  <c r="E6" i="60"/>
  <c r="D6" i="60"/>
  <c r="C6" i="60"/>
  <c r="M5" i="60"/>
  <c r="L5" i="60"/>
  <c r="K5" i="60"/>
  <c r="J5" i="60"/>
  <c r="I5" i="60"/>
  <c r="H5" i="60"/>
  <c r="G5" i="60"/>
  <c r="F5" i="60"/>
  <c r="E5" i="60"/>
  <c r="D5" i="60"/>
  <c r="C5" i="60"/>
  <c r="M4" i="60"/>
  <c r="L4" i="60"/>
  <c r="K4" i="60"/>
  <c r="J4" i="60"/>
  <c r="I4" i="60"/>
  <c r="H4" i="60"/>
  <c r="G4" i="60"/>
  <c r="F4" i="60"/>
  <c r="E4" i="60"/>
  <c r="D4" i="60"/>
  <c r="C4" i="60"/>
  <c r="M21" i="74"/>
  <c r="L21" i="74"/>
  <c r="K21" i="74"/>
  <c r="J21" i="74"/>
  <c r="I21" i="74"/>
  <c r="H21" i="74"/>
  <c r="G21" i="74"/>
  <c r="F21" i="74"/>
  <c r="E21" i="74"/>
  <c r="D21" i="74"/>
  <c r="C21" i="74"/>
  <c r="K14" i="74"/>
  <c r="L14" i="74"/>
  <c r="M14" i="74"/>
  <c r="C46" i="76" l="1"/>
  <c r="B41" i="76"/>
  <c r="B44" i="76" s="1"/>
  <c r="D97" i="70"/>
  <c r="D32" i="70" s="1"/>
  <c r="E97" i="70"/>
  <c r="E32" i="70" s="1"/>
  <c r="F97" i="70"/>
  <c r="F32" i="70" s="1"/>
  <c r="C97" i="70"/>
  <c r="C32" i="70" s="1"/>
  <c r="M21" i="60"/>
  <c r="L21" i="60"/>
  <c r="K21" i="60"/>
  <c r="J21" i="60"/>
  <c r="I21" i="60"/>
  <c r="H21" i="60"/>
  <c r="G21" i="60"/>
  <c r="F21" i="60"/>
  <c r="E21" i="60"/>
  <c r="D21" i="60"/>
  <c r="C21" i="60"/>
  <c r="M14" i="60"/>
  <c r="L14" i="60"/>
  <c r="L7" i="60" l="1"/>
  <c r="M7" i="60"/>
  <c r="K14" i="60" l="1"/>
  <c r="K7" i="60" s="1"/>
  <c r="J14" i="60" l="1"/>
  <c r="J7" i="60" s="1"/>
  <c r="I14" i="60" l="1"/>
  <c r="I7" i="60" s="1"/>
  <c r="H14" i="60" l="1"/>
  <c r="H7" i="60" s="1"/>
  <c r="G14" i="60" l="1"/>
  <c r="G7" i="60" s="1"/>
  <c r="F14" i="60" l="1"/>
  <c r="F7" i="60" s="1"/>
  <c r="E14" i="60" l="1"/>
  <c r="E7" i="60" s="1"/>
  <c r="D14" i="60" l="1"/>
  <c r="D7" i="60" s="1"/>
  <c r="C14" i="60" l="1"/>
  <c r="C7" i="60" s="1"/>
  <c r="G14" i="74" l="1"/>
  <c r="H14" i="74"/>
  <c r="I14" i="74"/>
  <c r="J14" i="74"/>
  <c r="C14" i="74" l="1"/>
  <c r="D14" i="74"/>
  <c r="E14" i="74"/>
  <c r="F14" i="74"/>
  <c r="C7" i="76" l="1"/>
  <c r="C10" i="76" s="1"/>
  <c r="C13" i="76" s="1"/>
  <c r="C16" i="76" s="1"/>
  <c r="C19" i="76" s="1"/>
  <c r="C22" i="76" s="1"/>
  <c r="C9" i="76"/>
  <c r="C12" i="76" s="1"/>
  <c r="C15" i="76" s="1"/>
  <c r="C18" i="76" s="1"/>
  <c r="C21" i="76" s="1"/>
  <c r="C24" i="76" s="1"/>
  <c r="C8" i="76"/>
  <c r="C11" i="76" s="1"/>
  <c r="C14" i="76" s="1"/>
  <c r="C17" i="76" s="1"/>
  <c r="C20" i="76" s="1"/>
  <c r="C23" i="76" s="1"/>
</calcChain>
</file>

<file path=xl/sharedStrings.xml><?xml version="1.0" encoding="utf-8"?>
<sst xmlns="http://schemas.openxmlformats.org/spreadsheetml/2006/main" count="1411" uniqueCount="236">
  <si>
    <t>Statistik Dana Pensiun Konvensional Indonesia / Indonesia Pension Statistics</t>
  </si>
  <si>
    <t>Pertanyaan :</t>
  </si>
  <si>
    <t>Enquiries :</t>
  </si>
  <si>
    <t>Untuk informasi lebih lanjut mengenai statistik dalam publikasi ini :</t>
  </si>
  <si>
    <t>For more information about the statistics in this publication:</t>
  </si>
  <si>
    <t>Direktorat Analisis Informasi IKNB</t>
  </si>
  <si>
    <t>Directorate Of Information Analysis NBFI</t>
  </si>
  <si>
    <t>Gedung Wisma Mulia 2 Lantai 18
Jl. Jenderal Gatot Subroto No.42, Kuningan Barat, Mampang Prapatan, Jakarta Selatan, 12710</t>
  </si>
  <si>
    <t>Gedung Wisma Mulia 2 Lantai 18
Jl. Jenderal Gatot Subroto No.42, Kuningan Barat, Mampang Prapatan,
Jakarta Selatan, 12710</t>
  </si>
  <si>
    <t>Telp. 021 29600000 ext 6257</t>
  </si>
  <si>
    <t>Email : statistics@ojk.go.id</t>
  </si>
  <si>
    <t>Nomor Tabel</t>
  </si>
  <si>
    <t>Urutan Tabel</t>
  </si>
  <si>
    <t>Nama Tabel</t>
  </si>
  <si>
    <t>A</t>
  </si>
  <si>
    <t>Perkembangan Jumlah Dana Pensiun Gabungan</t>
  </si>
  <si>
    <t>B</t>
  </si>
  <si>
    <t>Perkembangan Jumlah Dana Pensiun Konvensional</t>
  </si>
  <si>
    <t>C</t>
  </si>
  <si>
    <t>Perkembangan Jumlah Dana Pensiun Syariah</t>
  </si>
  <si>
    <t>Perkembangan Jumlah Peserta Dana Pensiun yang tercatat dalam Program Pensiun Gabungan</t>
  </si>
  <si>
    <t>Perkembangan Jumlah Peserta Dana Pensiun yang tercatat dalam Program Pensiun Konvensional</t>
  </si>
  <si>
    <t>Perkembangan Jumlah Peserta Dana Pensiun yang tercatat dalam Program Pensiun Syariah</t>
  </si>
  <si>
    <t>Perkembangan Aset Dana Pensiun Gabungan</t>
  </si>
  <si>
    <t>Perkembangan Aset Dana Pensiun Konvensional</t>
  </si>
  <si>
    <t>Perkembangan Aset Dana Pensiun Syariah</t>
  </si>
  <si>
    <t>Komposisi Portofolio Investasi Dana Pensiun Gabungan</t>
  </si>
  <si>
    <t>Komposisi Portofolio Investasi Dana Pensiun Konvensional</t>
  </si>
  <si>
    <t>Komposisi Portofolio Investasi Dana Pensiun Syariah</t>
  </si>
  <si>
    <t>Komposisi Investasi, Aset, dan Aset Neto Berdasarkan Lokasi Dana Pensiun Gabungan</t>
  </si>
  <si>
    <t>Komposisi Investasi, Aset, dan Aset Neto Berdasarkan Lokasi Dana Pensiun Konvensional</t>
  </si>
  <si>
    <t>Komposisi Investasi, Aset, dan Aset Neto Berdasarkan Lokasi Dana Pensiun Syariah</t>
  </si>
  <si>
    <t>Perkembangan Rasio Keuangan Dana Pensiun Gabungan</t>
  </si>
  <si>
    <t>Perkembangan Rasio Keuangan Dana Pensiun Konvensional</t>
  </si>
  <si>
    <t>Perkembangan Rasio Keuangan Dana Pensiun Syariah</t>
  </si>
  <si>
    <t>Rincian Akun Laporan Aset Neto Dana Pensiun Gabungan</t>
  </si>
  <si>
    <t>Rincian Akun Laporan Aset Neto Dana Pensiun Konvensional</t>
  </si>
  <si>
    <t>Rincian Akun Laporan Aset Neto Dana Pensiun Syariah</t>
  </si>
  <si>
    <t>Rincian Akun Laporan Perhitungan Hasil Usaha Dana Pensiun Gabungan</t>
  </si>
  <si>
    <t>Rincian Akun Laporan Perhitungan Hasil Usaha Dana Pensiun Konvensional</t>
  </si>
  <si>
    <t>Rincian Akun Laporan Perhitungan Hasil Usaha Dana Pensiun Syariah</t>
  </si>
  <si>
    <t>Perkembangan Liabilitas Jangka Panjang Dana Pensiun Gabungan</t>
  </si>
  <si>
    <t>Perkembangan Liabilitas Jangka Panjang Dana Pensiun Konvensional</t>
  </si>
  <si>
    <t>Perkembangan Liabilitas Jangka Panjang Dana Pensiun Syariah</t>
  </si>
  <si>
    <t>Tabel 1.A. Perkembangan Jumlah Dana Pensiun Gabungan</t>
  </si>
  <si>
    <t>Jenis Program</t>
  </si>
  <si>
    <t>DPPK-PPMP</t>
  </si>
  <si>
    <t>DPPK-PPIP</t>
  </si>
  <si>
    <t>DPLK</t>
  </si>
  <si>
    <t>Dana Pensiun</t>
  </si>
  <si>
    <t>Tabel 1.B. Perkembangan Jumlah Dana Pensiun Konvensional</t>
  </si>
  <si>
    <t>Tabel 1.C. Perkembangan Jumlah Dana Pensiun Syariah</t>
  </si>
  <si>
    <t>Tabel 2.A. Perkembangan Jumlah Peserta Dana Pensiun yang tercatat dalam Program Pensiun Gabungan</t>
  </si>
  <si>
    <t>TOTAL</t>
  </si>
  <si>
    <t>Tabel 2.B. Perkembangan Jumlah Peserta Dana Pensiun yang tercatat dalam Program Pensiun Konvensional</t>
  </si>
  <si>
    <t>Tabel 2.C. Perkembangan Jumlah Peserta Dana Pensiun yang tercatat dalam Program Pensiun Syariah</t>
  </si>
  <si>
    <t>dalam milyar rupiah</t>
  </si>
  <si>
    <t>Tabel 3.A. Perkembangan Aset Dana Pensiun  Gabungan</t>
  </si>
  <si>
    <t>Tabel 3.B. Perkembangan Aset Dana Pensiun  Konvensional</t>
  </si>
  <si>
    <t>Tabel 3.C. Perkembangan Aset Dana Pensiun  Syariah</t>
  </si>
  <si>
    <t>Tabel 4.A. Komposisi Portofolio Investasi Dana Pensiun Pemberi Kerja Program Pensiun Manfaat Pasti (PPMP) Gabungan</t>
  </si>
  <si>
    <t>Instrumen Investasi</t>
  </si>
  <si>
    <t>Tabungan</t>
  </si>
  <si>
    <t>Deposito on call</t>
  </si>
  <si>
    <t>Deposito berjangka</t>
  </si>
  <si>
    <t>Sertifikat deposito</t>
  </si>
  <si>
    <t>Surat berharga BI</t>
  </si>
  <si>
    <t>SBN</t>
  </si>
  <si>
    <t>Saham</t>
  </si>
  <si>
    <t>Obligasi korporasi</t>
  </si>
  <si>
    <t>Sukuk korporasi</t>
  </si>
  <si>
    <t>Obligasi/Sukuk daerah</t>
  </si>
  <si>
    <t>Reksadana</t>
  </si>
  <si>
    <t>MTN</t>
  </si>
  <si>
    <t>KIK-EBA</t>
  </si>
  <si>
    <t>DIRE-KIK</t>
  </si>
  <si>
    <t>DINFRA-KIK</t>
  </si>
  <si>
    <t>Kontrak Opsi saham</t>
  </si>
  <si>
    <t>REPO</t>
  </si>
  <si>
    <t>Penyertaan langsung</t>
  </si>
  <si>
    <t>Tanah</t>
  </si>
  <si>
    <t>Bangunan</t>
  </si>
  <si>
    <t>Tanah dan bangunan</t>
  </si>
  <si>
    <t>TOTAL INVESTASI</t>
  </si>
  <si>
    <t>Tabel 4.B. Komposisi Portofolio Investasi Dana Pensiun Pemberi Kerja Program Pensiun Iuran Pasti (PPIP) Gabungan</t>
  </si>
  <si>
    <t>Tabel 4.C. Komposisi Portofolio Investasi Dana Pensiun Lembaga Keuangan Program Pensiun Iuran Pasti (DPLK) Gabungan</t>
  </si>
  <si>
    <t>Tabel 5.A. Komposisi Investasi, Aset, dan Aset Neto Berdasarkan Lokasi Dana Pensiun Gabungan</t>
  </si>
  <si>
    <t>Nama Provinsi</t>
  </si>
  <si>
    <t>Jumlah
Dana Pensiun</t>
  </si>
  <si>
    <t>Investasi
(Rupiah)</t>
  </si>
  <si>
    <t>Aset Neto
(Rupiah)</t>
  </si>
  <si>
    <t>Aset
(Rupiah)</t>
  </si>
  <si>
    <t>Bali</t>
  </si>
  <si>
    <t>Banten</t>
  </si>
  <si>
    <t>Bengkulu</t>
  </si>
  <si>
    <t>DI Yogyakarta</t>
  </si>
  <si>
    <t>DKI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</si>
  <si>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</si>
  <si>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</si>
  <si>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</si>
  <si>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</si>
  <si>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</si>
  <si>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</si>
  <si>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</si>
  <si>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</si>
  <si>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Lampung</t>
  </si>
  <si>
    <t>Maluku</t>
  </si>
  <si>
    <t>Nanggroe Aceh Darussalam</t>
  </si>
  <si>
    <t>Nusa Tenggara Barat</t>
  </si>
  <si>
    <t>Nusa Tenggara Timur</t>
  </si>
  <si>
    <t>Papua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</si>
  <si>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</si>
  <si>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</si>
  <si>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</si>
  <si>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</si>
  <si>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</si>
  <si>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</si>
  <si>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</si>
  <si>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</si>
  <si>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</si>
  <si>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/>
  </si>
  <si>
    <t>Tabel 5.B. Komposisi Investasi, Aset, dan Aset Neto Berdasarkan Lokasi Dana Pensiun Konvensional</t>
  </si>
  <si>
    <t>Tabel 5.C. Komposisi Investasi, Aset, dan Aset Neto Berdasarkan Lokasi Dana Pensiun Syariah</t>
  </si>
  <si>
    <t>Tabel 6.A. Perkembangan Rasio Keuangan Dana Pensiun Gabungan</t>
  </si>
  <si>
    <t>RASIO</t>
  </si>
  <si>
    <t>ROI (R)</t>
  </si>
  <si>
    <t>ROI (R+U)</t>
  </si>
  <si>
    <t>Rasio Investasi terhadap Aset</t>
  </si>
  <si>
    <t>Tabel 6.B. Perkembangan Rasio Keuangan Dana Pensiun Konvensional</t>
  </si>
  <si>
    <t>Tabel 6.C. Perkembangan Rasio Keuangan Dana Pensiun Syariah</t>
  </si>
  <si>
    <t xml:space="preserve">Keterangan : </t>
  </si>
  <si>
    <t>realized (R), unrealized (U)</t>
  </si>
  <si>
    <t>Tabel 7.A. Rincian Akun Laporan Aset Neto Dana Pensiun Gabungan</t>
  </si>
  <si>
    <t>No.</t>
  </si>
  <si>
    <t>LAPORAN ASET NETO</t>
  </si>
  <si>
    <r>
      <t xml:space="preserve">Deposito </t>
    </r>
    <r>
      <rPr>
        <i/>
        <sz val="8"/>
        <color rgb="FF000000"/>
        <rFont val="Tahoma"/>
        <family val="2"/>
      </rPr>
      <t>on call</t>
    </r>
  </si>
  <si>
    <t xml:space="preserve">Kas dan Bank </t>
  </si>
  <si>
    <t>- Iuran Normal Pemberi Kerja</t>
  </si>
  <si>
    <t>- Iuran Normal Peserta</t>
  </si>
  <si>
    <t>- Iuran Sukarela Peserta</t>
  </si>
  <si>
    <t>- Iuran Tambahan</t>
  </si>
  <si>
    <t xml:space="preserve">Piutang Bunga Keterlambatan Iuran </t>
  </si>
  <si>
    <t xml:space="preserve">Beban Dibayar Di Muka </t>
  </si>
  <si>
    <t xml:space="preserve">Piutang Investasi </t>
  </si>
  <si>
    <t xml:space="preserve">Piutang Hasil Investasi </t>
  </si>
  <si>
    <t xml:space="preserve">Piutang Lain-lain </t>
  </si>
  <si>
    <t xml:space="preserve">TOTAL ASET LANCAR DI LUAR INVESTASI </t>
  </si>
  <si>
    <t xml:space="preserve">Tanah dan Bangunan </t>
  </si>
  <si>
    <t xml:space="preserve">Kendaraan </t>
  </si>
  <si>
    <t xml:space="preserve">Peralatan Komputer </t>
  </si>
  <si>
    <t xml:space="preserve">Peralatan Kantor  </t>
  </si>
  <si>
    <t xml:space="preserve">Aset Operasional Lain </t>
  </si>
  <si>
    <t>TOTAL ASET OPERASIONAL</t>
  </si>
  <si>
    <t xml:space="preserve">ASET LAIN-LAIN </t>
  </si>
  <si>
    <t xml:space="preserve">ASET TERSEDIA </t>
  </si>
  <si>
    <t>Utang manfaat pensiun dan manfaat lain jatuh tempo</t>
  </si>
  <si>
    <t>Utang manfaat sukarela</t>
  </si>
  <si>
    <t>Utang dana ta'zir</t>
  </si>
  <si>
    <t>Utang investasi</t>
  </si>
  <si>
    <t>Pendapatan diterima dimuka</t>
  </si>
  <si>
    <t>Beban yang masih harus dibayar</t>
  </si>
  <si>
    <t>Utang lain</t>
  </si>
  <si>
    <t>TOTAL LIABILITAS DI LUAR NILAI KINI AKTUARIA/LIABILITAS MANFAAT PENSIUN</t>
  </si>
  <si>
    <t>ASET NETO</t>
  </si>
  <si>
    <t>Tabel 7.B. Rincian Akun Laporan Aset Neto Dana Pensiun Konvensional</t>
  </si>
  <si>
    <t>Tabel 7.C. Rincian Akun Laporan Aset Neto Dana Pensiun Syariah</t>
  </si>
  <si>
    <t>Tabel 8.A. Rincian Akun Laporan Perhitungan Hasil Usaha Dana Pensiun Gabungan</t>
  </si>
  <si>
    <t>LAPORAN PERHITUNGAN HASIL USAHA</t>
  </si>
  <si>
    <t>Bunga/Bagi Hasil</t>
  </si>
  <si>
    <t>Dividen</t>
  </si>
  <si>
    <t>Sewa</t>
  </si>
  <si>
    <t>Laba (Rugi) Pelepasan Investasi</t>
  </si>
  <si>
    <t xml:space="preserve">Pendapatan Investasi Lain </t>
  </si>
  <si>
    <t>Total Pendapatan Investasi</t>
  </si>
  <si>
    <t>Beban Transaksi</t>
  </si>
  <si>
    <t>Beban Pemeliharaan Tanah dan Bangunan</t>
  </si>
  <si>
    <t>Beban Penyusutan Bangunan</t>
  </si>
  <si>
    <t>Beban Manajer Investasi</t>
  </si>
  <si>
    <t>Beban Kostudi</t>
  </si>
  <si>
    <t>Beban Investasi Lain</t>
  </si>
  <si>
    <t>Total Beban Investasi</t>
  </si>
  <si>
    <t>HASIL USAHA INVESTASI</t>
  </si>
  <si>
    <t>Gaji/Honor Karyawan, Pengurus, dan Dewan Pengawas</t>
  </si>
  <si>
    <t>Beban Kantor</t>
  </si>
  <si>
    <t>Beban Pemeliharaan</t>
  </si>
  <si>
    <t>Beban Penyusutan</t>
  </si>
  <si>
    <t>Beban Jasa Pihak Ketiga</t>
  </si>
  <si>
    <t>Beban Operasional Lain</t>
  </si>
  <si>
    <t>Total Beban Operasional</t>
  </si>
  <si>
    <t>Bunga Keterlambatan Iuran</t>
  </si>
  <si>
    <t>Laba (Rugi) Penjualan Aset Operasional</t>
  </si>
  <si>
    <t>Laba (Rugi) Penjualan Aset Lain-Lain</t>
  </si>
  <si>
    <t>Pendapatan Lain di Luar Investasi</t>
  </si>
  <si>
    <t xml:space="preserve">Beban Lain di Luar Investasi dan Operasional </t>
  </si>
  <si>
    <t>Total Pendapatan dan Beban Lain-lain</t>
  </si>
  <si>
    <t>HASIL USAHA SEBELUM PAJAK</t>
  </si>
  <si>
    <t>PAJAK PENGHASILAN</t>
  </si>
  <si>
    <t>HASIL USAHA SETELAH PAJAK</t>
  </si>
  <si>
    <t>Tabel 8.B. Rincian Akun Laporan Perhitungan Hasil Usaha Dana Pensiun Konvensional</t>
  </si>
  <si>
    <t>Tabel 8.C. Rincian Akun Laporan Perhitungan Hasil Usaha Dana Pensiun Syariah</t>
  </si>
  <si>
    <t>Tabel 9.A. Rincian Akun Laporan Aset Neto Dana Pensiun Pemberi Kerja Program Pensiun Manfaat Pasti (PPMP) Gabungan</t>
  </si>
  <si>
    <t>Tabel 9.B. Rincian Akun Laporan Aset Neto Dana Pensiun Pemberi Kerja Program Pensiun Manfaat Pasti (PPMP) Konvensional</t>
  </si>
  <si>
    <t>Tabel 9.C. Rincian Akun Laporan Aset Neto Dana Pensiun Pemberi Kerja Program Pensiun Manfaat Pasti (PPMP) Syariah</t>
  </si>
  <si>
    <t>Tabel 10.A. Rincian Akun Laporan Aset Neto Dana Pensiun Pemberi Kerja Program Pensiun Iuran Pasti (PPIP) Gabungan</t>
  </si>
  <si>
    <t>Tabel 10.B. Rincian Akun Laporan Aset Neto Dana Pensiun Pemberi Kerja Program Pensiun Iuran Pasti (PPIP) Konvensional</t>
  </si>
  <si>
    <t>Tabel 10.C. Rincian Akun Laporan Aset Neto Dana Pensiun Pemberi Kerja Program Pensiun Iuran Pasti (PPIP) Syariah</t>
  </si>
  <si>
    <t>Tabel 11.A. Rincian Akun Laporan Aset Neto Dana Pensiun Lembaga Keuangan Program Pensiun Iuran Pasti (DPLK) Gabungan</t>
  </si>
  <si>
    <t>TOTAL LIABILITAS DI LUAR  LIABILITAS MANFAAT PENSIUN</t>
  </si>
  <si>
    <t>Tabel 11.B. Rincian Akun Laporan Aset Neto Dana Pensiun Lembaga Keuangan Program Pensiun Iuran Pasti (DPLK) Konvensional</t>
  </si>
  <si>
    <t>Tabel 11.C. Rincian Akun Laporan Aset Neto Dana Pensiun Lembaga Keuangan Program Pensiun Iuran Pasti (DPLK) Syariah</t>
  </si>
  <si>
    <t>Tabel 12.A. Rincian Akun Laporan Perhitungan Hasil Usaha Dana Pensiun Pemberi Kerja Program Pensiun Manfaat Pasti (PPMP) Gabungan</t>
  </si>
  <si>
    <t>Beban Kustodi</t>
  </si>
  <si>
    <t>Tabel 12.B. Rincian Akun Laporan Perhitungan Hasil Usaha Dana Pensiun Pemberi Kerja Program Pensiun Manfaat Pasti (PPMP) Konvensional</t>
  </si>
  <si>
    <t>Tabel 12.C. Rincian Akun Laporan Perhitungan Hasil Usaha Dana Pensiun Pemberi Kerja Program Pensiun Manfaat Pasti (PPMP) Syariah</t>
  </si>
  <si>
    <t>Tabel 13.A. Rincian Akun Laporan Perhitungan Hasil Usaha Dana Pensiun Pemberi Kerja Program Pensiun Iuran Pasti (PPIP) Gabungan</t>
  </si>
  <si>
    <t>Tabel 13.B. Rincian Akun Laporan Perhitungan Hasil Usaha Dana Pensiun Pemberi Kerja Program Pensiun Iuran Pasti (PPIP) Konvensional</t>
  </si>
  <si>
    <t>Tabel 13.C. Rincian Akun Laporan Perhitungan Hasil Usaha Dana Pensiun Pemberi Kerja Program Pensiun Iuran Pasti (PPIP) Syariah</t>
  </si>
  <si>
    <t>Tabel 15. A. Perkembangan Liabilitas Jangka Panjang Dana Pensiun Gabungan</t>
  </si>
  <si>
    <t>Liabilitas Jangka Panjang</t>
  </si>
  <si>
    <t>Nilai Kini Aktuaria Dana Pensiun Pemberi Kerja Program Pensiun Manfaat Pasti</t>
  </si>
  <si>
    <t>Liabilitas Manfaat Pensiun</t>
  </si>
  <si>
    <t>Tabel 15. B. Perkembangan Liabilitas Jangka Panjang Dana Pensiun Konvensional</t>
  </si>
  <si>
    <t>Tabel 15. C. Perkembangan Liabilitas Jangka Panjang Dana Pensiun Syariah</t>
  </si>
  <si>
    <t>ROA</t>
  </si>
  <si>
    <t>Tabel 14.A. Rincian Akun Laporan Perhitungan Hasil Usaha Dana Pensiun Lembaga Keuangan (DPLK) Gabungan</t>
  </si>
  <si>
    <t>Tabel 14.B. Rincian Akun Laporan Perhitungan Hasil Usaha Dana Pensiun Lembaga Keuangan (DPLK) Konvensional</t>
  </si>
  <si>
    <t>Tabel 14.C. Rincian Akun Laporan Perhitungan Hasil Usaha Dana Pensiun Lembaga Keuangan (DPLK) Syariah</t>
  </si>
  <si>
    <t>Maret</t>
  </si>
  <si>
    <r>
      <t xml:space="preserve">0,56% </t>
    </r>
    <r>
      <rPr>
        <vertAlign val="superscript"/>
        <sz val="12"/>
        <color theme="1"/>
        <rFont val="Calibri"/>
        <family val="2"/>
        <scheme val="minor"/>
      </rPr>
      <t>*)</t>
    </r>
  </si>
  <si>
    <r>
      <t xml:space="preserve">1,00% </t>
    </r>
    <r>
      <rPr>
        <vertAlign val="superscript"/>
        <sz val="12"/>
        <color theme="1"/>
        <rFont val="Calibri"/>
        <family val="2"/>
        <scheme val="minor"/>
      </rPr>
      <t>*)</t>
    </r>
  </si>
  <si>
    <t>*) Data Koreksi</t>
  </si>
  <si>
    <r>
      <t xml:space="preserve">0,30% </t>
    </r>
    <r>
      <rPr>
        <vertAlign val="superscript"/>
        <sz val="12"/>
        <color theme="1"/>
        <rFont val="Calibri"/>
        <family val="2"/>
        <scheme val="minor"/>
      </rPr>
      <t>*)</t>
    </r>
  </si>
  <si>
    <r>
      <t xml:space="preserve">0,95% </t>
    </r>
    <r>
      <rPr>
        <vertAlign val="superscript"/>
        <sz val="12"/>
        <color theme="1"/>
        <rFont val="Calibri"/>
        <family val="2"/>
        <scheme val="minor"/>
      </rPr>
      <t>*)</t>
    </r>
  </si>
  <si>
    <r>
      <t xml:space="preserve">96,96% </t>
    </r>
    <r>
      <rPr>
        <b/>
        <vertAlign val="superscript"/>
        <sz val="10"/>
        <color theme="1"/>
        <rFont val="Tahoma"/>
        <family val="2"/>
      </rPr>
      <t>*)</t>
    </r>
  </si>
  <si>
    <r>
      <t xml:space="preserve">97,63% </t>
    </r>
    <r>
      <rPr>
        <vertAlign val="superscript"/>
        <sz val="12"/>
        <color theme="1"/>
        <rFont val="Calibri"/>
        <family val="2"/>
        <scheme val="minor"/>
      </rPr>
      <t>*)</t>
    </r>
  </si>
  <si>
    <t>2,06%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</si>
</sst>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21]mmm\ yyyy;@"/>
    <numFmt numFmtId="169" formatCode="0.00\ ;\(0.00\)"/>
    <numFmt numFmtId="170" formatCode="_-&quot;$&quot;* #,##0.00_-;\-&quot;$&quot;* #,##0.00_-;_-&quot;$&quot;* &quot;-&quot;??_-;_-@_-"/>
    <numFmt numFmtId="171" formatCode="mmm\ yyyy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[$-10409]dd\ mmm\ yyyy"/>
    <numFmt numFmtId="177" formatCode="#,##0.00;\(#,##0\)"/>
    <numFmt numFmtId="178" formatCode="##,###,##0.00"/>
    <numFmt numFmtId="179" formatCode="_-&quot;\&quot;* #,##0_-;\-&quot;\&quot;* #,##0_-;_-&quot;\&quot;* &quot;-&quot;_-;_-@_-"/>
    <numFmt numFmtId="180" formatCode="_-&quot;\&quot;* #,##0.00_-;\-&quot;\&quot;* #,##0.00_-;_-&quot;\&quot;* &quot;-&quot;??_-;_-@_-"/>
    <numFmt numFmtId="181" formatCode="_(* #,##0.00_);_(* \(#,##0.00\);_(* &quot;-&quot;_);_(@_)"/>
    <numFmt numFmtId="182" formatCode="_(* #,##0_);_(* \(#,##0\);_(* &quot;-&quot;??_);_(@_)"/>
    <numFmt numFmtId="183" formatCode="[$-409]mmm\-yy;@"/>
    <numFmt numFmtId="184" formatCode="_-* #,##0_-;\-* #,##0_-;_-* &quot;-&quot;??_-;_-@_-"/>
  </numFmts>
  <fonts count="7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sz val="36"/>
      <color theme="1"/>
      <name val="Calibri Light"/>
      <family val="1"/>
      <scheme val="major"/>
    </font>
    <font>
      <sz val="22"/>
      <color theme="5" tint="-0.249977111117893"/>
      <name val="Calibri Light"/>
      <family val="1"/>
      <scheme val="major"/>
    </font>
    <font>
      <sz val="22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2"/>
      <name val="SWISS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2"/>
      <name val="新細明體"/>
      <family val="2"/>
      <charset val="136"/>
    </font>
    <font>
      <sz val="11"/>
      <color indexed="8"/>
      <name val="Calibri"/>
      <family val="2"/>
    </font>
    <font>
      <sz val="9"/>
      <color theme="1"/>
      <name val="Comic Sans MS"/>
      <family val="2"/>
      <charset val="1"/>
    </font>
    <font>
      <sz val="10"/>
      <name val="Tahoma"/>
      <family val="2"/>
    </font>
    <font>
      <sz val="12"/>
      <name val="Tms Rmn"/>
    </font>
    <font>
      <b/>
      <sz val="8"/>
      <name val="Helv"/>
    </font>
    <font>
      <sz val="11"/>
      <name val="Calibri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Geneva"/>
      <family val="2"/>
    </font>
    <font>
      <u/>
      <sz val="10.45"/>
      <color indexed="12"/>
      <name val="SWISS"/>
    </font>
    <font>
      <u/>
      <sz val="10"/>
      <color indexed="12"/>
      <name val="Arial"/>
      <family val="2"/>
    </font>
    <font>
      <b/>
      <sz val="14"/>
      <name val="Frutiger 87ExtraBlackCn"/>
      <family val="2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</font>
    <font>
      <sz val="11"/>
      <name val="Calibri"/>
      <family val="2"/>
    </font>
    <font>
      <sz val="11"/>
      <name val="Century Gothic"/>
      <family val="2"/>
    </font>
    <font>
      <b/>
      <i/>
      <sz val="12"/>
      <name val="Frutiger 45 Light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sz val="12"/>
      <name val="MS Sans Serif"/>
      <family val="2"/>
    </font>
    <font>
      <b/>
      <sz val="12"/>
      <name val="Frutiger 45 Light"/>
      <family val="2"/>
    </font>
    <font>
      <sz val="10"/>
      <name val="Frutige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26"/>
      <color theme="5" tint="-0.249977111117893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u/>
      <sz val="10"/>
      <color theme="1"/>
      <name val="Tahoma"/>
      <family val="2"/>
    </font>
    <font>
      <i/>
      <sz val="9"/>
      <color theme="1"/>
      <name val="Tahoma"/>
      <family val="2"/>
    </font>
    <font>
      <i/>
      <sz val="11"/>
      <color theme="1"/>
      <name val="Cambria"/>
      <family val="1"/>
    </font>
    <font>
      <b/>
      <sz val="11"/>
      <color theme="1"/>
      <name val="Tahoma"/>
      <family val="2"/>
    </font>
    <font>
      <sz val="11"/>
      <name val="Tahoma"/>
      <family val="2"/>
    </font>
    <font>
      <i/>
      <sz val="8"/>
      <color rgb="FF000000"/>
      <name val="Tahoma"/>
      <family val="2"/>
    </font>
    <font>
      <b/>
      <i/>
      <sz val="10"/>
      <color rgb="FFFF0000"/>
      <name val="Tahoma"/>
      <family val="2"/>
    </font>
    <font>
      <i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i/>
      <sz val="11"/>
      <color rgb="FF000000"/>
      <name val="Calibri"/>
      <family val="2"/>
      <scheme val="minor"/>
    </font>
    <font>
      <b/>
      <sz val="8"/>
      <color rgb="FFFFFFFF"/>
      <name val="Tahoma"/>
      <family val="2"/>
    </font>
    <font>
      <vertAlign val="superscript"/>
      <sz val="12"/>
      <color theme="1"/>
      <name val="Calibri"/>
      <family val="2"/>
      <scheme val="minor"/>
    </font>
    <font>
      <b/>
      <vertAlign val="superscript"/>
      <sz val="10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03A38"/>
        <bgColor rgb="FFB03A3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8EA9D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1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8" fontId="13" fillId="3" borderId="0" applyNumberFormat="0" applyBorder="0" applyAlignment="0" applyProtection="0"/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168" fontId="15" fillId="2" borderId="0" applyNumberFormat="0" applyBorder="0" applyAlignment="0" applyProtection="0"/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1">
      <alignment horizontal="center"/>
    </xf>
    <xf numFmtId="0" fontId="18" fillId="0" borderId="4">
      <alignment horizontal="left" wrapText="1" indent="2"/>
    </xf>
    <xf numFmtId="0" fontId="16" fillId="0" borderId="0"/>
    <xf numFmtId="0" fontId="19" fillId="0" borderId="0">
      <alignment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3" fillId="0" borderId="0" applyFont="0" applyFill="0" applyBorder="0" applyAlignment="0" applyProtection="0"/>
    <xf numFmtId="169" fontId="16" fillId="0" borderId="6" applyFill="0" applyAlignment="0">
      <protection locked="0"/>
    </xf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164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1" fontId="27" fillId="0" borderId="0">
      <alignment horizontal="center"/>
    </xf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8" fillId="0" borderId="0"/>
    <xf numFmtId="38" fontId="29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27" fillId="0" borderId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34" fillId="0" borderId="0"/>
    <xf numFmtId="37" fontId="35" fillId="0" borderId="0"/>
    <xf numFmtId="175" fontId="3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6" fillId="0" borderId="0"/>
    <xf numFmtId="0" fontId="16" fillId="0" borderId="0"/>
    <xf numFmtId="168" fontId="16" fillId="0" borderId="0"/>
    <xf numFmtId="168" fontId="13" fillId="0" borderId="0"/>
    <xf numFmtId="168" fontId="13" fillId="0" borderId="0"/>
    <xf numFmtId="168" fontId="13" fillId="0" borderId="0"/>
    <xf numFmtId="176" fontId="13" fillId="0" borderId="0"/>
    <xf numFmtId="0" fontId="12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8" fillId="0" borderId="0"/>
    <xf numFmtId="0" fontId="12" fillId="0" borderId="0"/>
    <xf numFmtId="0" fontId="2" fillId="0" borderId="0"/>
    <xf numFmtId="0" fontId="38" fillId="0" borderId="0"/>
    <xf numFmtId="0" fontId="1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168" fontId="1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23" fillId="0" borderId="0"/>
    <xf numFmtId="0" fontId="11" fillId="0" borderId="0" applyNumberFormat="0" applyFill="0" applyBorder="0" applyAlignment="0" applyProtection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40" fillId="0" borderId="9">
      <alignment horizontal="left" wrapText="1" indent="1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41" fillId="0" borderId="1">
      <alignment horizontal="center"/>
    </xf>
    <xf numFmtId="0" fontId="42" fillId="0" borderId="0">
      <alignment vertical="top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0">
      <alignment horizontal="center" vertical="center"/>
    </xf>
    <xf numFmtId="0" fontId="43" fillId="7" borderId="0" applyNumberFormat="0" applyFill="0">
      <alignment horizontal="left" vertical="center"/>
    </xf>
    <xf numFmtId="0" fontId="44" fillId="0" borderId="11">
      <alignment vertical="center" wrapText="1"/>
    </xf>
    <xf numFmtId="41" fontId="16" fillId="0" borderId="0" applyFont="0" applyFill="0" applyBorder="0" applyAlignment="0" applyProtection="0"/>
    <xf numFmtId="0" fontId="45" fillId="0" borderId="12">
      <alignment horizont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9" fillId="0" borderId="0" applyFill="0" applyBorder="0">
      <alignment vertic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9" fontId="9" fillId="0" borderId="6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8" fillId="4" borderId="0" xfId="2" applyFont="1" applyFill="1" applyAlignment="1">
      <alignment horizontal="center" vertical="top" wrapText="1" readingOrder="1"/>
    </xf>
    <xf numFmtId="0" fontId="8" fillId="0" borderId="0" xfId="2" applyFont="1" applyAlignment="1">
      <alignment horizontal="center" vertical="top" wrapText="1" readingOrder="1"/>
    </xf>
    <xf numFmtId="0" fontId="10" fillId="0" borderId="0" xfId="3" applyFont="1" applyAlignment="1">
      <alignment vertical="top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wrapText="1"/>
    </xf>
    <xf numFmtId="0" fontId="51" fillId="8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quotePrefix="1" applyFont="1" applyAlignment="1">
      <alignment vertical="center"/>
    </xf>
    <xf numFmtId="0" fontId="53" fillId="9" borderId="0" xfId="0" applyFont="1" applyFill="1" applyAlignment="1">
      <alignment vertical="center"/>
    </xf>
    <xf numFmtId="17" fontId="56" fillId="10" borderId="13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7" fillId="11" borderId="0" xfId="0" applyFont="1" applyFill="1" applyAlignment="1">
      <alignment vertical="center" wrapText="1"/>
    </xf>
    <xf numFmtId="0" fontId="58" fillId="11" borderId="0" xfId="0" applyFont="1" applyFill="1" applyAlignment="1">
      <alignment vertical="center" wrapText="1"/>
    </xf>
    <xf numFmtId="0" fontId="57" fillId="0" borderId="0" xfId="0" applyFont="1" applyAlignment="1">
      <alignment vertical="center" wrapText="1"/>
    </xf>
    <xf numFmtId="0" fontId="57" fillId="0" borderId="4" xfId="0" applyFont="1" applyBorder="1" applyAlignment="1">
      <alignment vertical="center" wrapText="1"/>
    </xf>
    <xf numFmtId="17" fontId="56" fillId="10" borderId="14" xfId="0" applyNumberFormat="1" applyFont="1" applyFill="1" applyBorder="1" applyAlignment="1">
      <alignment horizontal="center" vertical="center"/>
    </xf>
    <xf numFmtId="0" fontId="57" fillId="11" borderId="15" xfId="0" applyFont="1" applyFill="1" applyBorder="1" applyAlignment="1">
      <alignment vertical="center" wrapText="1"/>
    </xf>
    <xf numFmtId="0" fontId="55" fillId="0" borderId="15" xfId="0" applyFont="1" applyBorder="1" applyAlignment="1">
      <alignment vertical="center" wrapText="1"/>
    </xf>
    <xf numFmtId="0" fontId="55" fillId="0" borderId="15" xfId="0" applyFont="1" applyBorder="1" applyAlignment="1">
      <alignment vertical="center"/>
    </xf>
    <xf numFmtId="0" fontId="58" fillId="11" borderId="15" xfId="0" applyFont="1" applyFill="1" applyBorder="1" applyAlignment="1">
      <alignment vertical="center" wrapText="1"/>
    </xf>
    <xf numFmtId="0" fontId="55" fillId="0" borderId="16" xfId="0" applyFont="1" applyBorder="1" applyAlignment="1">
      <alignment vertical="center"/>
    </xf>
    <xf numFmtId="17" fontId="56" fillId="10" borderId="14" xfId="0" applyNumberFormat="1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 wrapText="1"/>
    </xf>
    <xf numFmtId="0" fontId="57" fillId="11" borderId="16" xfId="0" applyFont="1" applyFill="1" applyBorder="1" applyAlignment="1">
      <alignment vertical="center" wrapText="1"/>
    </xf>
    <xf numFmtId="1" fontId="57" fillId="11" borderId="4" xfId="986" applyNumberFormat="1" applyFont="1" applyFill="1" applyBorder="1" applyAlignment="1">
      <alignment horizontal="center" vertical="center"/>
    </xf>
    <xf numFmtId="0" fontId="53" fillId="9" borderId="0" xfId="0" quotePrefix="1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165" fontId="59" fillId="0" borderId="0" xfId="986" applyFont="1" applyAlignment="1">
      <alignment vertical="center"/>
    </xf>
    <xf numFmtId="0" fontId="59" fillId="0" borderId="0" xfId="0" applyFont="1" applyAlignment="1">
      <alignment vertical="center"/>
    </xf>
    <xf numFmtId="0" fontId="60" fillId="12" borderId="0" xfId="0" applyFont="1" applyFill="1" applyAlignment="1">
      <alignment horizontal="center" vertical="center" wrapText="1"/>
    </xf>
    <xf numFmtId="165" fontId="60" fillId="12" borderId="0" xfId="986" applyFont="1" applyFill="1" applyAlignment="1">
      <alignment horizontal="center" vertical="center" wrapText="1"/>
    </xf>
    <xf numFmtId="0" fontId="59" fillId="11" borderId="0" xfId="0" applyFont="1" applyFill="1" applyAlignment="1">
      <alignment vertical="center"/>
    </xf>
    <xf numFmtId="0" fontId="59" fillId="11" borderId="0" xfId="0" applyFont="1" applyFill="1" applyAlignment="1">
      <alignment horizontal="center" vertical="center"/>
    </xf>
    <xf numFmtId="165" fontId="59" fillId="11" borderId="0" xfId="986" applyFont="1" applyFill="1" applyAlignment="1">
      <alignment vertical="center"/>
    </xf>
    <xf numFmtId="0" fontId="60" fillId="13" borderId="0" xfId="0" applyFont="1" applyFill="1" applyAlignment="1">
      <alignment horizontal="center" vertical="center"/>
    </xf>
    <xf numFmtId="165" fontId="60" fillId="13" borderId="0" xfId="986" applyFont="1" applyFill="1" applyAlignment="1">
      <alignment vertical="center"/>
    </xf>
    <xf numFmtId="10" fontId="55" fillId="0" borderId="0" xfId="987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165" fontId="55" fillId="0" borderId="0" xfId="986" applyFont="1" applyBorder="1" applyAlignment="1">
      <alignment horizontal="center" vertical="center"/>
    </xf>
    <xf numFmtId="165" fontId="57" fillId="11" borderId="4" xfId="986" applyFont="1" applyFill="1" applyBorder="1" applyAlignment="1">
      <alignment vertical="center" wrapText="1"/>
    </xf>
    <xf numFmtId="165" fontId="55" fillId="0" borderId="0" xfId="986" applyFont="1" applyBorder="1" applyAlignment="1">
      <alignment vertical="center" wrapText="1"/>
    </xf>
    <xf numFmtId="17" fontId="51" fillId="8" borderId="0" xfId="985" applyNumberFormat="1" applyFont="1" applyFill="1" applyAlignment="1">
      <alignment horizontal="center" vertical="center" wrapText="1"/>
    </xf>
    <xf numFmtId="0" fontId="63" fillId="0" borderId="0" xfId="0" applyFont="1"/>
    <xf numFmtId="0" fontId="13" fillId="0" borderId="0" xfId="0" applyFont="1"/>
    <xf numFmtId="165" fontId="59" fillId="0" borderId="0" xfId="0" applyNumberFormat="1" applyFont="1" applyAlignment="1">
      <alignment horizontal="center" vertical="center"/>
    </xf>
    <xf numFmtId="165" fontId="64" fillId="0" borderId="0" xfId="986" applyFont="1" applyAlignment="1">
      <alignment horizontal="center" vertical="center"/>
    </xf>
    <xf numFmtId="165" fontId="64" fillId="0" borderId="0" xfId="986" applyFont="1" applyAlignment="1">
      <alignment horizontal="center"/>
    </xf>
    <xf numFmtId="0" fontId="65" fillId="11" borderId="0" xfId="0" applyFont="1" applyFill="1" applyAlignment="1">
      <alignment horizontal="center" vertical="center"/>
    </xf>
    <xf numFmtId="165" fontId="65" fillId="11" borderId="0" xfId="986" applyFont="1" applyFill="1" applyAlignment="1">
      <alignment horizontal="right" vertical="center"/>
    </xf>
    <xf numFmtId="1" fontId="55" fillId="0" borderId="0" xfId="986" applyNumberFormat="1" applyFont="1" applyFill="1" applyBorder="1" applyAlignment="1">
      <alignment horizontal="center" vertical="center"/>
    </xf>
    <xf numFmtId="0" fontId="53" fillId="9" borderId="0" xfId="0" applyFont="1" applyFill="1" applyAlignment="1">
      <alignment vertical="center" wrapText="1"/>
    </xf>
    <xf numFmtId="181" fontId="52" fillId="0" borderId="0" xfId="986" applyNumberFormat="1" applyFont="1" applyAlignment="1">
      <alignment horizontal="right" vertical="center"/>
    </xf>
    <xf numFmtId="181" fontId="52" fillId="0" borderId="0" xfId="986" applyNumberFormat="1" applyFont="1" applyAlignment="1">
      <alignment vertical="center"/>
    </xf>
    <xf numFmtId="181" fontId="53" fillId="9" borderId="0" xfId="986" applyNumberFormat="1" applyFont="1" applyFill="1" applyAlignment="1">
      <alignment vertical="center"/>
    </xf>
    <xf numFmtId="181" fontId="54" fillId="9" borderId="0" xfId="986" applyNumberFormat="1" applyFont="1" applyFill="1" applyBorder="1" applyAlignment="1">
      <alignment vertical="center"/>
    </xf>
    <xf numFmtId="181" fontId="52" fillId="0" borderId="0" xfId="986" applyNumberFormat="1" applyFont="1" applyFill="1" applyAlignment="1">
      <alignment vertical="center"/>
    </xf>
    <xf numFmtId="182" fontId="0" fillId="0" borderId="0" xfId="1001" applyNumberFormat="1" applyFont="1"/>
    <xf numFmtId="0" fontId="67" fillId="0" borderId="0" xfId="0" applyFont="1" applyAlignment="1">
      <alignment vertical="center"/>
    </xf>
    <xf numFmtId="165" fontId="57" fillId="11" borderId="16" xfId="986" applyFont="1" applyFill="1" applyBorder="1" applyAlignment="1">
      <alignment vertical="center" wrapText="1"/>
    </xf>
    <xf numFmtId="165" fontId="68" fillId="0" borderId="0" xfId="0" applyNumberFormat="1" applyFont="1" applyAlignment="1">
      <alignment horizontal="left" vertical="center"/>
    </xf>
    <xf numFmtId="165" fontId="55" fillId="0" borderId="0" xfId="0" applyNumberFormat="1" applyFont="1" applyAlignment="1">
      <alignment horizontal="left" vertical="center"/>
    </xf>
    <xf numFmtId="181" fontId="69" fillId="0" borderId="0" xfId="986" applyNumberFormat="1" applyFont="1"/>
    <xf numFmtId="181" fontId="70" fillId="9" borderId="0" xfId="986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57" fillId="0" borderId="0" xfId="986" applyNumberFormat="1" applyFont="1" applyFill="1" applyBorder="1" applyAlignment="1">
      <alignment horizontal="center" vertical="center"/>
    </xf>
    <xf numFmtId="165" fontId="59" fillId="11" borderId="0" xfId="986" applyFont="1" applyFill="1" applyAlignment="1">
      <alignment horizontal="center" vertical="center"/>
    </xf>
    <xf numFmtId="183" fontId="56" fillId="10" borderId="13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right"/>
    </xf>
    <xf numFmtId="0" fontId="73" fillId="0" borderId="0" xfId="0" applyFont="1"/>
    <xf numFmtId="0" fontId="74" fillId="0" borderId="0" xfId="0" applyFont="1" applyAlignment="1">
      <alignment horizontal="right"/>
    </xf>
    <xf numFmtId="0" fontId="75" fillId="14" borderId="0" xfId="0" applyFont="1" applyFill="1" applyAlignment="1">
      <alignment horizontal="center" vertical="center"/>
    </xf>
    <xf numFmtId="17" fontId="75" fillId="14" borderId="0" xfId="0" applyNumberFormat="1" applyFont="1" applyFill="1" applyAlignment="1">
      <alignment horizontal="center" vertical="center" wrapText="1"/>
    </xf>
    <xf numFmtId="181" fontId="52" fillId="0" borderId="0" xfId="0" applyNumberFormat="1" applyFont="1"/>
    <xf numFmtId="0" fontId="53" fillId="15" borderId="0" xfId="0" applyFont="1" applyFill="1" applyAlignment="1">
      <alignment vertical="center"/>
    </xf>
    <xf numFmtId="181" fontId="53" fillId="15" borderId="0" xfId="0" applyNumberFormat="1" applyFont="1" applyFill="1" applyAlignment="1">
      <alignment vertical="center"/>
    </xf>
    <xf numFmtId="0" fontId="0" fillId="0" borderId="0" xfId="0" applyAlignment="1">
      <alignment vertical="top"/>
    </xf>
    <xf numFmtId="182" fontId="60" fillId="13" borderId="0" xfId="1001" applyNumberFormat="1" applyFont="1" applyFill="1" applyAlignment="1">
      <alignment horizontal="center" vertical="center"/>
    </xf>
    <xf numFmtId="167" fontId="59" fillId="0" borderId="0" xfId="1001" applyFont="1" applyAlignment="1">
      <alignment horizontal="center" vertical="center"/>
    </xf>
    <xf numFmtId="167" fontId="59" fillId="11" borderId="0" xfId="1001" applyFont="1" applyFill="1" applyAlignment="1">
      <alignment horizontal="center" vertical="center"/>
    </xf>
    <xf numFmtId="167" fontId="59" fillId="11" borderId="0" xfId="1001" applyFont="1" applyFill="1" applyAlignment="1">
      <alignment vertical="center"/>
    </xf>
    <xf numFmtId="167" fontId="59" fillId="0" borderId="0" xfId="1001" applyFont="1" applyAlignment="1">
      <alignment vertical="center"/>
    </xf>
    <xf numFmtId="167" fontId="65" fillId="11" borderId="0" xfId="1001" applyFont="1" applyFill="1" applyAlignment="1">
      <alignment horizontal="center" vertical="center"/>
    </xf>
    <xf numFmtId="167" fontId="65" fillId="11" borderId="0" xfId="1001" applyFont="1" applyFill="1" applyAlignment="1">
      <alignment horizontal="right" vertical="center"/>
    </xf>
    <xf numFmtId="0" fontId="51" fillId="0" borderId="0" xfId="0" applyFont="1" applyAlignment="1">
      <alignment horizontal="center" vertical="center"/>
    </xf>
    <xf numFmtId="165" fontId="57" fillId="0" borderId="0" xfId="986" applyFont="1" applyFill="1" applyBorder="1" applyAlignment="1">
      <alignment vertical="center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17" fontId="56" fillId="10" borderId="14" xfId="0" applyNumberFormat="1" applyFont="1" applyFill="1" applyBorder="1" applyAlignment="1">
      <alignment horizontal="center" vertical="top"/>
    </xf>
    <xf numFmtId="0" fontId="0" fillId="0" borderId="0" xfId="0" quotePrefix="1"/>
    <xf numFmtId="17" fontId="56" fillId="10" borderId="17" xfId="0" applyNumberFormat="1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182" fontId="0" fillId="0" borderId="0" xfId="1001" applyNumberFormat="1" applyFont="1" applyBorder="1"/>
    <xf numFmtId="10" fontId="57" fillId="11" borderId="0" xfId="987" applyNumberFormat="1" applyFont="1" applyFill="1" applyBorder="1" applyAlignment="1">
      <alignment horizontal="right" vertical="center"/>
    </xf>
    <xf numFmtId="10" fontId="0" fillId="0" borderId="0" xfId="987" applyNumberFormat="1" applyFont="1" applyAlignment="1">
      <alignment horizontal="right"/>
    </xf>
    <xf numFmtId="10" fontId="58" fillId="11" borderId="0" xfId="987" applyNumberFormat="1" applyFont="1" applyFill="1" applyBorder="1" applyAlignment="1">
      <alignment horizontal="right" vertical="center"/>
    </xf>
    <xf numFmtId="10" fontId="0" fillId="0" borderId="4" xfId="987" applyNumberFormat="1" applyFont="1" applyBorder="1" applyAlignment="1">
      <alignment horizontal="right"/>
    </xf>
    <xf numFmtId="10" fontId="55" fillId="0" borderId="0" xfId="987" applyNumberFormat="1" applyFont="1" applyBorder="1" applyAlignment="1">
      <alignment horizontal="right" vertical="center"/>
    </xf>
    <xf numFmtId="10" fontId="55" fillId="0" borderId="4" xfId="987" applyNumberFormat="1" applyFont="1" applyBorder="1" applyAlignment="1">
      <alignment horizontal="right" vertical="center"/>
    </xf>
    <xf numFmtId="0" fontId="52" fillId="0" borderId="0" xfId="0" applyFont="1" applyAlignment="1">
      <alignment horizontal="center" vertical="top"/>
    </xf>
    <xf numFmtId="0" fontId="52" fillId="0" borderId="0" xfId="0" applyFont="1" applyAlignment="1">
      <alignment vertical="top" wrapText="1"/>
    </xf>
    <xf numFmtId="181" fontId="52" fillId="0" borderId="0" xfId="986" applyNumberFormat="1" applyFont="1" applyAlignment="1">
      <alignment vertical="top"/>
    </xf>
    <xf numFmtId="1" fontId="55" fillId="0" borderId="19" xfId="986" applyNumberFormat="1" applyFont="1" applyFill="1" applyBorder="1" applyAlignment="1">
      <alignment horizontal="center" vertical="center"/>
    </xf>
    <xf numFmtId="184" fontId="59" fillId="0" borderId="0" xfId="0" applyNumberFormat="1" applyFont="1" applyAlignment="1">
      <alignment horizontal="center" vertical="center"/>
    </xf>
    <xf numFmtId="184" fontId="59" fillId="11" borderId="0" xfId="0" applyNumberFormat="1" applyFont="1" applyFill="1" applyAlignment="1">
      <alignment horizontal="center" vertical="center"/>
    </xf>
    <xf numFmtId="10" fontId="57" fillId="0" borderId="0" xfId="987" applyNumberFormat="1" applyFont="1" applyFill="1" applyBorder="1" applyAlignment="1">
      <alignment horizontal="center" vertical="center"/>
    </xf>
    <xf numFmtId="10" fontId="55" fillId="0" borderId="0" xfId="987" applyNumberFormat="1" applyFont="1" applyFill="1" applyBorder="1" applyAlignment="1">
      <alignment horizontal="center" vertical="center"/>
    </xf>
    <xf numFmtId="10" fontId="58" fillId="0" borderId="0" xfId="987" applyNumberFormat="1" applyFont="1" applyFill="1" applyBorder="1" applyAlignment="1">
      <alignment horizontal="center" vertical="center"/>
    </xf>
    <xf numFmtId="10" fontId="0" fillId="0" borderId="0" xfId="987" applyNumberFormat="1" applyFont="1" applyBorder="1" applyAlignment="1">
      <alignment horizontal="right"/>
    </xf>
    <xf numFmtId="10" fontId="0" fillId="0" borderId="0" xfId="987" applyNumberFormat="1" applyFont="1" applyAlignment="1">
      <alignment horizontal="right" vertical="center"/>
    </xf>
    <xf numFmtId="10" fontId="57" fillId="11" borderId="0" xfId="987" applyNumberFormat="1" applyFont="1" applyFill="1" applyAlignment="1">
      <alignment horizontal="right"/>
    </xf>
    <xf numFmtId="0" fontId="71" fillId="0" borderId="4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3" fillId="0" borderId="0" xfId="0" applyFont="1" applyAlignment="1">
      <alignment horizontal="center"/>
    </xf>
    <xf numFmtId="10" fontId="57" fillId="11" borderId="0" xfId="987" applyNumberFormat="1" applyFont="1" applyFill="1" applyAlignment="1">
      <alignment horizontal="right" vertical="center"/>
    </xf>
  </cellXfs>
  <cellStyles count="1013">
    <cellStyle name="_x0004_" xfId="4" xr:uid="{00000000-0005-0000-0000-000000000000}"/>
    <cellStyle name="_x0004_ 2" xfId="5" xr:uid="{00000000-0005-0000-0000-000001000000}"/>
    <cellStyle name="40% - Accent4 2" xfId="6" xr:uid="{00000000-0005-0000-0000-000002000000}"/>
    <cellStyle name="a1" xfId="7" xr:uid="{00000000-0005-0000-0000-000003000000}"/>
    <cellStyle name="a1 2" xfId="8" xr:uid="{00000000-0005-0000-0000-000004000000}"/>
    <cellStyle name="a1 2 2" xfId="9" xr:uid="{00000000-0005-0000-0000-000005000000}"/>
    <cellStyle name="a1 2 2 2" xfId="10" xr:uid="{00000000-0005-0000-0000-000006000000}"/>
    <cellStyle name="a1 2 3" xfId="11" xr:uid="{00000000-0005-0000-0000-000007000000}"/>
    <cellStyle name="a1 2 4" xfId="12" xr:uid="{00000000-0005-0000-0000-000008000000}"/>
    <cellStyle name="a1 3" xfId="13" xr:uid="{00000000-0005-0000-0000-000009000000}"/>
    <cellStyle name="a1 4" xfId="14" xr:uid="{00000000-0005-0000-0000-00000A000000}"/>
    <cellStyle name="a2" xfId="15" xr:uid="{00000000-0005-0000-0000-00000B000000}"/>
    <cellStyle name="a2 2" xfId="16" xr:uid="{00000000-0005-0000-0000-00000C000000}"/>
    <cellStyle name="a2 2 2" xfId="17" xr:uid="{00000000-0005-0000-0000-00000D000000}"/>
    <cellStyle name="a2 2 2 2" xfId="18" xr:uid="{00000000-0005-0000-0000-00000E000000}"/>
    <cellStyle name="a2 2 3" xfId="19" xr:uid="{00000000-0005-0000-0000-00000F000000}"/>
    <cellStyle name="a2 2 4" xfId="20" xr:uid="{00000000-0005-0000-0000-000010000000}"/>
    <cellStyle name="a2 3" xfId="21" xr:uid="{00000000-0005-0000-0000-000011000000}"/>
    <cellStyle name="a2 4" xfId="22" xr:uid="{00000000-0005-0000-0000-000012000000}"/>
    <cellStyle name="Accent4 2" xfId="23" xr:uid="{00000000-0005-0000-0000-000013000000}"/>
    <cellStyle name="Arial10" xfId="24" xr:uid="{00000000-0005-0000-0000-000014000000}"/>
    <cellStyle name="Arial10 2" xfId="837" xr:uid="{00000000-0005-0000-0000-000015000000}"/>
    <cellStyle name="ÄÞ¸¶ [0]_´ëÇü»çÃâ" xfId="25" xr:uid="{00000000-0005-0000-0000-000016000000}"/>
    <cellStyle name="ÄÞ¸¶_´ëÇü»çÃâ" xfId="26" xr:uid="{00000000-0005-0000-0000-000017000000}"/>
    <cellStyle name="AttribBox" xfId="27" xr:uid="{00000000-0005-0000-0000-000018000000}"/>
    <cellStyle name="Attribute" xfId="28" xr:uid="{00000000-0005-0000-0000-000019000000}"/>
    <cellStyle name="Ç¥ÁØ_´ëÇü»çÃâ" xfId="29" xr:uid="{00000000-0005-0000-0000-00001A000000}"/>
    <cellStyle name="CategoryHeading" xfId="30" xr:uid="{00000000-0005-0000-0000-00001B000000}"/>
    <cellStyle name="Comma" xfId="1001" builtinId="3"/>
    <cellStyle name="Comma  - Style1" xfId="31" xr:uid="{00000000-0005-0000-0000-00001D000000}"/>
    <cellStyle name="Comma  - Style2" xfId="32" xr:uid="{00000000-0005-0000-0000-00001E000000}"/>
    <cellStyle name="Comma  - Style3" xfId="33" xr:uid="{00000000-0005-0000-0000-00001F000000}"/>
    <cellStyle name="Comma  - Style4" xfId="34" xr:uid="{00000000-0005-0000-0000-000020000000}"/>
    <cellStyle name="Comma  - Style5" xfId="35" xr:uid="{00000000-0005-0000-0000-000021000000}"/>
    <cellStyle name="Comma  - Style6" xfId="36" xr:uid="{00000000-0005-0000-0000-000022000000}"/>
    <cellStyle name="Comma  - Style7" xfId="37" xr:uid="{00000000-0005-0000-0000-000023000000}"/>
    <cellStyle name="Comma [0]" xfId="986" builtinId="6"/>
    <cellStyle name="Comma [0] 10" xfId="38" xr:uid="{00000000-0005-0000-0000-000025000000}"/>
    <cellStyle name="Comma [0] 11" xfId="39" xr:uid="{00000000-0005-0000-0000-000026000000}"/>
    <cellStyle name="Comma [0] 12" xfId="985" xr:uid="{00000000-0005-0000-0000-000027000000}"/>
    <cellStyle name="Comma [0] 13" xfId="1003" xr:uid="{00000000-0005-0000-0000-000028000000}"/>
    <cellStyle name="Comma [0] 143" xfId="40" xr:uid="{00000000-0005-0000-0000-000029000000}"/>
    <cellStyle name="Comma [0] 143 2" xfId="838" xr:uid="{00000000-0005-0000-0000-00002A000000}"/>
    <cellStyle name="Comma [0] 150" xfId="41" xr:uid="{00000000-0005-0000-0000-00002B000000}"/>
    <cellStyle name="Comma [0] 150 2" xfId="839" xr:uid="{00000000-0005-0000-0000-00002C000000}"/>
    <cellStyle name="Comma [0] 151" xfId="42" xr:uid="{00000000-0005-0000-0000-00002D000000}"/>
    <cellStyle name="Comma [0] 151 2" xfId="840" xr:uid="{00000000-0005-0000-0000-00002E000000}"/>
    <cellStyle name="Comma [0] 2" xfId="43" xr:uid="{00000000-0005-0000-0000-00002F000000}"/>
    <cellStyle name="Comma [0] 2 2" xfId="44" xr:uid="{00000000-0005-0000-0000-000030000000}"/>
    <cellStyle name="Comma [0] 2 2 2" xfId="45" xr:uid="{00000000-0005-0000-0000-000031000000}"/>
    <cellStyle name="Comma [0] 2 2 2 2" xfId="1012" xr:uid="{00000000-0005-0000-0000-000032000000}"/>
    <cellStyle name="Comma [0] 2 2 3" xfId="841" xr:uid="{00000000-0005-0000-0000-000033000000}"/>
    <cellStyle name="Comma [0] 2 2 4" xfId="1008" xr:uid="{00000000-0005-0000-0000-000034000000}"/>
    <cellStyle name="Comma [0] 2 3" xfId="46" xr:uid="{00000000-0005-0000-0000-000035000000}"/>
    <cellStyle name="Comma [0] 2 3 2" xfId="842" xr:uid="{00000000-0005-0000-0000-000036000000}"/>
    <cellStyle name="Comma [0] 2 3 3" xfId="1010" xr:uid="{00000000-0005-0000-0000-000037000000}"/>
    <cellStyle name="Comma [0] 2 4" xfId="47" xr:uid="{00000000-0005-0000-0000-000038000000}"/>
    <cellStyle name="Comma [0] 2 4 2" xfId="843" xr:uid="{00000000-0005-0000-0000-000039000000}"/>
    <cellStyle name="Comma [0] 2 5" xfId="48" xr:uid="{00000000-0005-0000-0000-00003A000000}"/>
    <cellStyle name="Comma [0] 2 6" xfId="49" xr:uid="{00000000-0005-0000-0000-00003B000000}"/>
    <cellStyle name="Comma [0] 2 7" xfId="993" xr:uid="{00000000-0005-0000-0000-00003C000000}"/>
    <cellStyle name="Comma [0] 2 8" xfId="1004" xr:uid="{00000000-0005-0000-0000-00003D000000}"/>
    <cellStyle name="Comma [0] 3" xfId="50" xr:uid="{00000000-0005-0000-0000-00003E000000}"/>
    <cellStyle name="Comma [0] 3 2" xfId="51" xr:uid="{00000000-0005-0000-0000-00003F000000}"/>
    <cellStyle name="Comma [0] 3 2 2" xfId="52" xr:uid="{00000000-0005-0000-0000-000040000000}"/>
    <cellStyle name="Comma [0] 3 2 2 2" xfId="846" xr:uid="{00000000-0005-0000-0000-000041000000}"/>
    <cellStyle name="Comma [0] 3 2 3" xfId="845" xr:uid="{00000000-0005-0000-0000-000042000000}"/>
    <cellStyle name="Comma [0] 3 3" xfId="53" xr:uid="{00000000-0005-0000-0000-000043000000}"/>
    <cellStyle name="Comma [0] 3 3 2" xfId="847" xr:uid="{00000000-0005-0000-0000-000044000000}"/>
    <cellStyle name="Comma [0] 3 4" xfId="844" xr:uid="{00000000-0005-0000-0000-000045000000}"/>
    <cellStyle name="Comma [0] 3 5" xfId="1006" xr:uid="{00000000-0005-0000-0000-000046000000}"/>
    <cellStyle name="Comma [0] 4" xfId="54" xr:uid="{00000000-0005-0000-0000-000047000000}"/>
    <cellStyle name="Comma [0] 4 2" xfId="55" xr:uid="{00000000-0005-0000-0000-000048000000}"/>
    <cellStyle name="Comma [0] 4 2 2" xfId="848" xr:uid="{00000000-0005-0000-0000-000049000000}"/>
    <cellStyle name="Comma [0] 4 3" xfId="56" xr:uid="{00000000-0005-0000-0000-00004A000000}"/>
    <cellStyle name="Comma [0] 5" xfId="57" xr:uid="{00000000-0005-0000-0000-00004B000000}"/>
    <cellStyle name="Comma [0] 5 2" xfId="58" xr:uid="{00000000-0005-0000-0000-00004C000000}"/>
    <cellStyle name="Comma [0] 5 2 2" xfId="849" xr:uid="{00000000-0005-0000-0000-00004D000000}"/>
    <cellStyle name="Comma [0] 6" xfId="59" xr:uid="{00000000-0005-0000-0000-00004E000000}"/>
    <cellStyle name="Comma [0] 6 2" xfId="850" xr:uid="{00000000-0005-0000-0000-00004F000000}"/>
    <cellStyle name="Comma [0] 7" xfId="60" xr:uid="{00000000-0005-0000-0000-000050000000}"/>
    <cellStyle name="Comma [0] 7 2" xfId="61" xr:uid="{00000000-0005-0000-0000-000051000000}"/>
    <cellStyle name="Comma [0] 7 3" xfId="62" xr:uid="{00000000-0005-0000-0000-000052000000}"/>
    <cellStyle name="Comma [0] 8" xfId="63" xr:uid="{00000000-0005-0000-0000-000053000000}"/>
    <cellStyle name="Comma [0] 8 2" xfId="64" xr:uid="{00000000-0005-0000-0000-000054000000}"/>
    <cellStyle name="Comma [0] 8 3" xfId="65" xr:uid="{00000000-0005-0000-0000-000055000000}"/>
    <cellStyle name="Comma [0] 9" xfId="66" xr:uid="{00000000-0005-0000-0000-000056000000}"/>
    <cellStyle name="Comma 10" xfId="67" xr:uid="{00000000-0005-0000-0000-000057000000}"/>
    <cellStyle name="Comma 10 2" xfId="68" xr:uid="{00000000-0005-0000-0000-000058000000}"/>
    <cellStyle name="Comma 10 2 2" xfId="69" xr:uid="{00000000-0005-0000-0000-000059000000}"/>
    <cellStyle name="Comma 10 2 3" xfId="70" xr:uid="{00000000-0005-0000-0000-00005A000000}"/>
    <cellStyle name="Comma 10 3" xfId="71" xr:uid="{00000000-0005-0000-0000-00005B000000}"/>
    <cellStyle name="Comma 10 4" xfId="72" xr:uid="{00000000-0005-0000-0000-00005C000000}"/>
    <cellStyle name="Comma 10 5" xfId="73" xr:uid="{00000000-0005-0000-0000-00005D000000}"/>
    <cellStyle name="Comma 11" xfId="74" xr:uid="{00000000-0005-0000-0000-00005E000000}"/>
    <cellStyle name="Comma 11 2 3" xfId="75" xr:uid="{00000000-0005-0000-0000-00005F000000}"/>
    <cellStyle name="Comma 12" xfId="76" xr:uid="{00000000-0005-0000-0000-000060000000}"/>
    <cellStyle name="Comma 12 2" xfId="77" xr:uid="{00000000-0005-0000-0000-000061000000}"/>
    <cellStyle name="Comma 12 2 2" xfId="851" xr:uid="{00000000-0005-0000-0000-000062000000}"/>
    <cellStyle name="Comma 13" xfId="78" xr:uid="{00000000-0005-0000-0000-000063000000}"/>
    <cellStyle name="Comma 14" xfId="79" xr:uid="{00000000-0005-0000-0000-000064000000}"/>
    <cellStyle name="Comma 15" xfId="80" xr:uid="{00000000-0005-0000-0000-000065000000}"/>
    <cellStyle name="Comma 16" xfId="81" xr:uid="{00000000-0005-0000-0000-000066000000}"/>
    <cellStyle name="Comma 17" xfId="82" xr:uid="{00000000-0005-0000-0000-000067000000}"/>
    <cellStyle name="Comma 18" xfId="83" xr:uid="{00000000-0005-0000-0000-000068000000}"/>
    <cellStyle name="Comma 19" xfId="84" xr:uid="{00000000-0005-0000-0000-000069000000}"/>
    <cellStyle name="Comma 2" xfId="85" xr:uid="{00000000-0005-0000-0000-00006A000000}"/>
    <cellStyle name="Comma 2 2" xfId="86" xr:uid="{00000000-0005-0000-0000-00006B000000}"/>
    <cellStyle name="Comma 2 2 2" xfId="87" xr:uid="{00000000-0005-0000-0000-00006C000000}"/>
    <cellStyle name="Comma 2 2 2 2" xfId="88" xr:uid="{00000000-0005-0000-0000-00006D000000}"/>
    <cellStyle name="Comma 2 2 2 2 2" xfId="89" xr:uid="{00000000-0005-0000-0000-00006E000000}"/>
    <cellStyle name="Comma 2 2 2 2 2 2" xfId="90" xr:uid="{00000000-0005-0000-0000-00006F000000}"/>
    <cellStyle name="Comma 2 2 2 2 2 3" xfId="91" xr:uid="{00000000-0005-0000-0000-000070000000}"/>
    <cellStyle name="Comma 2 2 2 2 3" xfId="92" xr:uid="{00000000-0005-0000-0000-000071000000}"/>
    <cellStyle name="Comma 2 2 2 2 4" xfId="93" xr:uid="{00000000-0005-0000-0000-000072000000}"/>
    <cellStyle name="Comma 2 2 2 3" xfId="94" xr:uid="{00000000-0005-0000-0000-000073000000}"/>
    <cellStyle name="Comma 2 2 2 3 2" xfId="95" xr:uid="{00000000-0005-0000-0000-000074000000}"/>
    <cellStyle name="Comma 2 2 2 3 3" xfId="96" xr:uid="{00000000-0005-0000-0000-000075000000}"/>
    <cellStyle name="Comma 2 2 2 4" xfId="97" xr:uid="{00000000-0005-0000-0000-000076000000}"/>
    <cellStyle name="Comma 2 2 2 5" xfId="98" xr:uid="{00000000-0005-0000-0000-000077000000}"/>
    <cellStyle name="Comma 2 2 3" xfId="99" xr:uid="{00000000-0005-0000-0000-000078000000}"/>
    <cellStyle name="Comma 2 2 3 2" xfId="100" xr:uid="{00000000-0005-0000-0000-000079000000}"/>
    <cellStyle name="Comma 2 2 3 2 2" xfId="101" xr:uid="{00000000-0005-0000-0000-00007A000000}"/>
    <cellStyle name="Comma 2 2 3 2 3" xfId="102" xr:uid="{00000000-0005-0000-0000-00007B000000}"/>
    <cellStyle name="Comma 2 2 3 3" xfId="103" xr:uid="{00000000-0005-0000-0000-00007C000000}"/>
    <cellStyle name="Comma 2 2 3 4" xfId="104" xr:uid="{00000000-0005-0000-0000-00007D000000}"/>
    <cellStyle name="Comma 2 2 4" xfId="105" xr:uid="{00000000-0005-0000-0000-00007E000000}"/>
    <cellStyle name="Comma 2 2 4 2" xfId="106" xr:uid="{00000000-0005-0000-0000-00007F000000}"/>
    <cellStyle name="Comma 2 2 4 3" xfId="107" xr:uid="{00000000-0005-0000-0000-000080000000}"/>
    <cellStyle name="Comma 2 2 5" xfId="108" xr:uid="{00000000-0005-0000-0000-000081000000}"/>
    <cellStyle name="Comma 2 2 6" xfId="109" xr:uid="{00000000-0005-0000-0000-000082000000}"/>
    <cellStyle name="Comma 2 2 7" xfId="110" xr:uid="{00000000-0005-0000-0000-000083000000}"/>
    <cellStyle name="Comma 2 2 7 2" xfId="853" xr:uid="{00000000-0005-0000-0000-000084000000}"/>
    <cellStyle name="Comma 2 3" xfId="111" xr:uid="{00000000-0005-0000-0000-000085000000}"/>
    <cellStyle name="Comma 2 3 2" xfId="112" xr:uid="{00000000-0005-0000-0000-000086000000}"/>
    <cellStyle name="Comma 2 3 2 2" xfId="855" xr:uid="{00000000-0005-0000-0000-000087000000}"/>
    <cellStyle name="Comma 2 3 3" xfId="113" xr:uid="{00000000-0005-0000-0000-000088000000}"/>
    <cellStyle name="Comma 2 3 4" xfId="854" xr:uid="{00000000-0005-0000-0000-000089000000}"/>
    <cellStyle name="Comma 2 4" xfId="114" xr:uid="{00000000-0005-0000-0000-00008A000000}"/>
    <cellStyle name="Comma 2 4 2" xfId="856" xr:uid="{00000000-0005-0000-0000-00008B000000}"/>
    <cellStyle name="Comma 2 5" xfId="115" xr:uid="{00000000-0005-0000-0000-00008C000000}"/>
    <cellStyle name="Comma 2 6" xfId="852" xr:uid="{00000000-0005-0000-0000-00008D000000}"/>
    <cellStyle name="Comma 2 7" xfId="995" xr:uid="{00000000-0005-0000-0000-00008E000000}"/>
    <cellStyle name="Comma 20" xfId="116" xr:uid="{00000000-0005-0000-0000-00008F000000}"/>
    <cellStyle name="Comma 21" xfId="117" xr:uid="{00000000-0005-0000-0000-000090000000}"/>
    <cellStyle name="Comma 22" xfId="118" xr:uid="{00000000-0005-0000-0000-000091000000}"/>
    <cellStyle name="Comma 23" xfId="119" xr:uid="{00000000-0005-0000-0000-000092000000}"/>
    <cellStyle name="Comma 24" xfId="120" xr:uid="{00000000-0005-0000-0000-000093000000}"/>
    <cellStyle name="Comma 25" xfId="121" xr:uid="{00000000-0005-0000-0000-000094000000}"/>
    <cellStyle name="Comma 26" xfId="122" xr:uid="{00000000-0005-0000-0000-000095000000}"/>
    <cellStyle name="Comma 27" xfId="123" xr:uid="{00000000-0005-0000-0000-000096000000}"/>
    <cellStyle name="Comma 28" xfId="124" xr:uid="{00000000-0005-0000-0000-000097000000}"/>
    <cellStyle name="Comma 29" xfId="125" xr:uid="{00000000-0005-0000-0000-000098000000}"/>
    <cellStyle name="Comma 3" xfId="126" xr:uid="{00000000-0005-0000-0000-000099000000}"/>
    <cellStyle name="Comma 3 2" xfId="127" xr:uid="{00000000-0005-0000-0000-00009A000000}"/>
    <cellStyle name="Comma 3 2 2" xfId="128" xr:uid="{00000000-0005-0000-0000-00009B000000}"/>
    <cellStyle name="Comma 3 2 2 2" xfId="129" xr:uid="{00000000-0005-0000-0000-00009C000000}"/>
    <cellStyle name="Comma 3 2 2 2 2" xfId="860" xr:uid="{00000000-0005-0000-0000-00009D000000}"/>
    <cellStyle name="Comma 3 2 2 3" xfId="130" xr:uid="{00000000-0005-0000-0000-00009E000000}"/>
    <cellStyle name="Comma 3 2 2 4" xfId="859" xr:uid="{00000000-0005-0000-0000-00009F000000}"/>
    <cellStyle name="Comma 3 2 3" xfId="131" xr:uid="{00000000-0005-0000-0000-0000A0000000}"/>
    <cellStyle name="Comma 3 2 3 2" xfId="861" xr:uid="{00000000-0005-0000-0000-0000A1000000}"/>
    <cellStyle name="Comma 3 2 4" xfId="858" xr:uid="{00000000-0005-0000-0000-0000A2000000}"/>
    <cellStyle name="Comma 3 3" xfId="132" xr:uid="{00000000-0005-0000-0000-0000A3000000}"/>
    <cellStyle name="Comma 3 3 2" xfId="133" xr:uid="{00000000-0005-0000-0000-0000A4000000}"/>
    <cellStyle name="Comma 3 3 2 2" xfId="863" xr:uid="{00000000-0005-0000-0000-0000A5000000}"/>
    <cellStyle name="Comma 3 3 3" xfId="134" xr:uid="{00000000-0005-0000-0000-0000A6000000}"/>
    <cellStyle name="Comma 3 3 4" xfId="862" xr:uid="{00000000-0005-0000-0000-0000A7000000}"/>
    <cellStyle name="Comma 3 4" xfId="135" xr:uid="{00000000-0005-0000-0000-0000A8000000}"/>
    <cellStyle name="Comma 3 4 2" xfId="136" xr:uid="{00000000-0005-0000-0000-0000A9000000}"/>
    <cellStyle name="Comma 3 4 3" xfId="864" xr:uid="{00000000-0005-0000-0000-0000AA000000}"/>
    <cellStyle name="Comma 3 5" xfId="857" xr:uid="{00000000-0005-0000-0000-0000AB000000}"/>
    <cellStyle name="Comma 30" xfId="137" xr:uid="{00000000-0005-0000-0000-0000AC000000}"/>
    <cellStyle name="Comma 31" xfId="138" xr:uid="{00000000-0005-0000-0000-0000AD000000}"/>
    <cellStyle name="Comma 32" xfId="139" xr:uid="{00000000-0005-0000-0000-0000AE000000}"/>
    <cellStyle name="Comma 33" xfId="140" xr:uid="{00000000-0005-0000-0000-0000AF000000}"/>
    <cellStyle name="Comma 34" xfId="141" xr:uid="{00000000-0005-0000-0000-0000B0000000}"/>
    <cellStyle name="Comma 35" xfId="142" xr:uid="{00000000-0005-0000-0000-0000B1000000}"/>
    <cellStyle name="Comma 36" xfId="143" xr:uid="{00000000-0005-0000-0000-0000B2000000}"/>
    <cellStyle name="Comma 37" xfId="144" xr:uid="{00000000-0005-0000-0000-0000B3000000}"/>
    <cellStyle name="Comma 38" xfId="145" xr:uid="{00000000-0005-0000-0000-0000B4000000}"/>
    <cellStyle name="Comma 39" xfId="146" xr:uid="{00000000-0005-0000-0000-0000B5000000}"/>
    <cellStyle name="Comma 4" xfId="147" xr:uid="{00000000-0005-0000-0000-0000B6000000}"/>
    <cellStyle name="Comma 4 2" xfId="148" xr:uid="{00000000-0005-0000-0000-0000B7000000}"/>
    <cellStyle name="Comma 4 2 2" xfId="149" xr:uid="{00000000-0005-0000-0000-0000B8000000}"/>
    <cellStyle name="Comma 4 2 2 2" xfId="150" xr:uid="{00000000-0005-0000-0000-0000B9000000}"/>
    <cellStyle name="Comma 4 2 2 2 2" xfId="868" xr:uid="{00000000-0005-0000-0000-0000BA000000}"/>
    <cellStyle name="Comma 4 2 2 3" xfId="867" xr:uid="{00000000-0005-0000-0000-0000BB000000}"/>
    <cellStyle name="Comma 4 2 3" xfId="151" xr:uid="{00000000-0005-0000-0000-0000BC000000}"/>
    <cellStyle name="Comma 4 2 3 2" xfId="869" xr:uid="{00000000-0005-0000-0000-0000BD000000}"/>
    <cellStyle name="Comma 4 2 4" xfId="152" xr:uid="{00000000-0005-0000-0000-0000BE000000}"/>
    <cellStyle name="Comma 4 2 5" xfId="866" xr:uid="{00000000-0005-0000-0000-0000BF000000}"/>
    <cellStyle name="Comma 4 3" xfId="153" xr:uid="{00000000-0005-0000-0000-0000C0000000}"/>
    <cellStyle name="Comma 4 3 2" xfId="154" xr:uid="{00000000-0005-0000-0000-0000C1000000}"/>
    <cellStyle name="Comma 4 3 2 2" xfId="155" xr:uid="{00000000-0005-0000-0000-0000C2000000}"/>
    <cellStyle name="Comma 4 3 2 3" xfId="871" xr:uid="{00000000-0005-0000-0000-0000C3000000}"/>
    <cellStyle name="Comma 4 3 3" xfId="870" xr:uid="{00000000-0005-0000-0000-0000C4000000}"/>
    <cellStyle name="Comma 4 4" xfId="156" xr:uid="{00000000-0005-0000-0000-0000C5000000}"/>
    <cellStyle name="Comma 4 4 2" xfId="157" xr:uid="{00000000-0005-0000-0000-0000C6000000}"/>
    <cellStyle name="Comma 4 4 3" xfId="872" xr:uid="{00000000-0005-0000-0000-0000C7000000}"/>
    <cellStyle name="Comma 4 5" xfId="158" xr:uid="{00000000-0005-0000-0000-0000C8000000}"/>
    <cellStyle name="Comma 4 6" xfId="865" xr:uid="{00000000-0005-0000-0000-0000C9000000}"/>
    <cellStyle name="Comma 40" xfId="159" xr:uid="{00000000-0005-0000-0000-0000CA000000}"/>
    <cellStyle name="Comma 41" xfId="160" xr:uid="{00000000-0005-0000-0000-0000CB000000}"/>
    <cellStyle name="Comma 42" xfId="161" xr:uid="{00000000-0005-0000-0000-0000CC000000}"/>
    <cellStyle name="Comma 43" xfId="162" xr:uid="{00000000-0005-0000-0000-0000CD000000}"/>
    <cellStyle name="Comma 44" xfId="163" xr:uid="{00000000-0005-0000-0000-0000CE000000}"/>
    <cellStyle name="Comma 45" xfId="164" xr:uid="{00000000-0005-0000-0000-0000CF000000}"/>
    <cellStyle name="Comma 46" xfId="165" xr:uid="{00000000-0005-0000-0000-0000D0000000}"/>
    <cellStyle name="Comma 47" xfId="166" xr:uid="{00000000-0005-0000-0000-0000D1000000}"/>
    <cellStyle name="Comma 48" xfId="167" xr:uid="{00000000-0005-0000-0000-0000D2000000}"/>
    <cellStyle name="Comma 49" xfId="168" xr:uid="{00000000-0005-0000-0000-0000D3000000}"/>
    <cellStyle name="Comma 5" xfId="169" xr:uid="{00000000-0005-0000-0000-0000D4000000}"/>
    <cellStyle name="Comma 5 2" xfId="170" xr:uid="{00000000-0005-0000-0000-0000D5000000}"/>
    <cellStyle name="Comma 5 2 2" xfId="171" xr:uid="{00000000-0005-0000-0000-0000D6000000}"/>
    <cellStyle name="Comma 5 2 2 2" xfId="172" xr:uid="{00000000-0005-0000-0000-0000D7000000}"/>
    <cellStyle name="Comma 5 2 2 2 2" xfId="876" xr:uid="{00000000-0005-0000-0000-0000D8000000}"/>
    <cellStyle name="Comma 5 2 2 3" xfId="875" xr:uid="{00000000-0005-0000-0000-0000D9000000}"/>
    <cellStyle name="Comma 5 2 3" xfId="173" xr:uid="{00000000-0005-0000-0000-0000DA000000}"/>
    <cellStyle name="Comma 5 2 3 2" xfId="877" xr:uid="{00000000-0005-0000-0000-0000DB000000}"/>
    <cellStyle name="Comma 5 2 4" xfId="174" xr:uid="{00000000-0005-0000-0000-0000DC000000}"/>
    <cellStyle name="Comma 5 2 5" xfId="874" xr:uid="{00000000-0005-0000-0000-0000DD000000}"/>
    <cellStyle name="Comma 5 3" xfId="175" xr:uid="{00000000-0005-0000-0000-0000DE000000}"/>
    <cellStyle name="Comma 5 3 2" xfId="176" xr:uid="{00000000-0005-0000-0000-0000DF000000}"/>
    <cellStyle name="Comma 5 3 2 2" xfId="879" xr:uid="{00000000-0005-0000-0000-0000E0000000}"/>
    <cellStyle name="Comma 5 3 3" xfId="177" xr:uid="{00000000-0005-0000-0000-0000E1000000}"/>
    <cellStyle name="Comma 5 3 4" xfId="878" xr:uid="{00000000-0005-0000-0000-0000E2000000}"/>
    <cellStyle name="Comma 5 4" xfId="178" xr:uid="{00000000-0005-0000-0000-0000E3000000}"/>
    <cellStyle name="Comma 5 4 2" xfId="880" xr:uid="{00000000-0005-0000-0000-0000E4000000}"/>
    <cellStyle name="Comma 5 5" xfId="873" xr:uid="{00000000-0005-0000-0000-0000E5000000}"/>
    <cellStyle name="Comma 50" xfId="179" xr:uid="{00000000-0005-0000-0000-0000E6000000}"/>
    <cellStyle name="Comma 51" xfId="180" xr:uid="{00000000-0005-0000-0000-0000E7000000}"/>
    <cellStyle name="Comma 52" xfId="181" xr:uid="{00000000-0005-0000-0000-0000E8000000}"/>
    <cellStyle name="Comma 53" xfId="182" xr:uid="{00000000-0005-0000-0000-0000E9000000}"/>
    <cellStyle name="Comma 54" xfId="183" xr:uid="{00000000-0005-0000-0000-0000EA000000}"/>
    <cellStyle name="Comma 55" xfId="184" xr:uid="{00000000-0005-0000-0000-0000EB000000}"/>
    <cellStyle name="Comma 56" xfId="185" xr:uid="{00000000-0005-0000-0000-0000EC000000}"/>
    <cellStyle name="Comma 57" xfId="186" xr:uid="{00000000-0005-0000-0000-0000ED000000}"/>
    <cellStyle name="Comma 58" xfId="187" xr:uid="{00000000-0005-0000-0000-0000EE000000}"/>
    <cellStyle name="Comma 59" xfId="188" xr:uid="{00000000-0005-0000-0000-0000EF000000}"/>
    <cellStyle name="Comma 6" xfId="189" xr:uid="{00000000-0005-0000-0000-0000F0000000}"/>
    <cellStyle name="Comma 6 2" xfId="190" xr:uid="{00000000-0005-0000-0000-0000F1000000}"/>
    <cellStyle name="Comma 6 2 2" xfId="191" xr:uid="{00000000-0005-0000-0000-0000F2000000}"/>
    <cellStyle name="Comma 6 2 2 2" xfId="192" xr:uid="{00000000-0005-0000-0000-0000F3000000}"/>
    <cellStyle name="Comma 6 2 2 2 2" xfId="884" xr:uid="{00000000-0005-0000-0000-0000F4000000}"/>
    <cellStyle name="Comma 6 2 2 3" xfId="883" xr:uid="{00000000-0005-0000-0000-0000F5000000}"/>
    <cellStyle name="Comma 6 2 3" xfId="193" xr:uid="{00000000-0005-0000-0000-0000F6000000}"/>
    <cellStyle name="Comma 6 2 3 2" xfId="885" xr:uid="{00000000-0005-0000-0000-0000F7000000}"/>
    <cellStyle name="Comma 6 2 4" xfId="882" xr:uid="{00000000-0005-0000-0000-0000F8000000}"/>
    <cellStyle name="Comma 6 3" xfId="194" xr:uid="{00000000-0005-0000-0000-0000F9000000}"/>
    <cellStyle name="Comma 6 3 2" xfId="195" xr:uid="{00000000-0005-0000-0000-0000FA000000}"/>
    <cellStyle name="Comma 6 3 2 2" xfId="196" xr:uid="{00000000-0005-0000-0000-0000FB000000}"/>
    <cellStyle name="Comma 6 3 2 2 2" xfId="888" xr:uid="{00000000-0005-0000-0000-0000FC000000}"/>
    <cellStyle name="Comma 6 3 2 3" xfId="887" xr:uid="{00000000-0005-0000-0000-0000FD000000}"/>
    <cellStyle name="Comma 6 3 3" xfId="197" xr:uid="{00000000-0005-0000-0000-0000FE000000}"/>
    <cellStyle name="Comma 6 3 3 2" xfId="889" xr:uid="{00000000-0005-0000-0000-0000FF000000}"/>
    <cellStyle name="Comma 6 3 4" xfId="886" xr:uid="{00000000-0005-0000-0000-000000010000}"/>
    <cellStyle name="Comma 6 4" xfId="198" xr:uid="{00000000-0005-0000-0000-000001010000}"/>
    <cellStyle name="Comma 6 4 2" xfId="199" xr:uid="{00000000-0005-0000-0000-000002010000}"/>
    <cellStyle name="Comma 6 4 2 2" xfId="891" xr:uid="{00000000-0005-0000-0000-000003010000}"/>
    <cellStyle name="Comma 6 4 3" xfId="890" xr:uid="{00000000-0005-0000-0000-000004010000}"/>
    <cellStyle name="Comma 6 5" xfId="200" xr:uid="{00000000-0005-0000-0000-000005010000}"/>
    <cellStyle name="Comma 6 5 2" xfId="892" xr:uid="{00000000-0005-0000-0000-000006010000}"/>
    <cellStyle name="Comma 6 6" xfId="201" xr:uid="{00000000-0005-0000-0000-000007010000}"/>
    <cellStyle name="Comma 6 7" xfId="881" xr:uid="{00000000-0005-0000-0000-000008010000}"/>
    <cellStyle name="Comma 60" xfId="202" xr:uid="{00000000-0005-0000-0000-000009010000}"/>
    <cellStyle name="Comma 61" xfId="203" xr:uid="{00000000-0005-0000-0000-00000A010000}"/>
    <cellStyle name="Comma 62" xfId="204" xr:uid="{00000000-0005-0000-0000-00000B010000}"/>
    <cellStyle name="Comma 63" xfId="205" xr:uid="{00000000-0005-0000-0000-00000C010000}"/>
    <cellStyle name="Comma 64" xfId="206" xr:uid="{00000000-0005-0000-0000-00000D010000}"/>
    <cellStyle name="Comma 65" xfId="207" xr:uid="{00000000-0005-0000-0000-00000E010000}"/>
    <cellStyle name="Comma 66" xfId="208" xr:uid="{00000000-0005-0000-0000-00000F010000}"/>
    <cellStyle name="Comma 67" xfId="209" xr:uid="{00000000-0005-0000-0000-000010010000}"/>
    <cellStyle name="Comma 68" xfId="210" xr:uid="{00000000-0005-0000-0000-000011010000}"/>
    <cellStyle name="Comma 69" xfId="211" xr:uid="{00000000-0005-0000-0000-000012010000}"/>
    <cellStyle name="Comma 7" xfId="212" xr:uid="{00000000-0005-0000-0000-000013010000}"/>
    <cellStyle name="Comma 7 2" xfId="213" xr:uid="{00000000-0005-0000-0000-000014010000}"/>
    <cellStyle name="Comma 7 2 2" xfId="214" xr:uid="{00000000-0005-0000-0000-000015010000}"/>
    <cellStyle name="Comma 7 2 2 2" xfId="215" xr:uid="{00000000-0005-0000-0000-000016010000}"/>
    <cellStyle name="Comma 7 2 2 2 2" xfId="896" xr:uid="{00000000-0005-0000-0000-000017010000}"/>
    <cellStyle name="Comma 7 2 2 3" xfId="895" xr:uid="{00000000-0005-0000-0000-000018010000}"/>
    <cellStyle name="Comma 7 2 3" xfId="216" xr:uid="{00000000-0005-0000-0000-000019010000}"/>
    <cellStyle name="Comma 7 2 3 2" xfId="897" xr:uid="{00000000-0005-0000-0000-00001A010000}"/>
    <cellStyle name="Comma 7 2 4" xfId="217" xr:uid="{00000000-0005-0000-0000-00001B010000}"/>
    <cellStyle name="Comma 7 2 5" xfId="894" xr:uid="{00000000-0005-0000-0000-00001C010000}"/>
    <cellStyle name="Comma 7 3" xfId="218" xr:uid="{00000000-0005-0000-0000-00001D010000}"/>
    <cellStyle name="Comma 7 3 2" xfId="219" xr:uid="{00000000-0005-0000-0000-00001E010000}"/>
    <cellStyle name="Comma 7 3 2 2" xfId="220" xr:uid="{00000000-0005-0000-0000-00001F010000}"/>
    <cellStyle name="Comma 7 3 2 2 2" xfId="900" xr:uid="{00000000-0005-0000-0000-000020010000}"/>
    <cellStyle name="Comma 7 3 2 3" xfId="899" xr:uid="{00000000-0005-0000-0000-000021010000}"/>
    <cellStyle name="Comma 7 3 3" xfId="221" xr:uid="{00000000-0005-0000-0000-000022010000}"/>
    <cellStyle name="Comma 7 3 3 2" xfId="901" xr:uid="{00000000-0005-0000-0000-000023010000}"/>
    <cellStyle name="Comma 7 3 4" xfId="898" xr:uid="{00000000-0005-0000-0000-000024010000}"/>
    <cellStyle name="Comma 7 4" xfId="222" xr:uid="{00000000-0005-0000-0000-000025010000}"/>
    <cellStyle name="Comma 7 4 2" xfId="223" xr:uid="{00000000-0005-0000-0000-000026010000}"/>
    <cellStyle name="Comma 7 4 2 2" xfId="903" xr:uid="{00000000-0005-0000-0000-000027010000}"/>
    <cellStyle name="Comma 7 4 3" xfId="902" xr:uid="{00000000-0005-0000-0000-000028010000}"/>
    <cellStyle name="Comma 7 5" xfId="224" xr:uid="{00000000-0005-0000-0000-000029010000}"/>
    <cellStyle name="Comma 7 5 2" xfId="904" xr:uid="{00000000-0005-0000-0000-00002A010000}"/>
    <cellStyle name="Comma 7 6" xfId="893" xr:uid="{00000000-0005-0000-0000-00002B010000}"/>
    <cellStyle name="Comma 70" xfId="225" xr:uid="{00000000-0005-0000-0000-00002C010000}"/>
    <cellStyle name="Comma 71" xfId="226" xr:uid="{00000000-0005-0000-0000-00002D010000}"/>
    <cellStyle name="Comma 72" xfId="227" xr:uid="{00000000-0005-0000-0000-00002E010000}"/>
    <cellStyle name="Comma 73" xfId="228" xr:uid="{00000000-0005-0000-0000-00002F010000}"/>
    <cellStyle name="Comma 74" xfId="229" xr:uid="{00000000-0005-0000-0000-000030010000}"/>
    <cellStyle name="Comma 75" xfId="230" xr:uid="{00000000-0005-0000-0000-000031010000}"/>
    <cellStyle name="Comma 76" xfId="231" xr:uid="{00000000-0005-0000-0000-000032010000}"/>
    <cellStyle name="Comma 77" xfId="232" xr:uid="{00000000-0005-0000-0000-000033010000}"/>
    <cellStyle name="Comma 78" xfId="233" xr:uid="{00000000-0005-0000-0000-000034010000}"/>
    <cellStyle name="Comma 79" xfId="234" xr:uid="{00000000-0005-0000-0000-000035010000}"/>
    <cellStyle name="Comma 8" xfId="235" xr:uid="{00000000-0005-0000-0000-000036010000}"/>
    <cellStyle name="Comma 8 2" xfId="236" xr:uid="{00000000-0005-0000-0000-000037010000}"/>
    <cellStyle name="Comma 8 2 2" xfId="237" xr:uid="{00000000-0005-0000-0000-000038010000}"/>
    <cellStyle name="Comma 8 2 2 2" xfId="238" xr:uid="{00000000-0005-0000-0000-000039010000}"/>
    <cellStyle name="Comma 8 2 2 2 2" xfId="239" xr:uid="{00000000-0005-0000-0000-00003A010000}"/>
    <cellStyle name="Comma 8 2 2 2 3" xfId="240" xr:uid="{00000000-0005-0000-0000-00003B010000}"/>
    <cellStyle name="Comma 8 2 2 3" xfId="241" xr:uid="{00000000-0005-0000-0000-00003C010000}"/>
    <cellStyle name="Comma 8 2 2 4" xfId="242" xr:uid="{00000000-0005-0000-0000-00003D010000}"/>
    <cellStyle name="Comma 8 2 3" xfId="243" xr:uid="{00000000-0005-0000-0000-00003E010000}"/>
    <cellStyle name="Comma 8 2 3 2" xfId="244" xr:uid="{00000000-0005-0000-0000-00003F010000}"/>
    <cellStyle name="Comma 8 2 3 3" xfId="245" xr:uid="{00000000-0005-0000-0000-000040010000}"/>
    <cellStyle name="Comma 8 2 4" xfId="246" xr:uid="{00000000-0005-0000-0000-000041010000}"/>
    <cellStyle name="Comma 8 2 5" xfId="247" xr:uid="{00000000-0005-0000-0000-000042010000}"/>
    <cellStyle name="Comma 8 3" xfId="248" xr:uid="{00000000-0005-0000-0000-000043010000}"/>
    <cellStyle name="Comma 8 3 2" xfId="249" xr:uid="{00000000-0005-0000-0000-000044010000}"/>
    <cellStyle name="Comma 8 3 2 2" xfId="250" xr:uid="{00000000-0005-0000-0000-000045010000}"/>
    <cellStyle name="Comma 8 3 2 3" xfId="251" xr:uid="{00000000-0005-0000-0000-000046010000}"/>
    <cellStyle name="Comma 8 3 3" xfId="252" xr:uid="{00000000-0005-0000-0000-000047010000}"/>
    <cellStyle name="Comma 8 3 4" xfId="253" xr:uid="{00000000-0005-0000-0000-000048010000}"/>
    <cellStyle name="Comma 8 4" xfId="254" xr:uid="{00000000-0005-0000-0000-000049010000}"/>
    <cellStyle name="Comma 8 4 2" xfId="255" xr:uid="{00000000-0005-0000-0000-00004A010000}"/>
    <cellStyle name="Comma 8 4 3" xfId="256" xr:uid="{00000000-0005-0000-0000-00004B010000}"/>
    <cellStyle name="Comma 8 5" xfId="257" xr:uid="{00000000-0005-0000-0000-00004C010000}"/>
    <cellStyle name="Comma 8 6" xfId="258" xr:uid="{00000000-0005-0000-0000-00004D010000}"/>
    <cellStyle name="Comma 8 7" xfId="259" xr:uid="{00000000-0005-0000-0000-00004E010000}"/>
    <cellStyle name="Comma 80" xfId="1007" xr:uid="{00000000-0005-0000-0000-00004F010000}"/>
    <cellStyle name="Comma 9" xfId="260" xr:uid="{00000000-0005-0000-0000-000050010000}"/>
    <cellStyle name="Comma 9 2" xfId="261" xr:uid="{00000000-0005-0000-0000-000051010000}"/>
    <cellStyle name="Comma 9 2 2" xfId="262" xr:uid="{00000000-0005-0000-0000-000052010000}"/>
    <cellStyle name="Comma 9 2 2 2" xfId="907" xr:uid="{00000000-0005-0000-0000-000053010000}"/>
    <cellStyle name="Comma 9 2 3" xfId="906" xr:uid="{00000000-0005-0000-0000-000054010000}"/>
    <cellStyle name="Comma 9 3" xfId="263" xr:uid="{00000000-0005-0000-0000-000055010000}"/>
    <cellStyle name="Comma 9 3 2" xfId="908" xr:uid="{00000000-0005-0000-0000-000056010000}"/>
    <cellStyle name="Comma 9 4" xfId="264" xr:uid="{00000000-0005-0000-0000-000057010000}"/>
    <cellStyle name="Comma 9 5" xfId="905" xr:uid="{00000000-0005-0000-0000-000058010000}"/>
    <cellStyle name="Curren - Style3" xfId="265" xr:uid="{00000000-0005-0000-0000-000059010000}"/>
    <cellStyle name="Curren - Style4" xfId="266" xr:uid="{00000000-0005-0000-0000-00005A010000}"/>
    <cellStyle name="Currency [0] 2" xfId="267" xr:uid="{00000000-0005-0000-0000-00005B010000}"/>
    <cellStyle name="Currency 2" xfId="268" xr:uid="{00000000-0005-0000-0000-00005C010000}"/>
    <cellStyle name="Currency 2 2" xfId="269" xr:uid="{00000000-0005-0000-0000-00005D010000}"/>
    <cellStyle name="Currency 2 2 2" xfId="270" xr:uid="{00000000-0005-0000-0000-00005E010000}"/>
    <cellStyle name="Currency 2 2 2 2" xfId="911" xr:uid="{00000000-0005-0000-0000-00005F010000}"/>
    <cellStyle name="Currency 2 2 3" xfId="910" xr:uid="{00000000-0005-0000-0000-000060010000}"/>
    <cellStyle name="Currency 2 3" xfId="271" xr:uid="{00000000-0005-0000-0000-000061010000}"/>
    <cellStyle name="Currency 2 3 2" xfId="912" xr:uid="{00000000-0005-0000-0000-000062010000}"/>
    <cellStyle name="Currency 2 4" xfId="909" xr:uid="{00000000-0005-0000-0000-000063010000}"/>
    <cellStyle name="Currency 3" xfId="272" xr:uid="{00000000-0005-0000-0000-000064010000}"/>
    <cellStyle name="Currency 3 2" xfId="273" xr:uid="{00000000-0005-0000-0000-000065010000}"/>
    <cellStyle name="Currency 3 2 2" xfId="274" xr:uid="{00000000-0005-0000-0000-000066010000}"/>
    <cellStyle name="Currency 3 2 2 2" xfId="915" xr:uid="{00000000-0005-0000-0000-000067010000}"/>
    <cellStyle name="Currency 3 2 3" xfId="914" xr:uid="{00000000-0005-0000-0000-000068010000}"/>
    <cellStyle name="Currency 3 3" xfId="275" xr:uid="{00000000-0005-0000-0000-000069010000}"/>
    <cellStyle name="Currency 3 3 2" xfId="916" xr:uid="{00000000-0005-0000-0000-00006A010000}"/>
    <cellStyle name="Currency 3 4" xfId="913" xr:uid="{00000000-0005-0000-0000-00006B010000}"/>
    <cellStyle name="Date" xfId="276" xr:uid="{00000000-0005-0000-0000-00006C010000}"/>
    <cellStyle name="Dezimal [0]_35ERI8T2gbIEMixb4v26icuOo" xfId="277" xr:uid="{00000000-0005-0000-0000-00006D010000}"/>
    <cellStyle name="Dezimal_35ERI8T2gbIEMixb4v26icuOo" xfId="278" xr:uid="{00000000-0005-0000-0000-00006E010000}"/>
    <cellStyle name="Euro" xfId="279" xr:uid="{00000000-0005-0000-0000-00006F010000}"/>
    <cellStyle name="Euro 2" xfId="917" xr:uid="{00000000-0005-0000-0000-000070010000}"/>
    <cellStyle name="Excel Built-in Normal" xfId="280" xr:uid="{00000000-0005-0000-0000-000071010000}"/>
    <cellStyle name="Grey" xfId="281" xr:uid="{00000000-0005-0000-0000-000072010000}"/>
    <cellStyle name="Header1" xfId="282" xr:uid="{00000000-0005-0000-0000-000073010000}"/>
    <cellStyle name="Header1 2" xfId="283" xr:uid="{00000000-0005-0000-0000-000074010000}"/>
    <cellStyle name="Header1 3" xfId="284" xr:uid="{00000000-0005-0000-0000-000075010000}"/>
    <cellStyle name="Header2" xfId="285" xr:uid="{00000000-0005-0000-0000-000076010000}"/>
    <cellStyle name="Header2 2" xfId="286" xr:uid="{00000000-0005-0000-0000-000077010000}"/>
    <cellStyle name="Header2 3" xfId="287" xr:uid="{00000000-0005-0000-0000-000078010000}"/>
    <cellStyle name="Heading2" xfId="288" xr:uid="{00000000-0005-0000-0000-000079010000}"/>
    <cellStyle name="Hyperlink" xfId="1" builtinId="8"/>
    <cellStyle name="Hyperlink 2" xfId="289" xr:uid="{00000000-0005-0000-0000-00007B010000}"/>
    <cellStyle name="Hyperlink 2 2" xfId="290" xr:uid="{00000000-0005-0000-0000-00007C010000}"/>
    <cellStyle name="Hyperlink 3" xfId="291" xr:uid="{00000000-0005-0000-0000-00007D010000}"/>
    <cellStyle name="Hyperlink 4" xfId="292" xr:uid="{00000000-0005-0000-0000-00007E010000}"/>
    <cellStyle name="Input [yellow]" xfId="293" xr:uid="{00000000-0005-0000-0000-00007F010000}"/>
    <cellStyle name="Input [yellow] 2" xfId="294" xr:uid="{00000000-0005-0000-0000-000080010000}"/>
    <cellStyle name="MajorHeading" xfId="295" xr:uid="{00000000-0005-0000-0000-000081010000}"/>
    <cellStyle name="no dec" xfId="296" xr:uid="{00000000-0005-0000-0000-000082010000}"/>
    <cellStyle name="Normal" xfId="0" builtinId="0"/>
    <cellStyle name="Normal - Style1" xfId="297" xr:uid="{00000000-0005-0000-0000-000084010000}"/>
    <cellStyle name="Normal - Style5" xfId="298" xr:uid="{00000000-0005-0000-0000-000085010000}"/>
    <cellStyle name="Normal - Style6" xfId="299" xr:uid="{00000000-0005-0000-0000-000086010000}"/>
    <cellStyle name="Normal 10" xfId="300" xr:uid="{00000000-0005-0000-0000-000087010000}"/>
    <cellStyle name="Normal 10 2" xfId="301" xr:uid="{00000000-0005-0000-0000-000088010000}"/>
    <cellStyle name="Normal 10 2 2" xfId="302" xr:uid="{00000000-0005-0000-0000-000089010000}"/>
    <cellStyle name="Normal 10 2 3" xfId="919" xr:uid="{00000000-0005-0000-0000-00008A010000}"/>
    <cellStyle name="Normal 10 3" xfId="303" xr:uid="{00000000-0005-0000-0000-00008B010000}"/>
    <cellStyle name="Normal 10 4" xfId="304" xr:uid="{00000000-0005-0000-0000-00008C010000}"/>
    <cellStyle name="Normal 10 5" xfId="918" xr:uid="{00000000-0005-0000-0000-00008D010000}"/>
    <cellStyle name="Normal 11" xfId="305" xr:uid="{00000000-0005-0000-0000-00008E010000}"/>
    <cellStyle name="Normal 11 2" xfId="306" xr:uid="{00000000-0005-0000-0000-00008F010000}"/>
    <cellStyle name="Normal 11 2 2" xfId="307" xr:uid="{00000000-0005-0000-0000-000090010000}"/>
    <cellStyle name="Normal 11 2 3" xfId="921" xr:uid="{00000000-0005-0000-0000-000091010000}"/>
    <cellStyle name="Normal 11 3" xfId="308" xr:uid="{00000000-0005-0000-0000-000092010000}"/>
    <cellStyle name="Normal 11 4" xfId="309" xr:uid="{00000000-0005-0000-0000-000093010000}"/>
    <cellStyle name="Normal 11 5" xfId="920" xr:uid="{00000000-0005-0000-0000-000094010000}"/>
    <cellStyle name="Normal 12" xfId="310" xr:uid="{00000000-0005-0000-0000-000095010000}"/>
    <cellStyle name="Normal 12 2" xfId="311" xr:uid="{00000000-0005-0000-0000-000096010000}"/>
    <cellStyle name="Normal 12 2 2" xfId="312" xr:uid="{00000000-0005-0000-0000-000097010000}"/>
    <cellStyle name="Normal 12 2 2 2" xfId="313" xr:uid="{00000000-0005-0000-0000-000098010000}"/>
    <cellStyle name="Normal 12 2 2 3" xfId="314" xr:uid="{00000000-0005-0000-0000-000099010000}"/>
    <cellStyle name="Normal 12 2 3" xfId="315" xr:uid="{00000000-0005-0000-0000-00009A010000}"/>
    <cellStyle name="Normal 12 2 4" xfId="316" xr:uid="{00000000-0005-0000-0000-00009B010000}"/>
    <cellStyle name="Normal 12 3" xfId="317" xr:uid="{00000000-0005-0000-0000-00009C010000}"/>
    <cellStyle name="Normal 12 3 2" xfId="318" xr:uid="{00000000-0005-0000-0000-00009D010000}"/>
    <cellStyle name="Normal 12 3 3" xfId="319" xr:uid="{00000000-0005-0000-0000-00009E010000}"/>
    <cellStyle name="Normal 12 4" xfId="320" xr:uid="{00000000-0005-0000-0000-00009F010000}"/>
    <cellStyle name="Normal 12 5" xfId="321" xr:uid="{00000000-0005-0000-0000-0000A0010000}"/>
    <cellStyle name="Normal 12 6" xfId="322" xr:uid="{00000000-0005-0000-0000-0000A1010000}"/>
    <cellStyle name="Normal 13" xfId="323" xr:uid="{00000000-0005-0000-0000-0000A2010000}"/>
    <cellStyle name="Normal 13 2" xfId="324" xr:uid="{00000000-0005-0000-0000-0000A3010000}"/>
    <cellStyle name="Normal 13 2 2" xfId="325" xr:uid="{00000000-0005-0000-0000-0000A4010000}"/>
    <cellStyle name="Normal 13 2 3" xfId="326" xr:uid="{00000000-0005-0000-0000-0000A5010000}"/>
    <cellStyle name="Normal 13 2 3 2" xfId="327" xr:uid="{00000000-0005-0000-0000-0000A6010000}"/>
    <cellStyle name="Normal 13 2 3 3" xfId="328" xr:uid="{00000000-0005-0000-0000-0000A7010000}"/>
    <cellStyle name="Normal 13 2 4" xfId="329" xr:uid="{00000000-0005-0000-0000-0000A8010000}"/>
    <cellStyle name="Normal 13 2 5" xfId="330" xr:uid="{00000000-0005-0000-0000-0000A9010000}"/>
    <cellStyle name="Normal 13 2 6" xfId="331" xr:uid="{00000000-0005-0000-0000-0000AA010000}"/>
    <cellStyle name="Normal 13 3" xfId="332" xr:uid="{00000000-0005-0000-0000-0000AB010000}"/>
    <cellStyle name="Normal 13 3 2" xfId="333" xr:uid="{00000000-0005-0000-0000-0000AC010000}"/>
    <cellStyle name="Normal 13 3 3" xfId="334" xr:uid="{00000000-0005-0000-0000-0000AD010000}"/>
    <cellStyle name="Normal 13 3 4" xfId="335" xr:uid="{00000000-0005-0000-0000-0000AE010000}"/>
    <cellStyle name="Normal 13 4" xfId="336" xr:uid="{00000000-0005-0000-0000-0000AF010000}"/>
    <cellStyle name="Normal 13 5" xfId="337" xr:uid="{00000000-0005-0000-0000-0000B0010000}"/>
    <cellStyle name="Normal 13 6" xfId="338" xr:uid="{00000000-0005-0000-0000-0000B1010000}"/>
    <cellStyle name="Normal 14" xfId="339" xr:uid="{00000000-0005-0000-0000-0000B2010000}"/>
    <cellStyle name="Normal 14 2" xfId="340" xr:uid="{00000000-0005-0000-0000-0000B3010000}"/>
    <cellStyle name="Normal 14 2 2" xfId="341" xr:uid="{00000000-0005-0000-0000-0000B4010000}"/>
    <cellStyle name="Normal 14 2 3" xfId="342" xr:uid="{00000000-0005-0000-0000-0000B5010000}"/>
    <cellStyle name="Normal 14 2 4" xfId="343" xr:uid="{00000000-0005-0000-0000-0000B6010000}"/>
    <cellStyle name="Normal 14 3" xfId="344" xr:uid="{00000000-0005-0000-0000-0000B7010000}"/>
    <cellStyle name="Normal 14 3 2" xfId="345" xr:uid="{00000000-0005-0000-0000-0000B8010000}"/>
    <cellStyle name="Normal 14 4" xfId="346" xr:uid="{00000000-0005-0000-0000-0000B9010000}"/>
    <cellStyle name="Normal 14 5" xfId="347" xr:uid="{00000000-0005-0000-0000-0000BA010000}"/>
    <cellStyle name="Normal 15" xfId="348" xr:uid="{00000000-0005-0000-0000-0000BB010000}"/>
    <cellStyle name="Normal 15 2" xfId="349" xr:uid="{00000000-0005-0000-0000-0000BC010000}"/>
    <cellStyle name="Normal 15 3" xfId="922" xr:uid="{00000000-0005-0000-0000-0000BD010000}"/>
    <cellStyle name="Normal 16" xfId="350" xr:uid="{00000000-0005-0000-0000-0000BE010000}"/>
    <cellStyle name="Normal 16 2" xfId="351" xr:uid="{00000000-0005-0000-0000-0000BF010000}"/>
    <cellStyle name="Normal 16 2 2" xfId="352" xr:uid="{00000000-0005-0000-0000-0000C0010000}"/>
    <cellStyle name="Normal 16 2 3" xfId="353" xr:uid="{00000000-0005-0000-0000-0000C1010000}"/>
    <cellStyle name="Normal 16 2 4" xfId="354" xr:uid="{00000000-0005-0000-0000-0000C2010000}"/>
    <cellStyle name="Normal 16 3" xfId="355" xr:uid="{00000000-0005-0000-0000-0000C3010000}"/>
    <cellStyle name="Normal 16 3 2" xfId="356" xr:uid="{00000000-0005-0000-0000-0000C4010000}"/>
    <cellStyle name="Normal 16 4" xfId="357" xr:uid="{00000000-0005-0000-0000-0000C5010000}"/>
    <cellStyle name="Normal 16 5" xfId="358" xr:uid="{00000000-0005-0000-0000-0000C6010000}"/>
    <cellStyle name="Normal 17" xfId="359" xr:uid="{00000000-0005-0000-0000-0000C7010000}"/>
    <cellStyle name="Normal 17 2" xfId="360" xr:uid="{00000000-0005-0000-0000-0000C8010000}"/>
    <cellStyle name="Normal 17 2 2" xfId="361" xr:uid="{00000000-0005-0000-0000-0000C9010000}"/>
    <cellStyle name="Normal 17 2 3" xfId="362" xr:uid="{00000000-0005-0000-0000-0000CA010000}"/>
    <cellStyle name="Normal 17 2 4" xfId="363" xr:uid="{00000000-0005-0000-0000-0000CB010000}"/>
    <cellStyle name="Normal 17 3" xfId="364" xr:uid="{00000000-0005-0000-0000-0000CC010000}"/>
    <cellStyle name="Normal 17 3 2" xfId="365" xr:uid="{00000000-0005-0000-0000-0000CD010000}"/>
    <cellStyle name="Normal 17 4" xfId="366" xr:uid="{00000000-0005-0000-0000-0000CE010000}"/>
    <cellStyle name="Normal 17 4 2" xfId="367" xr:uid="{00000000-0005-0000-0000-0000CF010000}"/>
    <cellStyle name="Normal 17 5" xfId="368" xr:uid="{00000000-0005-0000-0000-0000D0010000}"/>
    <cellStyle name="Normal 18" xfId="369" xr:uid="{00000000-0005-0000-0000-0000D1010000}"/>
    <cellStyle name="Normal 18 2" xfId="370" xr:uid="{00000000-0005-0000-0000-0000D2010000}"/>
    <cellStyle name="Normal 18 2 2" xfId="371" xr:uid="{00000000-0005-0000-0000-0000D3010000}"/>
    <cellStyle name="Normal 18 2 3" xfId="372" xr:uid="{00000000-0005-0000-0000-0000D4010000}"/>
    <cellStyle name="Normal 18 3" xfId="373" xr:uid="{00000000-0005-0000-0000-0000D5010000}"/>
    <cellStyle name="Normal 18 4" xfId="374" xr:uid="{00000000-0005-0000-0000-0000D6010000}"/>
    <cellStyle name="Normal 18 5" xfId="375" xr:uid="{00000000-0005-0000-0000-0000D7010000}"/>
    <cellStyle name="Normal 19" xfId="376" xr:uid="{00000000-0005-0000-0000-0000D8010000}"/>
    <cellStyle name="Normal 19 2" xfId="377" xr:uid="{00000000-0005-0000-0000-0000D9010000}"/>
    <cellStyle name="Normal 19 2 2" xfId="378" xr:uid="{00000000-0005-0000-0000-0000DA010000}"/>
    <cellStyle name="Normal 19 2 3" xfId="379" xr:uid="{00000000-0005-0000-0000-0000DB010000}"/>
    <cellStyle name="Normal 19 3" xfId="380" xr:uid="{00000000-0005-0000-0000-0000DC010000}"/>
    <cellStyle name="Normal 19 4" xfId="381" xr:uid="{00000000-0005-0000-0000-0000DD010000}"/>
    <cellStyle name="Normal 19 5" xfId="382" xr:uid="{00000000-0005-0000-0000-0000DE010000}"/>
    <cellStyle name="Normal 2" xfId="2" xr:uid="{00000000-0005-0000-0000-0000DF010000}"/>
    <cellStyle name="Normal 2 10" xfId="992" xr:uid="{00000000-0005-0000-0000-0000E0010000}"/>
    <cellStyle name="Normal 2 2" xfId="383" xr:uid="{00000000-0005-0000-0000-0000E1010000}"/>
    <cellStyle name="Normal 2 2 2" xfId="384" xr:uid="{00000000-0005-0000-0000-0000E2010000}"/>
    <cellStyle name="Normal 2 2 2 2" xfId="385" xr:uid="{00000000-0005-0000-0000-0000E3010000}"/>
    <cellStyle name="Normal 2 2 2 2 2" xfId="925" xr:uid="{00000000-0005-0000-0000-0000E4010000}"/>
    <cellStyle name="Normal 2 2 2 3" xfId="924" xr:uid="{00000000-0005-0000-0000-0000E5010000}"/>
    <cellStyle name="Normal 2 2 3" xfId="386" xr:uid="{00000000-0005-0000-0000-0000E6010000}"/>
    <cellStyle name="Normal 2 2 3 2" xfId="387" xr:uid="{00000000-0005-0000-0000-0000E7010000}"/>
    <cellStyle name="Normal 2 2 4" xfId="388" xr:uid="{00000000-0005-0000-0000-0000E8010000}"/>
    <cellStyle name="Normal 2 2 5" xfId="389" xr:uid="{00000000-0005-0000-0000-0000E9010000}"/>
    <cellStyle name="Normal 2 2 6" xfId="390" xr:uid="{00000000-0005-0000-0000-0000EA010000}"/>
    <cellStyle name="Normal 2 2 7" xfId="923" xr:uid="{00000000-0005-0000-0000-0000EB010000}"/>
    <cellStyle name="Normal 2 3" xfId="391" xr:uid="{00000000-0005-0000-0000-0000EC010000}"/>
    <cellStyle name="Normal 2 3 2" xfId="392" xr:uid="{00000000-0005-0000-0000-0000ED010000}"/>
    <cellStyle name="Normal 2 3 2 2" xfId="927" xr:uid="{00000000-0005-0000-0000-0000EE010000}"/>
    <cellStyle name="Normal 2 3 3" xfId="393" xr:uid="{00000000-0005-0000-0000-0000EF010000}"/>
    <cellStyle name="Normal 2 3 4" xfId="926" xr:uid="{00000000-0005-0000-0000-0000F0010000}"/>
    <cellStyle name="Normal 2 4" xfId="394" xr:uid="{00000000-0005-0000-0000-0000F1010000}"/>
    <cellStyle name="Normal 2 4 2" xfId="395" xr:uid="{00000000-0005-0000-0000-0000F2010000}"/>
    <cellStyle name="Normal 2 4 2 2" xfId="929" xr:uid="{00000000-0005-0000-0000-0000F3010000}"/>
    <cellStyle name="Normal 2 4 3" xfId="396" xr:uid="{00000000-0005-0000-0000-0000F4010000}"/>
    <cellStyle name="Normal 2 4 4" xfId="928" xr:uid="{00000000-0005-0000-0000-0000F5010000}"/>
    <cellStyle name="Normal 2 5" xfId="397" xr:uid="{00000000-0005-0000-0000-0000F6010000}"/>
    <cellStyle name="Normal 2 5 2" xfId="398" xr:uid="{00000000-0005-0000-0000-0000F7010000}"/>
    <cellStyle name="Normal 2 5 2 2" xfId="399" xr:uid="{00000000-0005-0000-0000-0000F8010000}"/>
    <cellStyle name="Normal 2 5 2 3" xfId="931" xr:uid="{00000000-0005-0000-0000-0000F9010000}"/>
    <cellStyle name="Normal 2 5 3" xfId="400" xr:uid="{00000000-0005-0000-0000-0000FA010000}"/>
    <cellStyle name="Normal 2 5 4" xfId="930" xr:uid="{00000000-0005-0000-0000-0000FB010000}"/>
    <cellStyle name="Normal 2 6" xfId="401" xr:uid="{00000000-0005-0000-0000-0000FC010000}"/>
    <cellStyle name="Normal 2 6 2" xfId="402" xr:uid="{00000000-0005-0000-0000-0000FD010000}"/>
    <cellStyle name="Normal 2 6 2 2" xfId="403" xr:uid="{00000000-0005-0000-0000-0000FE010000}"/>
    <cellStyle name="Normal 2 6 2 2 2" xfId="404" xr:uid="{00000000-0005-0000-0000-0000FF010000}"/>
    <cellStyle name="Normal 2 6 2 2 2 2" xfId="405" xr:uid="{00000000-0005-0000-0000-000000020000}"/>
    <cellStyle name="Normal 2 6 2 2 2 3" xfId="406" xr:uid="{00000000-0005-0000-0000-000001020000}"/>
    <cellStyle name="Normal 2 6 2 2 3" xfId="407" xr:uid="{00000000-0005-0000-0000-000002020000}"/>
    <cellStyle name="Normal 2 6 2 2 4" xfId="408" xr:uid="{00000000-0005-0000-0000-000003020000}"/>
    <cellStyle name="Normal 2 6 2 3" xfId="409" xr:uid="{00000000-0005-0000-0000-000004020000}"/>
    <cellStyle name="Normal 2 6 2 3 2" xfId="410" xr:uid="{00000000-0005-0000-0000-000005020000}"/>
    <cellStyle name="Normal 2 6 2 3 2 2" xfId="411" xr:uid="{00000000-0005-0000-0000-000006020000}"/>
    <cellStyle name="Normal 2 6 2 3 2 3" xfId="412" xr:uid="{00000000-0005-0000-0000-000007020000}"/>
    <cellStyle name="Normal 2 6 2 3 3" xfId="413" xr:uid="{00000000-0005-0000-0000-000008020000}"/>
    <cellStyle name="Normal 2 6 2 3 4" xfId="414" xr:uid="{00000000-0005-0000-0000-000009020000}"/>
    <cellStyle name="Normal 2 6 2 4" xfId="415" xr:uid="{00000000-0005-0000-0000-00000A020000}"/>
    <cellStyle name="Normal 2 6 2 4 2" xfId="416" xr:uid="{00000000-0005-0000-0000-00000B020000}"/>
    <cellStyle name="Normal 2 6 2 4 3" xfId="417" xr:uid="{00000000-0005-0000-0000-00000C020000}"/>
    <cellStyle name="Normal 2 6 2 5" xfId="418" xr:uid="{00000000-0005-0000-0000-00000D020000}"/>
    <cellStyle name="Normal 2 6 2 6" xfId="419" xr:uid="{00000000-0005-0000-0000-00000E020000}"/>
    <cellStyle name="Normal 2 6 3" xfId="420" xr:uid="{00000000-0005-0000-0000-00000F020000}"/>
    <cellStyle name="Normal 2 6 3 2" xfId="421" xr:uid="{00000000-0005-0000-0000-000010020000}"/>
    <cellStyle name="Normal 2 6 3 2 2" xfId="422" xr:uid="{00000000-0005-0000-0000-000011020000}"/>
    <cellStyle name="Normal 2 6 3 2 3" xfId="423" xr:uid="{00000000-0005-0000-0000-000012020000}"/>
    <cellStyle name="Normal 2 6 3 3" xfId="424" xr:uid="{00000000-0005-0000-0000-000013020000}"/>
    <cellStyle name="Normal 2 6 3 4" xfId="425" xr:uid="{00000000-0005-0000-0000-000014020000}"/>
    <cellStyle name="Normal 2 6 4" xfId="426" xr:uid="{00000000-0005-0000-0000-000015020000}"/>
    <cellStyle name="Normal 2 6 4 2" xfId="427" xr:uid="{00000000-0005-0000-0000-000016020000}"/>
    <cellStyle name="Normal 2 6 4 2 2" xfId="428" xr:uid="{00000000-0005-0000-0000-000017020000}"/>
    <cellStyle name="Normal 2 6 4 2 3" xfId="429" xr:uid="{00000000-0005-0000-0000-000018020000}"/>
    <cellStyle name="Normal 2 6 4 3" xfId="430" xr:uid="{00000000-0005-0000-0000-000019020000}"/>
    <cellStyle name="Normal 2 6 4 4" xfId="431" xr:uid="{00000000-0005-0000-0000-00001A020000}"/>
    <cellStyle name="Normal 2 6 5" xfId="432" xr:uid="{00000000-0005-0000-0000-00001B020000}"/>
    <cellStyle name="Normal 2 6 5 2" xfId="433" xr:uid="{00000000-0005-0000-0000-00001C020000}"/>
    <cellStyle name="Normal 2 6 5 3" xfId="434" xr:uid="{00000000-0005-0000-0000-00001D020000}"/>
    <cellStyle name="Normal 2 6 6" xfId="435" xr:uid="{00000000-0005-0000-0000-00001E020000}"/>
    <cellStyle name="Normal 2 6 7" xfId="436" xr:uid="{00000000-0005-0000-0000-00001F020000}"/>
    <cellStyle name="Normal 2 7" xfId="437" xr:uid="{00000000-0005-0000-0000-000020020000}"/>
    <cellStyle name="Normal 2 7 2" xfId="932" xr:uid="{00000000-0005-0000-0000-000021020000}"/>
    <cellStyle name="Normal 2 8" xfId="438" xr:uid="{00000000-0005-0000-0000-000022020000}"/>
    <cellStyle name="Normal 2 8 2" xfId="933" xr:uid="{00000000-0005-0000-0000-000023020000}"/>
    <cellStyle name="Normal 2 9" xfId="439" xr:uid="{00000000-0005-0000-0000-000024020000}"/>
    <cellStyle name="Normal 2 9 2" xfId="934" xr:uid="{00000000-0005-0000-0000-000025020000}"/>
    <cellStyle name="Normal 20" xfId="440" xr:uid="{00000000-0005-0000-0000-000026020000}"/>
    <cellStyle name="Normal 20 2" xfId="441" xr:uid="{00000000-0005-0000-0000-000027020000}"/>
    <cellStyle name="Normal 20 2 2" xfId="442" xr:uid="{00000000-0005-0000-0000-000028020000}"/>
    <cellStyle name="Normal 20 2 3" xfId="443" xr:uid="{00000000-0005-0000-0000-000029020000}"/>
    <cellStyle name="Normal 20 3" xfId="444" xr:uid="{00000000-0005-0000-0000-00002A020000}"/>
    <cellStyle name="Normal 20 4" xfId="445" xr:uid="{00000000-0005-0000-0000-00002B020000}"/>
    <cellStyle name="Normal 20 5" xfId="446" xr:uid="{00000000-0005-0000-0000-00002C020000}"/>
    <cellStyle name="Normal 21" xfId="447" xr:uid="{00000000-0005-0000-0000-00002D020000}"/>
    <cellStyle name="Normal 21 2" xfId="448" xr:uid="{00000000-0005-0000-0000-00002E020000}"/>
    <cellStyle name="Normal 21 2 2" xfId="449" xr:uid="{00000000-0005-0000-0000-00002F020000}"/>
    <cellStyle name="Normal 21 2 3" xfId="450" xr:uid="{00000000-0005-0000-0000-000030020000}"/>
    <cellStyle name="Normal 21 3" xfId="451" xr:uid="{00000000-0005-0000-0000-000031020000}"/>
    <cellStyle name="Normal 21 4" xfId="452" xr:uid="{00000000-0005-0000-0000-000032020000}"/>
    <cellStyle name="Normal 21 5" xfId="453" xr:uid="{00000000-0005-0000-0000-000033020000}"/>
    <cellStyle name="Normal 22" xfId="454" xr:uid="{00000000-0005-0000-0000-000034020000}"/>
    <cellStyle name="Normal 22 2" xfId="455" xr:uid="{00000000-0005-0000-0000-000035020000}"/>
    <cellStyle name="Normal 22 2 2" xfId="456" xr:uid="{00000000-0005-0000-0000-000036020000}"/>
    <cellStyle name="Normal 22 2 3" xfId="457" xr:uid="{00000000-0005-0000-0000-000037020000}"/>
    <cellStyle name="Normal 22 3" xfId="458" xr:uid="{00000000-0005-0000-0000-000038020000}"/>
    <cellStyle name="Normal 22 4" xfId="459" xr:uid="{00000000-0005-0000-0000-000039020000}"/>
    <cellStyle name="Normal 22 5" xfId="460" xr:uid="{00000000-0005-0000-0000-00003A020000}"/>
    <cellStyle name="Normal 23" xfId="461" xr:uid="{00000000-0005-0000-0000-00003B020000}"/>
    <cellStyle name="Normal 23 2" xfId="462" xr:uid="{00000000-0005-0000-0000-00003C020000}"/>
    <cellStyle name="Normal 23 2 2" xfId="463" xr:uid="{00000000-0005-0000-0000-00003D020000}"/>
    <cellStyle name="Normal 23 2 3" xfId="464" xr:uid="{00000000-0005-0000-0000-00003E020000}"/>
    <cellStyle name="Normal 23 3" xfId="465" xr:uid="{00000000-0005-0000-0000-00003F020000}"/>
    <cellStyle name="Normal 23 4" xfId="466" xr:uid="{00000000-0005-0000-0000-000040020000}"/>
    <cellStyle name="Normal 23 5" xfId="467" xr:uid="{00000000-0005-0000-0000-000041020000}"/>
    <cellStyle name="Normal 24" xfId="468" xr:uid="{00000000-0005-0000-0000-000042020000}"/>
    <cellStyle name="Normal 24 2" xfId="469" xr:uid="{00000000-0005-0000-0000-000043020000}"/>
    <cellStyle name="Normal 24 2 2" xfId="470" xr:uid="{00000000-0005-0000-0000-000044020000}"/>
    <cellStyle name="Normal 24 2 3" xfId="471" xr:uid="{00000000-0005-0000-0000-000045020000}"/>
    <cellStyle name="Normal 24 3" xfId="472" xr:uid="{00000000-0005-0000-0000-000046020000}"/>
    <cellStyle name="Normal 24 4" xfId="473" xr:uid="{00000000-0005-0000-0000-000047020000}"/>
    <cellStyle name="Normal 24 5" xfId="474" xr:uid="{00000000-0005-0000-0000-000048020000}"/>
    <cellStyle name="Normal 25" xfId="475" xr:uid="{00000000-0005-0000-0000-000049020000}"/>
    <cellStyle name="Normal 25 2" xfId="476" xr:uid="{00000000-0005-0000-0000-00004A020000}"/>
    <cellStyle name="Normal 25 2 2" xfId="477" xr:uid="{00000000-0005-0000-0000-00004B020000}"/>
    <cellStyle name="Normal 25 2 3" xfId="478" xr:uid="{00000000-0005-0000-0000-00004C020000}"/>
    <cellStyle name="Normal 25 3" xfId="479" xr:uid="{00000000-0005-0000-0000-00004D020000}"/>
    <cellStyle name="Normal 25 4" xfId="480" xr:uid="{00000000-0005-0000-0000-00004E020000}"/>
    <cellStyle name="Normal 25 5" xfId="481" xr:uid="{00000000-0005-0000-0000-00004F020000}"/>
    <cellStyle name="Normal 26" xfId="482" xr:uid="{00000000-0005-0000-0000-000050020000}"/>
    <cellStyle name="Normal 26 2" xfId="483" xr:uid="{00000000-0005-0000-0000-000051020000}"/>
    <cellStyle name="Normal 26 2 2" xfId="484" xr:uid="{00000000-0005-0000-0000-000052020000}"/>
    <cellStyle name="Normal 26 2 3" xfId="485" xr:uid="{00000000-0005-0000-0000-000053020000}"/>
    <cellStyle name="Normal 26 3" xfId="486" xr:uid="{00000000-0005-0000-0000-000054020000}"/>
    <cellStyle name="Normal 26 4" xfId="487" xr:uid="{00000000-0005-0000-0000-000055020000}"/>
    <cellStyle name="Normal 26 5" xfId="488" xr:uid="{00000000-0005-0000-0000-000056020000}"/>
    <cellStyle name="Normal 27" xfId="489" xr:uid="{00000000-0005-0000-0000-000057020000}"/>
    <cellStyle name="Normal 27 2" xfId="490" xr:uid="{00000000-0005-0000-0000-000058020000}"/>
    <cellStyle name="Normal 27 2 2" xfId="491" xr:uid="{00000000-0005-0000-0000-000059020000}"/>
    <cellStyle name="Normal 27 2 3" xfId="492" xr:uid="{00000000-0005-0000-0000-00005A020000}"/>
    <cellStyle name="Normal 27 3" xfId="493" xr:uid="{00000000-0005-0000-0000-00005B020000}"/>
    <cellStyle name="Normal 27 4" xfId="494" xr:uid="{00000000-0005-0000-0000-00005C020000}"/>
    <cellStyle name="Normal 27 5" xfId="495" xr:uid="{00000000-0005-0000-0000-00005D020000}"/>
    <cellStyle name="Normal 28" xfId="496" xr:uid="{00000000-0005-0000-0000-00005E020000}"/>
    <cellStyle name="Normal 28 2" xfId="497" xr:uid="{00000000-0005-0000-0000-00005F020000}"/>
    <cellStyle name="Normal 28 2 2" xfId="498" xr:uid="{00000000-0005-0000-0000-000060020000}"/>
    <cellStyle name="Normal 28 2 3" xfId="499" xr:uid="{00000000-0005-0000-0000-000061020000}"/>
    <cellStyle name="Normal 28 3" xfId="500" xr:uid="{00000000-0005-0000-0000-000062020000}"/>
    <cellStyle name="Normal 28 4" xfId="501" xr:uid="{00000000-0005-0000-0000-000063020000}"/>
    <cellStyle name="Normal 28 5" xfId="502" xr:uid="{00000000-0005-0000-0000-000064020000}"/>
    <cellStyle name="Normal 29" xfId="503" xr:uid="{00000000-0005-0000-0000-000065020000}"/>
    <cellStyle name="Normal 29 2" xfId="504" xr:uid="{00000000-0005-0000-0000-000066020000}"/>
    <cellStyle name="Normal 29 2 2" xfId="505" xr:uid="{00000000-0005-0000-0000-000067020000}"/>
    <cellStyle name="Normal 29 2 3" xfId="506" xr:uid="{00000000-0005-0000-0000-000068020000}"/>
    <cellStyle name="Normal 29 3" xfId="507" xr:uid="{00000000-0005-0000-0000-000069020000}"/>
    <cellStyle name="Normal 29 4" xfId="508" xr:uid="{00000000-0005-0000-0000-00006A020000}"/>
    <cellStyle name="Normal 29 5" xfId="509" xr:uid="{00000000-0005-0000-0000-00006B020000}"/>
    <cellStyle name="Normal 3" xfId="510" xr:uid="{00000000-0005-0000-0000-00006C020000}"/>
    <cellStyle name="Normal 3 2" xfId="511" xr:uid="{00000000-0005-0000-0000-00006D020000}"/>
    <cellStyle name="Normal 3 2 2" xfId="512" xr:uid="{00000000-0005-0000-0000-00006E020000}"/>
    <cellStyle name="Normal 3 2 2 2" xfId="937" xr:uid="{00000000-0005-0000-0000-00006F020000}"/>
    <cellStyle name="Normal 3 2 3" xfId="936" xr:uid="{00000000-0005-0000-0000-000070020000}"/>
    <cellStyle name="Normal 3 3" xfId="513" xr:uid="{00000000-0005-0000-0000-000071020000}"/>
    <cellStyle name="Normal 3 3 2" xfId="514" xr:uid="{00000000-0005-0000-0000-000072020000}"/>
    <cellStyle name="Normal 3 3 3" xfId="938" xr:uid="{00000000-0005-0000-0000-000073020000}"/>
    <cellStyle name="Normal 3 4" xfId="515" xr:uid="{00000000-0005-0000-0000-000074020000}"/>
    <cellStyle name="Normal 3 4 2" xfId="516" xr:uid="{00000000-0005-0000-0000-000075020000}"/>
    <cellStyle name="Normal 3 5" xfId="517" xr:uid="{00000000-0005-0000-0000-000076020000}"/>
    <cellStyle name="Normal 3 6" xfId="518" xr:uid="{00000000-0005-0000-0000-000077020000}"/>
    <cellStyle name="Normal 3 7" xfId="519" xr:uid="{00000000-0005-0000-0000-000078020000}"/>
    <cellStyle name="Normal 3 8" xfId="935" xr:uid="{00000000-0005-0000-0000-000079020000}"/>
    <cellStyle name="Normal 3_Important" xfId="520" xr:uid="{00000000-0005-0000-0000-00007A020000}"/>
    <cellStyle name="Normal 30" xfId="521" xr:uid="{00000000-0005-0000-0000-00007B020000}"/>
    <cellStyle name="Normal 30 2" xfId="522" xr:uid="{00000000-0005-0000-0000-00007C020000}"/>
    <cellStyle name="Normal 30 2 2" xfId="523" xr:uid="{00000000-0005-0000-0000-00007D020000}"/>
    <cellStyle name="Normal 30 2 3" xfId="524" xr:uid="{00000000-0005-0000-0000-00007E020000}"/>
    <cellStyle name="Normal 30 3" xfId="525" xr:uid="{00000000-0005-0000-0000-00007F020000}"/>
    <cellStyle name="Normal 30 4" xfId="526" xr:uid="{00000000-0005-0000-0000-000080020000}"/>
    <cellStyle name="Normal 30 5" xfId="527" xr:uid="{00000000-0005-0000-0000-000081020000}"/>
    <cellStyle name="Normal 31" xfId="528" xr:uid="{00000000-0005-0000-0000-000082020000}"/>
    <cellStyle name="Normal 31 2" xfId="529" xr:uid="{00000000-0005-0000-0000-000083020000}"/>
    <cellStyle name="Normal 31 2 2" xfId="530" xr:uid="{00000000-0005-0000-0000-000084020000}"/>
    <cellStyle name="Normal 31 2 3" xfId="531" xr:uid="{00000000-0005-0000-0000-000085020000}"/>
    <cellStyle name="Normal 31 3" xfId="532" xr:uid="{00000000-0005-0000-0000-000086020000}"/>
    <cellStyle name="Normal 31 4" xfId="533" xr:uid="{00000000-0005-0000-0000-000087020000}"/>
    <cellStyle name="Normal 31 5" xfId="534" xr:uid="{00000000-0005-0000-0000-000088020000}"/>
    <cellStyle name="Normal 32" xfId="535" xr:uid="{00000000-0005-0000-0000-000089020000}"/>
    <cellStyle name="Normal 32 2" xfId="536" xr:uid="{00000000-0005-0000-0000-00008A020000}"/>
    <cellStyle name="Normal 32 2 2" xfId="537" xr:uid="{00000000-0005-0000-0000-00008B020000}"/>
    <cellStyle name="Normal 32 2 3" xfId="538" xr:uid="{00000000-0005-0000-0000-00008C020000}"/>
    <cellStyle name="Normal 32 3" xfId="539" xr:uid="{00000000-0005-0000-0000-00008D020000}"/>
    <cellStyle name="Normal 32 4" xfId="540" xr:uid="{00000000-0005-0000-0000-00008E020000}"/>
    <cellStyle name="Normal 32 5" xfId="541" xr:uid="{00000000-0005-0000-0000-00008F020000}"/>
    <cellStyle name="Normal 33" xfId="542" xr:uid="{00000000-0005-0000-0000-000090020000}"/>
    <cellStyle name="Normal 33 2" xfId="543" xr:uid="{00000000-0005-0000-0000-000091020000}"/>
    <cellStyle name="Normal 33 2 2" xfId="544" xr:uid="{00000000-0005-0000-0000-000092020000}"/>
    <cellStyle name="Normal 33 2 3" xfId="545" xr:uid="{00000000-0005-0000-0000-000093020000}"/>
    <cellStyle name="Normal 33 3" xfId="546" xr:uid="{00000000-0005-0000-0000-000094020000}"/>
    <cellStyle name="Normal 33 4" xfId="547" xr:uid="{00000000-0005-0000-0000-000095020000}"/>
    <cellStyle name="Normal 33 5" xfId="548" xr:uid="{00000000-0005-0000-0000-000096020000}"/>
    <cellStyle name="Normal 34" xfId="549" xr:uid="{00000000-0005-0000-0000-000097020000}"/>
    <cellStyle name="Normal 34 2" xfId="550" xr:uid="{00000000-0005-0000-0000-000098020000}"/>
    <cellStyle name="Normal 34 2 2" xfId="551" xr:uid="{00000000-0005-0000-0000-000099020000}"/>
    <cellStyle name="Normal 34 2 3" xfId="552" xr:uid="{00000000-0005-0000-0000-00009A020000}"/>
    <cellStyle name="Normal 34 3" xfId="553" xr:uid="{00000000-0005-0000-0000-00009B020000}"/>
    <cellStyle name="Normal 34 4" xfId="554" xr:uid="{00000000-0005-0000-0000-00009C020000}"/>
    <cellStyle name="Normal 34 5" xfId="555" xr:uid="{00000000-0005-0000-0000-00009D020000}"/>
    <cellStyle name="Normal 35" xfId="556" xr:uid="{00000000-0005-0000-0000-00009E020000}"/>
    <cellStyle name="Normal 35 2" xfId="557" xr:uid="{00000000-0005-0000-0000-00009F020000}"/>
    <cellStyle name="Normal 35 2 2" xfId="558" xr:uid="{00000000-0005-0000-0000-0000A0020000}"/>
    <cellStyle name="Normal 35 2 3" xfId="559" xr:uid="{00000000-0005-0000-0000-0000A1020000}"/>
    <cellStyle name="Normal 35 3" xfId="560" xr:uid="{00000000-0005-0000-0000-0000A2020000}"/>
    <cellStyle name="Normal 35 4" xfId="561" xr:uid="{00000000-0005-0000-0000-0000A3020000}"/>
    <cellStyle name="Normal 35 5" xfId="562" xr:uid="{00000000-0005-0000-0000-0000A4020000}"/>
    <cellStyle name="Normal 36" xfId="563" xr:uid="{00000000-0005-0000-0000-0000A5020000}"/>
    <cellStyle name="Normal 36 2" xfId="564" xr:uid="{00000000-0005-0000-0000-0000A6020000}"/>
    <cellStyle name="Normal 36 2 2" xfId="565" xr:uid="{00000000-0005-0000-0000-0000A7020000}"/>
    <cellStyle name="Normal 36 2 3" xfId="566" xr:uid="{00000000-0005-0000-0000-0000A8020000}"/>
    <cellStyle name="Normal 36 3" xfId="567" xr:uid="{00000000-0005-0000-0000-0000A9020000}"/>
    <cellStyle name="Normal 36 4" xfId="568" xr:uid="{00000000-0005-0000-0000-0000AA020000}"/>
    <cellStyle name="Normal 36 5" xfId="569" xr:uid="{00000000-0005-0000-0000-0000AB020000}"/>
    <cellStyle name="Normal 37" xfId="570" xr:uid="{00000000-0005-0000-0000-0000AC020000}"/>
    <cellStyle name="Normal 37 2" xfId="571" xr:uid="{00000000-0005-0000-0000-0000AD020000}"/>
    <cellStyle name="Normal 37 2 2" xfId="572" xr:uid="{00000000-0005-0000-0000-0000AE020000}"/>
    <cellStyle name="Normal 37 2 3" xfId="573" xr:uid="{00000000-0005-0000-0000-0000AF020000}"/>
    <cellStyle name="Normal 37 3" xfId="574" xr:uid="{00000000-0005-0000-0000-0000B0020000}"/>
    <cellStyle name="Normal 37 4" xfId="575" xr:uid="{00000000-0005-0000-0000-0000B1020000}"/>
    <cellStyle name="Normal 37 5" xfId="576" xr:uid="{00000000-0005-0000-0000-0000B2020000}"/>
    <cellStyle name="Normal 38" xfId="577" xr:uid="{00000000-0005-0000-0000-0000B3020000}"/>
    <cellStyle name="Normal 38 2" xfId="578" xr:uid="{00000000-0005-0000-0000-0000B4020000}"/>
    <cellStyle name="Normal 38 2 2" xfId="579" xr:uid="{00000000-0005-0000-0000-0000B5020000}"/>
    <cellStyle name="Normal 38 2 3" xfId="580" xr:uid="{00000000-0005-0000-0000-0000B6020000}"/>
    <cellStyle name="Normal 38 3" xfId="581" xr:uid="{00000000-0005-0000-0000-0000B7020000}"/>
    <cellStyle name="Normal 38 4" xfId="582" xr:uid="{00000000-0005-0000-0000-0000B8020000}"/>
    <cellStyle name="Normal 39" xfId="3" xr:uid="{00000000-0005-0000-0000-0000B9020000}"/>
    <cellStyle name="Normal 39 2" xfId="583" xr:uid="{00000000-0005-0000-0000-0000BA020000}"/>
    <cellStyle name="Normal 4" xfId="584" xr:uid="{00000000-0005-0000-0000-0000BB020000}"/>
    <cellStyle name="Normal 4 2" xfId="585" xr:uid="{00000000-0005-0000-0000-0000BC020000}"/>
    <cellStyle name="Normal 4 2 2" xfId="586" xr:uid="{00000000-0005-0000-0000-0000BD020000}"/>
    <cellStyle name="Normal 4 2 2 2" xfId="587" xr:uid="{00000000-0005-0000-0000-0000BE020000}"/>
    <cellStyle name="Normal 4 2 2 3" xfId="941" xr:uid="{00000000-0005-0000-0000-0000BF020000}"/>
    <cellStyle name="Normal 4 2 3" xfId="588" xr:uid="{00000000-0005-0000-0000-0000C0020000}"/>
    <cellStyle name="Normal 4 2 4" xfId="940" xr:uid="{00000000-0005-0000-0000-0000C1020000}"/>
    <cellStyle name="Normal 4 3" xfId="589" xr:uid="{00000000-0005-0000-0000-0000C2020000}"/>
    <cellStyle name="Normal 4 3 2" xfId="590" xr:uid="{00000000-0005-0000-0000-0000C3020000}"/>
    <cellStyle name="Normal 4 3 2 2" xfId="943" xr:uid="{00000000-0005-0000-0000-0000C4020000}"/>
    <cellStyle name="Normal 4 3 3" xfId="591" xr:uid="{00000000-0005-0000-0000-0000C5020000}"/>
    <cellStyle name="Normal 4 3 4" xfId="942" xr:uid="{00000000-0005-0000-0000-0000C6020000}"/>
    <cellStyle name="Normal 4 3 5" xfId="1009" xr:uid="{00000000-0005-0000-0000-0000C7020000}"/>
    <cellStyle name="Normal 4 4" xfId="592" xr:uid="{00000000-0005-0000-0000-0000C8020000}"/>
    <cellStyle name="Normal 4 4 2" xfId="593" xr:uid="{00000000-0005-0000-0000-0000C9020000}"/>
    <cellStyle name="Normal 4 4 2 2" xfId="594" xr:uid="{00000000-0005-0000-0000-0000CA020000}"/>
    <cellStyle name="Normal 4 5" xfId="595" xr:uid="{00000000-0005-0000-0000-0000CB020000}"/>
    <cellStyle name="Normal 4 6" xfId="596" xr:uid="{00000000-0005-0000-0000-0000CC020000}"/>
    <cellStyle name="Normal 4 7" xfId="597" xr:uid="{00000000-0005-0000-0000-0000CD020000}"/>
    <cellStyle name="Normal 4 8" xfId="939" xr:uid="{00000000-0005-0000-0000-0000CE020000}"/>
    <cellStyle name="Normal 40" xfId="598" xr:uid="{00000000-0005-0000-0000-0000CF020000}"/>
    <cellStyle name="Normal 41" xfId="599" xr:uid="{00000000-0005-0000-0000-0000D0020000}"/>
    <cellStyle name="Normal 42" xfId="600" xr:uid="{00000000-0005-0000-0000-0000D1020000}"/>
    <cellStyle name="Normal 43" xfId="601" xr:uid="{00000000-0005-0000-0000-0000D2020000}"/>
    <cellStyle name="Normal 44" xfId="602" xr:uid="{00000000-0005-0000-0000-0000D3020000}"/>
    <cellStyle name="Normal 45" xfId="603" xr:uid="{00000000-0005-0000-0000-0000D4020000}"/>
    <cellStyle name="Normal 46" xfId="604" xr:uid="{00000000-0005-0000-0000-0000D5020000}"/>
    <cellStyle name="Normal 47" xfId="605" xr:uid="{00000000-0005-0000-0000-0000D6020000}"/>
    <cellStyle name="Normal 48" xfId="606" xr:uid="{00000000-0005-0000-0000-0000D7020000}"/>
    <cellStyle name="Normal 49" xfId="607" xr:uid="{00000000-0005-0000-0000-0000D8020000}"/>
    <cellStyle name="Normal 5" xfId="608" xr:uid="{00000000-0005-0000-0000-0000D9020000}"/>
    <cellStyle name="Normal 5 10" xfId="990" xr:uid="{00000000-0005-0000-0000-0000DA020000}"/>
    <cellStyle name="Normal 5 2" xfId="609" xr:uid="{00000000-0005-0000-0000-0000DB020000}"/>
    <cellStyle name="Normal 5 2 2" xfId="610" xr:uid="{00000000-0005-0000-0000-0000DC020000}"/>
    <cellStyle name="Normal 5 2 2 2" xfId="611" xr:uid="{00000000-0005-0000-0000-0000DD020000}"/>
    <cellStyle name="Normal 5 2 2 3" xfId="612" xr:uid="{00000000-0005-0000-0000-0000DE020000}"/>
    <cellStyle name="Normal 5 2 3" xfId="613" xr:uid="{00000000-0005-0000-0000-0000DF020000}"/>
    <cellStyle name="Normal 5 2 4" xfId="614" xr:uid="{00000000-0005-0000-0000-0000E0020000}"/>
    <cellStyle name="Normal 5 2 5" xfId="615" xr:uid="{00000000-0005-0000-0000-0000E1020000}"/>
    <cellStyle name="Normal 5 3" xfId="616" xr:uid="{00000000-0005-0000-0000-0000E2020000}"/>
    <cellStyle name="Normal 5 3 2" xfId="617" xr:uid="{00000000-0005-0000-0000-0000E3020000}"/>
    <cellStyle name="Normal 5 3 2 2" xfId="618" xr:uid="{00000000-0005-0000-0000-0000E4020000}"/>
    <cellStyle name="Normal 5 3 2 3" xfId="619" xr:uid="{00000000-0005-0000-0000-0000E5020000}"/>
    <cellStyle name="Normal 5 3 3" xfId="620" xr:uid="{00000000-0005-0000-0000-0000E6020000}"/>
    <cellStyle name="Normal 5 3 4" xfId="621" xr:uid="{00000000-0005-0000-0000-0000E7020000}"/>
    <cellStyle name="Normal 5 3 5" xfId="622" xr:uid="{00000000-0005-0000-0000-0000E8020000}"/>
    <cellStyle name="Normal 5 4" xfId="623" xr:uid="{00000000-0005-0000-0000-0000E9020000}"/>
    <cellStyle name="Normal 5 4 2" xfId="624" xr:uid="{00000000-0005-0000-0000-0000EA020000}"/>
    <cellStyle name="Normal 5 4 2 2" xfId="625" xr:uid="{00000000-0005-0000-0000-0000EB020000}"/>
    <cellStyle name="Normal 5 4 2 3" xfId="626" xr:uid="{00000000-0005-0000-0000-0000EC020000}"/>
    <cellStyle name="Normal 5 4 3" xfId="627" xr:uid="{00000000-0005-0000-0000-0000ED020000}"/>
    <cellStyle name="Normal 5 4 4" xfId="628" xr:uid="{00000000-0005-0000-0000-0000EE020000}"/>
    <cellStyle name="Normal 5 5" xfId="629" xr:uid="{00000000-0005-0000-0000-0000EF020000}"/>
    <cellStyle name="Normal 5 5 2" xfId="630" xr:uid="{00000000-0005-0000-0000-0000F0020000}"/>
    <cellStyle name="Normal 5 5 2 2" xfId="631" xr:uid="{00000000-0005-0000-0000-0000F1020000}"/>
    <cellStyle name="Normal 5 5 2 3" xfId="632" xr:uid="{00000000-0005-0000-0000-0000F2020000}"/>
    <cellStyle name="Normal 5 5 3" xfId="633" xr:uid="{00000000-0005-0000-0000-0000F3020000}"/>
    <cellStyle name="Normal 5 5 4" xfId="634" xr:uid="{00000000-0005-0000-0000-0000F4020000}"/>
    <cellStyle name="Normal 5 6" xfId="635" xr:uid="{00000000-0005-0000-0000-0000F5020000}"/>
    <cellStyle name="Normal 5 6 2" xfId="636" xr:uid="{00000000-0005-0000-0000-0000F6020000}"/>
    <cellStyle name="Normal 5 6 3" xfId="637" xr:uid="{00000000-0005-0000-0000-0000F7020000}"/>
    <cellStyle name="Normal 5 7" xfId="638" xr:uid="{00000000-0005-0000-0000-0000F8020000}"/>
    <cellStyle name="Normal 5 8" xfId="639" xr:uid="{00000000-0005-0000-0000-0000F9020000}"/>
    <cellStyle name="Normal 5 9" xfId="640" xr:uid="{00000000-0005-0000-0000-0000FA020000}"/>
    <cellStyle name="Normal 50" xfId="641" xr:uid="{00000000-0005-0000-0000-0000FB020000}"/>
    <cellStyle name="Normal 51" xfId="642" xr:uid="{00000000-0005-0000-0000-0000FC020000}"/>
    <cellStyle name="Normal 52" xfId="643" xr:uid="{00000000-0005-0000-0000-0000FD020000}"/>
    <cellStyle name="Normal 53" xfId="644" xr:uid="{00000000-0005-0000-0000-0000FE020000}"/>
    <cellStyle name="Normal 54" xfId="645" xr:uid="{00000000-0005-0000-0000-0000FF020000}"/>
    <cellStyle name="Normal 55" xfId="646" xr:uid="{00000000-0005-0000-0000-000000030000}"/>
    <cellStyle name="Normal 56" xfId="647" xr:uid="{00000000-0005-0000-0000-000001030000}"/>
    <cellStyle name="Normal 57" xfId="648" xr:uid="{00000000-0005-0000-0000-000002030000}"/>
    <cellStyle name="Normal 58" xfId="649" xr:uid="{00000000-0005-0000-0000-000003030000}"/>
    <cellStyle name="Normal 59" xfId="650" xr:uid="{00000000-0005-0000-0000-000004030000}"/>
    <cellStyle name="Normal 6" xfId="651" xr:uid="{00000000-0005-0000-0000-000005030000}"/>
    <cellStyle name="Normal 6 2" xfId="652" xr:uid="{00000000-0005-0000-0000-000006030000}"/>
    <cellStyle name="Normal 6 2 2" xfId="653" xr:uid="{00000000-0005-0000-0000-000007030000}"/>
    <cellStyle name="Normal 6 2 3" xfId="945" xr:uid="{00000000-0005-0000-0000-000008030000}"/>
    <cellStyle name="Normal 6 3" xfId="654" xr:uid="{00000000-0005-0000-0000-000009030000}"/>
    <cellStyle name="Normal 6 4" xfId="655" xr:uid="{00000000-0005-0000-0000-00000A030000}"/>
    <cellStyle name="Normal 6 5" xfId="944" xr:uid="{00000000-0005-0000-0000-00000B030000}"/>
    <cellStyle name="Normal 60" xfId="656" xr:uid="{00000000-0005-0000-0000-00000C030000}"/>
    <cellStyle name="Normal 61" xfId="657" xr:uid="{00000000-0005-0000-0000-00000D030000}"/>
    <cellStyle name="Normal 62" xfId="658" xr:uid="{00000000-0005-0000-0000-00000E030000}"/>
    <cellStyle name="Normal 63" xfId="659" xr:uid="{00000000-0005-0000-0000-00000F030000}"/>
    <cellStyle name="Normal 64" xfId="660" xr:uid="{00000000-0005-0000-0000-000010030000}"/>
    <cellStyle name="Normal 65" xfId="661" xr:uid="{00000000-0005-0000-0000-000011030000}"/>
    <cellStyle name="Normal 66" xfId="662" xr:uid="{00000000-0005-0000-0000-000012030000}"/>
    <cellStyle name="Normal 67" xfId="663" xr:uid="{00000000-0005-0000-0000-000013030000}"/>
    <cellStyle name="Normal 68" xfId="664" xr:uid="{00000000-0005-0000-0000-000014030000}"/>
    <cellStyle name="Normal 69" xfId="665" xr:uid="{00000000-0005-0000-0000-000015030000}"/>
    <cellStyle name="Normal 7" xfId="666" xr:uid="{00000000-0005-0000-0000-000016030000}"/>
    <cellStyle name="Normal 7 2" xfId="667" xr:uid="{00000000-0005-0000-0000-000017030000}"/>
    <cellStyle name="Normal 7 2 2" xfId="668" xr:uid="{00000000-0005-0000-0000-000018030000}"/>
    <cellStyle name="Normal 7 2 3" xfId="947" xr:uid="{00000000-0005-0000-0000-000019030000}"/>
    <cellStyle name="Normal 7 3" xfId="669" xr:uid="{00000000-0005-0000-0000-00001A030000}"/>
    <cellStyle name="Normal 7 4" xfId="946" xr:uid="{00000000-0005-0000-0000-00001B030000}"/>
    <cellStyle name="Normal 70" xfId="670" xr:uid="{00000000-0005-0000-0000-00001C030000}"/>
    <cellStyle name="Normal 71" xfId="671" xr:uid="{00000000-0005-0000-0000-00001D030000}"/>
    <cellStyle name="Normal 72" xfId="672" xr:uid="{00000000-0005-0000-0000-00001E030000}"/>
    <cellStyle name="Normal 73" xfId="673" xr:uid="{00000000-0005-0000-0000-00001F030000}"/>
    <cellStyle name="Normal 74" xfId="674" xr:uid="{00000000-0005-0000-0000-000020030000}"/>
    <cellStyle name="Normal 75" xfId="675" xr:uid="{00000000-0005-0000-0000-000021030000}"/>
    <cellStyle name="Normal 76" xfId="676" xr:uid="{00000000-0005-0000-0000-000022030000}"/>
    <cellStyle name="Normal 77" xfId="677" xr:uid="{00000000-0005-0000-0000-000023030000}"/>
    <cellStyle name="Normal 78" xfId="678" xr:uid="{00000000-0005-0000-0000-000024030000}"/>
    <cellStyle name="Normal 79" xfId="679" xr:uid="{00000000-0005-0000-0000-000025030000}"/>
    <cellStyle name="Normal 8" xfId="680" xr:uid="{00000000-0005-0000-0000-000026030000}"/>
    <cellStyle name="Normal 8 2" xfId="681" xr:uid="{00000000-0005-0000-0000-000027030000}"/>
    <cellStyle name="Normal 8 2 2" xfId="682" xr:uid="{00000000-0005-0000-0000-000028030000}"/>
    <cellStyle name="Normal 8 2 2 2" xfId="683" xr:uid="{00000000-0005-0000-0000-000029030000}"/>
    <cellStyle name="Normal 8 2 2 3" xfId="684" xr:uid="{00000000-0005-0000-0000-00002A030000}"/>
    <cellStyle name="Normal 8 2 3" xfId="685" xr:uid="{00000000-0005-0000-0000-00002B030000}"/>
    <cellStyle name="Normal 8 2 4" xfId="686" xr:uid="{00000000-0005-0000-0000-00002C030000}"/>
    <cellStyle name="Normal 8 3" xfId="687" xr:uid="{00000000-0005-0000-0000-00002D030000}"/>
    <cellStyle name="Normal 8 3 2" xfId="688" xr:uid="{00000000-0005-0000-0000-00002E030000}"/>
    <cellStyle name="Normal 8 3 2 2" xfId="689" xr:uid="{00000000-0005-0000-0000-00002F030000}"/>
    <cellStyle name="Normal 8 3 2 3" xfId="690" xr:uid="{00000000-0005-0000-0000-000030030000}"/>
    <cellStyle name="Normal 8 3 3" xfId="691" xr:uid="{00000000-0005-0000-0000-000031030000}"/>
    <cellStyle name="Normal 8 3 4" xfId="692" xr:uid="{00000000-0005-0000-0000-000032030000}"/>
    <cellStyle name="Normal 8 4" xfId="693" xr:uid="{00000000-0005-0000-0000-000033030000}"/>
    <cellStyle name="Normal 8 4 2" xfId="694" xr:uid="{00000000-0005-0000-0000-000034030000}"/>
    <cellStyle name="Normal 8 4 3" xfId="695" xr:uid="{00000000-0005-0000-0000-000035030000}"/>
    <cellStyle name="Normal 8 5" xfId="696" xr:uid="{00000000-0005-0000-0000-000036030000}"/>
    <cellStyle name="Normal 8 6" xfId="697" xr:uid="{00000000-0005-0000-0000-000037030000}"/>
    <cellStyle name="Normal 8 7" xfId="698" xr:uid="{00000000-0005-0000-0000-000038030000}"/>
    <cellStyle name="Normal 80" xfId="699" xr:uid="{00000000-0005-0000-0000-000039030000}"/>
    <cellStyle name="Normal 81" xfId="700" xr:uid="{00000000-0005-0000-0000-00003A030000}"/>
    <cellStyle name="Normal 82" xfId="701" xr:uid="{00000000-0005-0000-0000-00003B030000}"/>
    <cellStyle name="Normal 83" xfId="702" xr:uid="{00000000-0005-0000-0000-00003C030000}"/>
    <cellStyle name="Normal 84" xfId="703" xr:uid="{00000000-0005-0000-0000-00003D030000}"/>
    <cellStyle name="Normal 85" xfId="704" xr:uid="{00000000-0005-0000-0000-00003E030000}"/>
    <cellStyle name="Normal 86" xfId="988" xr:uid="{00000000-0005-0000-0000-00003F030000}"/>
    <cellStyle name="Normal 87" xfId="996" xr:uid="{00000000-0005-0000-0000-000040030000}"/>
    <cellStyle name="Normal 88" xfId="998" xr:uid="{00000000-0005-0000-0000-000041030000}"/>
    <cellStyle name="Normal 89" xfId="989" xr:uid="{00000000-0005-0000-0000-000042030000}"/>
    <cellStyle name="Normal 9" xfId="705" xr:uid="{00000000-0005-0000-0000-000043030000}"/>
    <cellStyle name="Normal 9 2" xfId="706" xr:uid="{00000000-0005-0000-0000-000044030000}"/>
    <cellStyle name="Normal 9 2 2" xfId="707" xr:uid="{00000000-0005-0000-0000-000045030000}"/>
    <cellStyle name="Normal 9 2 2 2" xfId="708" xr:uid="{00000000-0005-0000-0000-000046030000}"/>
    <cellStyle name="Normal 9 2 2 3" xfId="709" xr:uid="{00000000-0005-0000-0000-000047030000}"/>
    <cellStyle name="Normal 9 2 3" xfId="710" xr:uid="{00000000-0005-0000-0000-000048030000}"/>
    <cellStyle name="Normal 9 2 4" xfId="711" xr:uid="{00000000-0005-0000-0000-000049030000}"/>
    <cellStyle name="Normal 9 2 5" xfId="712" xr:uid="{00000000-0005-0000-0000-00004A030000}"/>
    <cellStyle name="Normal 9 3" xfId="713" xr:uid="{00000000-0005-0000-0000-00004B030000}"/>
    <cellStyle name="Normal 9 3 2" xfId="714" xr:uid="{00000000-0005-0000-0000-00004C030000}"/>
    <cellStyle name="Normal 9 3 2 2" xfId="715" xr:uid="{00000000-0005-0000-0000-00004D030000}"/>
    <cellStyle name="Normal 9 3 2 3" xfId="716" xr:uid="{00000000-0005-0000-0000-00004E030000}"/>
    <cellStyle name="Normal 9 3 3" xfId="717" xr:uid="{00000000-0005-0000-0000-00004F030000}"/>
    <cellStyle name="Normal 9 3 4" xfId="718" xr:uid="{00000000-0005-0000-0000-000050030000}"/>
    <cellStyle name="Normal 9 4" xfId="719" xr:uid="{00000000-0005-0000-0000-000051030000}"/>
    <cellStyle name="Normal 9 4 2" xfId="720" xr:uid="{00000000-0005-0000-0000-000052030000}"/>
    <cellStyle name="Normal 9 4 3" xfId="721" xr:uid="{00000000-0005-0000-0000-000053030000}"/>
    <cellStyle name="Normal 9 5" xfId="722" xr:uid="{00000000-0005-0000-0000-000054030000}"/>
    <cellStyle name="Normal 9 6" xfId="723" xr:uid="{00000000-0005-0000-0000-000055030000}"/>
    <cellStyle name="Normal 9 7" xfId="724" xr:uid="{00000000-0005-0000-0000-000056030000}"/>
    <cellStyle name="Normal 90" xfId="1002" xr:uid="{00000000-0005-0000-0000-000057030000}"/>
    <cellStyle name="OfWhich" xfId="725" xr:uid="{00000000-0005-0000-0000-000058030000}"/>
    <cellStyle name="Percent" xfId="987" builtinId="5"/>
    <cellStyle name="Percent [2]" xfId="726" xr:uid="{00000000-0005-0000-0000-00005A030000}"/>
    <cellStyle name="Percent [2] 2" xfId="948" xr:uid="{00000000-0005-0000-0000-00005B030000}"/>
    <cellStyle name="Percent 10" xfId="727" xr:uid="{00000000-0005-0000-0000-00005C030000}"/>
    <cellStyle name="Percent 10 2" xfId="728" xr:uid="{00000000-0005-0000-0000-00005D030000}"/>
    <cellStyle name="Percent 10 3" xfId="729" xr:uid="{00000000-0005-0000-0000-00005E030000}"/>
    <cellStyle name="Percent 10 4" xfId="730" xr:uid="{00000000-0005-0000-0000-00005F030000}"/>
    <cellStyle name="Percent 10 5" xfId="949" xr:uid="{00000000-0005-0000-0000-000060030000}"/>
    <cellStyle name="Percent 11" xfId="731" xr:uid="{00000000-0005-0000-0000-000061030000}"/>
    <cellStyle name="Percent 11 2" xfId="732" xr:uid="{00000000-0005-0000-0000-000062030000}"/>
    <cellStyle name="Percent 11 3" xfId="733" xr:uid="{00000000-0005-0000-0000-000063030000}"/>
    <cellStyle name="Percent 11 4" xfId="950" xr:uid="{00000000-0005-0000-0000-000064030000}"/>
    <cellStyle name="Percent 12" xfId="734" xr:uid="{00000000-0005-0000-0000-000065030000}"/>
    <cellStyle name="Percent 13" xfId="735" xr:uid="{00000000-0005-0000-0000-000066030000}"/>
    <cellStyle name="Percent 13 2" xfId="736" xr:uid="{00000000-0005-0000-0000-000067030000}"/>
    <cellStyle name="Percent 13 2 2" xfId="951" xr:uid="{00000000-0005-0000-0000-000068030000}"/>
    <cellStyle name="Percent 14" xfId="737" xr:uid="{00000000-0005-0000-0000-000069030000}"/>
    <cellStyle name="Percent 15" xfId="738" xr:uid="{00000000-0005-0000-0000-00006A030000}"/>
    <cellStyle name="Percent 16" xfId="739" xr:uid="{00000000-0005-0000-0000-00006B030000}"/>
    <cellStyle name="Percent 17" xfId="740" xr:uid="{00000000-0005-0000-0000-00006C030000}"/>
    <cellStyle name="Percent 18" xfId="741" xr:uid="{00000000-0005-0000-0000-00006D030000}"/>
    <cellStyle name="Percent 19" xfId="742" xr:uid="{00000000-0005-0000-0000-00006E030000}"/>
    <cellStyle name="Percent 2" xfId="743" xr:uid="{00000000-0005-0000-0000-00006F030000}"/>
    <cellStyle name="Percent 2 2" xfId="744" xr:uid="{00000000-0005-0000-0000-000070030000}"/>
    <cellStyle name="Percent 2 2 2" xfId="745" xr:uid="{00000000-0005-0000-0000-000071030000}"/>
    <cellStyle name="Percent 2 2 2 2" xfId="746" xr:uid="{00000000-0005-0000-0000-000072030000}"/>
    <cellStyle name="Percent 2 2 2 2 2" xfId="955" xr:uid="{00000000-0005-0000-0000-000073030000}"/>
    <cellStyle name="Percent 2 2 2 3" xfId="954" xr:uid="{00000000-0005-0000-0000-000074030000}"/>
    <cellStyle name="Percent 2 2 3" xfId="747" xr:uid="{00000000-0005-0000-0000-000075030000}"/>
    <cellStyle name="Percent 2 2 3 2" xfId="956" xr:uid="{00000000-0005-0000-0000-000076030000}"/>
    <cellStyle name="Percent 2 2 4" xfId="748" xr:uid="{00000000-0005-0000-0000-000077030000}"/>
    <cellStyle name="Percent 2 2 5" xfId="749" xr:uid="{00000000-0005-0000-0000-000078030000}"/>
    <cellStyle name="Percent 2 2 5 2" xfId="957" xr:uid="{00000000-0005-0000-0000-000079030000}"/>
    <cellStyle name="Percent 2 2 6" xfId="953" xr:uid="{00000000-0005-0000-0000-00007A030000}"/>
    <cellStyle name="Percent 2 3" xfId="750" xr:uid="{00000000-0005-0000-0000-00007B030000}"/>
    <cellStyle name="Percent 2 3 2" xfId="958" xr:uid="{00000000-0005-0000-0000-00007C030000}"/>
    <cellStyle name="Percent 2 3 3" xfId="1011" xr:uid="{00000000-0005-0000-0000-00007D030000}"/>
    <cellStyle name="Percent 2 4" xfId="751" xr:uid="{00000000-0005-0000-0000-00007E030000}"/>
    <cellStyle name="Percent 2 5" xfId="752" xr:uid="{00000000-0005-0000-0000-00007F030000}"/>
    <cellStyle name="Percent 2 6" xfId="753" xr:uid="{00000000-0005-0000-0000-000080030000}"/>
    <cellStyle name="Percent 2 7" xfId="952" xr:uid="{00000000-0005-0000-0000-000081030000}"/>
    <cellStyle name="Percent 2 8" xfId="994" xr:uid="{00000000-0005-0000-0000-000082030000}"/>
    <cellStyle name="Percent 20" xfId="754" xr:uid="{00000000-0005-0000-0000-000083030000}"/>
    <cellStyle name="Percent 21" xfId="755" xr:uid="{00000000-0005-0000-0000-000084030000}"/>
    <cellStyle name="Percent 22" xfId="756" xr:uid="{00000000-0005-0000-0000-000085030000}"/>
    <cellStyle name="Percent 23" xfId="757" xr:uid="{00000000-0005-0000-0000-000086030000}"/>
    <cellStyle name="Percent 24" xfId="758" xr:uid="{00000000-0005-0000-0000-000087030000}"/>
    <cellStyle name="Percent 25" xfId="759" xr:uid="{00000000-0005-0000-0000-000088030000}"/>
    <cellStyle name="Percent 26" xfId="760" xr:uid="{00000000-0005-0000-0000-000089030000}"/>
    <cellStyle name="Percent 27" xfId="761" xr:uid="{00000000-0005-0000-0000-00008A030000}"/>
    <cellStyle name="Percent 28" xfId="762" xr:uid="{00000000-0005-0000-0000-00008B030000}"/>
    <cellStyle name="Percent 29" xfId="763" xr:uid="{00000000-0005-0000-0000-00008C030000}"/>
    <cellStyle name="Percent 3" xfId="764" xr:uid="{00000000-0005-0000-0000-00008D030000}"/>
    <cellStyle name="Percent 3 2" xfId="765" xr:uid="{00000000-0005-0000-0000-00008E030000}"/>
    <cellStyle name="Percent 3 2 2" xfId="766" xr:uid="{00000000-0005-0000-0000-00008F030000}"/>
    <cellStyle name="Percent 3 2 2 2" xfId="767" xr:uid="{00000000-0005-0000-0000-000090030000}"/>
    <cellStyle name="Percent 3 2 2 2 2" xfId="962" xr:uid="{00000000-0005-0000-0000-000091030000}"/>
    <cellStyle name="Percent 3 2 2 3" xfId="961" xr:uid="{00000000-0005-0000-0000-000092030000}"/>
    <cellStyle name="Percent 3 2 3" xfId="768" xr:uid="{00000000-0005-0000-0000-000093030000}"/>
    <cellStyle name="Percent 3 2 4" xfId="960" xr:uid="{00000000-0005-0000-0000-000094030000}"/>
    <cellStyle name="Percent 3 3" xfId="769" xr:uid="{00000000-0005-0000-0000-000095030000}"/>
    <cellStyle name="Percent 3 3 2" xfId="770" xr:uid="{00000000-0005-0000-0000-000096030000}"/>
    <cellStyle name="Percent 3 3 2 2" xfId="964" xr:uid="{00000000-0005-0000-0000-000097030000}"/>
    <cellStyle name="Percent 3 3 3" xfId="963" xr:uid="{00000000-0005-0000-0000-000098030000}"/>
    <cellStyle name="Percent 3 4" xfId="771" xr:uid="{00000000-0005-0000-0000-000099030000}"/>
    <cellStyle name="Percent 3 5" xfId="959" xr:uid="{00000000-0005-0000-0000-00009A030000}"/>
    <cellStyle name="Percent 30" xfId="772" xr:uid="{00000000-0005-0000-0000-00009B030000}"/>
    <cellStyle name="Percent 31" xfId="773" xr:uid="{00000000-0005-0000-0000-00009C030000}"/>
    <cellStyle name="Percent 32" xfId="774" xr:uid="{00000000-0005-0000-0000-00009D030000}"/>
    <cellStyle name="Percent 33" xfId="775" xr:uid="{00000000-0005-0000-0000-00009E030000}"/>
    <cellStyle name="Percent 34" xfId="776" xr:uid="{00000000-0005-0000-0000-00009F030000}"/>
    <cellStyle name="Percent 35" xfId="777" xr:uid="{00000000-0005-0000-0000-0000A0030000}"/>
    <cellStyle name="Percent 36" xfId="778" xr:uid="{00000000-0005-0000-0000-0000A1030000}"/>
    <cellStyle name="Percent 37" xfId="779" xr:uid="{00000000-0005-0000-0000-0000A2030000}"/>
    <cellStyle name="Percent 38" xfId="780" xr:uid="{00000000-0005-0000-0000-0000A3030000}"/>
    <cellStyle name="Percent 39" xfId="781" xr:uid="{00000000-0005-0000-0000-0000A4030000}"/>
    <cellStyle name="Percent 4" xfId="782" xr:uid="{00000000-0005-0000-0000-0000A5030000}"/>
    <cellStyle name="Percent 4 2" xfId="783" xr:uid="{00000000-0005-0000-0000-0000A6030000}"/>
    <cellStyle name="Percent 4 2 2" xfId="784" xr:uid="{00000000-0005-0000-0000-0000A7030000}"/>
    <cellStyle name="Percent 4 2 2 2" xfId="785" xr:uid="{00000000-0005-0000-0000-0000A8030000}"/>
    <cellStyle name="Percent 4 2 2 3" xfId="967" xr:uid="{00000000-0005-0000-0000-0000A9030000}"/>
    <cellStyle name="Percent 4 2 3" xfId="786" xr:uid="{00000000-0005-0000-0000-0000AA030000}"/>
    <cellStyle name="Percent 4 2 4" xfId="966" xr:uid="{00000000-0005-0000-0000-0000AB030000}"/>
    <cellStyle name="Percent 4 3" xfId="787" xr:uid="{00000000-0005-0000-0000-0000AC030000}"/>
    <cellStyle name="Percent 4 3 2" xfId="788" xr:uid="{00000000-0005-0000-0000-0000AD030000}"/>
    <cellStyle name="Percent 4 3 3" xfId="968" xr:uid="{00000000-0005-0000-0000-0000AE030000}"/>
    <cellStyle name="Percent 4 4" xfId="965" xr:uid="{00000000-0005-0000-0000-0000AF030000}"/>
    <cellStyle name="Percent 40" xfId="789" xr:uid="{00000000-0005-0000-0000-0000B0030000}"/>
    <cellStyle name="Percent 41" xfId="790" xr:uid="{00000000-0005-0000-0000-0000B1030000}"/>
    <cellStyle name="Percent 42" xfId="791" xr:uid="{00000000-0005-0000-0000-0000B2030000}"/>
    <cellStyle name="Percent 43" xfId="792" xr:uid="{00000000-0005-0000-0000-0000B3030000}"/>
    <cellStyle name="Percent 44" xfId="793" xr:uid="{00000000-0005-0000-0000-0000B4030000}"/>
    <cellStyle name="Percent 45" xfId="794" xr:uid="{00000000-0005-0000-0000-0000B5030000}"/>
    <cellStyle name="Percent 46" xfId="795" xr:uid="{00000000-0005-0000-0000-0000B6030000}"/>
    <cellStyle name="Percent 47" xfId="796" xr:uid="{00000000-0005-0000-0000-0000B7030000}"/>
    <cellStyle name="Percent 48" xfId="991" xr:uid="{00000000-0005-0000-0000-0000B8030000}"/>
    <cellStyle name="Percent 49" xfId="997" xr:uid="{00000000-0005-0000-0000-0000B9030000}"/>
    <cellStyle name="Percent 5" xfId="797" xr:uid="{00000000-0005-0000-0000-0000BA030000}"/>
    <cellStyle name="Percent 5 2" xfId="798" xr:uid="{00000000-0005-0000-0000-0000BB030000}"/>
    <cellStyle name="Percent 5 2 2" xfId="799" xr:uid="{00000000-0005-0000-0000-0000BC030000}"/>
    <cellStyle name="Percent 5 2 2 2" xfId="971" xr:uid="{00000000-0005-0000-0000-0000BD030000}"/>
    <cellStyle name="Percent 5 2 3" xfId="970" xr:uid="{00000000-0005-0000-0000-0000BE030000}"/>
    <cellStyle name="Percent 5 3" xfId="800" xr:uid="{00000000-0005-0000-0000-0000BF030000}"/>
    <cellStyle name="Percent 5 3 2" xfId="972" xr:uid="{00000000-0005-0000-0000-0000C0030000}"/>
    <cellStyle name="Percent 5 4" xfId="801" xr:uid="{00000000-0005-0000-0000-0000C1030000}"/>
    <cellStyle name="Percent 5 5" xfId="969" xr:uid="{00000000-0005-0000-0000-0000C2030000}"/>
    <cellStyle name="Percent 50" xfId="999" xr:uid="{00000000-0005-0000-0000-0000C3030000}"/>
    <cellStyle name="Percent 51" xfId="1000" xr:uid="{00000000-0005-0000-0000-0000C4030000}"/>
    <cellStyle name="Percent 52" xfId="1005" xr:uid="{00000000-0005-0000-0000-0000C5030000}"/>
    <cellStyle name="Percent 6" xfId="802" xr:uid="{00000000-0005-0000-0000-0000C6030000}"/>
    <cellStyle name="Percent 6 2" xfId="803" xr:uid="{00000000-0005-0000-0000-0000C7030000}"/>
    <cellStyle name="Percent 6 2 2" xfId="804" xr:uid="{00000000-0005-0000-0000-0000C8030000}"/>
    <cellStyle name="Percent 6 2 2 2" xfId="975" xr:uid="{00000000-0005-0000-0000-0000C9030000}"/>
    <cellStyle name="Percent 6 2 3" xfId="974" xr:uid="{00000000-0005-0000-0000-0000CA030000}"/>
    <cellStyle name="Percent 6 3" xfId="805" xr:uid="{00000000-0005-0000-0000-0000CB030000}"/>
    <cellStyle name="Percent 6 3 2" xfId="976" xr:uid="{00000000-0005-0000-0000-0000CC030000}"/>
    <cellStyle name="Percent 6 4" xfId="806" xr:uid="{00000000-0005-0000-0000-0000CD030000}"/>
    <cellStyle name="Percent 6 5" xfId="973" xr:uid="{00000000-0005-0000-0000-0000CE030000}"/>
    <cellStyle name="Percent 7" xfId="807" xr:uid="{00000000-0005-0000-0000-0000CF030000}"/>
    <cellStyle name="Percent 7 2" xfId="808" xr:uid="{00000000-0005-0000-0000-0000D0030000}"/>
    <cellStyle name="Percent 7 2 2" xfId="809" xr:uid="{00000000-0005-0000-0000-0000D1030000}"/>
    <cellStyle name="Percent 7 2 2 2" xfId="979" xr:uid="{00000000-0005-0000-0000-0000D2030000}"/>
    <cellStyle name="Percent 7 2 3" xfId="978" xr:uid="{00000000-0005-0000-0000-0000D3030000}"/>
    <cellStyle name="Percent 7 3" xfId="810" xr:uid="{00000000-0005-0000-0000-0000D4030000}"/>
    <cellStyle name="Percent 7 3 2" xfId="980" xr:uid="{00000000-0005-0000-0000-0000D5030000}"/>
    <cellStyle name="Percent 7 4" xfId="811" xr:uid="{00000000-0005-0000-0000-0000D6030000}"/>
    <cellStyle name="Percent 7 5" xfId="977" xr:uid="{00000000-0005-0000-0000-0000D7030000}"/>
    <cellStyle name="Percent 8" xfId="812" xr:uid="{00000000-0005-0000-0000-0000D8030000}"/>
    <cellStyle name="Percent 8 2" xfId="813" xr:uid="{00000000-0005-0000-0000-0000D9030000}"/>
    <cellStyle name="Percent 8 2 2" xfId="982" xr:uid="{00000000-0005-0000-0000-0000DA030000}"/>
    <cellStyle name="Percent 8 3" xfId="814" xr:uid="{00000000-0005-0000-0000-0000DB030000}"/>
    <cellStyle name="Percent 8 4" xfId="981" xr:uid="{00000000-0005-0000-0000-0000DC030000}"/>
    <cellStyle name="Percent 9" xfId="815" xr:uid="{00000000-0005-0000-0000-0000DD030000}"/>
    <cellStyle name="Percent 9 2" xfId="816" xr:uid="{00000000-0005-0000-0000-0000DE030000}"/>
    <cellStyle name="Percent 9 3" xfId="817" xr:uid="{00000000-0005-0000-0000-0000DF030000}"/>
    <cellStyle name="Percent 9 4" xfId="818" xr:uid="{00000000-0005-0000-0000-0000E0030000}"/>
    <cellStyle name="Percent 9 5" xfId="983" xr:uid="{00000000-0005-0000-0000-0000E1030000}"/>
    <cellStyle name="Standard_Data" xfId="819" xr:uid="{00000000-0005-0000-0000-0000E2030000}"/>
    <cellStyle name="style" xfId="820" xr:uid="{00000000-0005-0000-0000-0000E3030000}"/>
    <cellStyle name="Style 1" xfId="821" xr:uid="{00000000-0005-0000-0000-0000E4030000}"/>
    <cellStyle name="style 2" xfId="822" xr:uid="{00000000-0005-0000-0000-0000E5030000}"/>
    <cellStyle name="style 3" xfId="823" xr:uid="{00000000-0005-0000-0000-0000E6030000}"/>
    <cellStyle name="style 4" xfId="824" xr:uid="{00000000-0005-0000-0000-0000E7030000}"/>
    <cellStyle name="style1" xfId="825" xr:uid="{00000000-0005-0000-0000-0000E8030000}"/>
    <cellStyle name="style2" xfId="826" xr:uid="{00000000-0005-0000-0000-0000E9030000}"/>
    <cellStyle name="subtotals" xfId="827" xr:uid="{00000000-0005-0000-0000-0000EA030000}"/>
    <cellStyle name="þ_x001d_ð &amp;ý&amp;†ýG_x0008_ X_x000a__x0007__x0001__x0001_" xfId="828" xr:uid="{00000000-0005-0000-0000-0000EB030000}"/>
    <cellStyle name="þ_x001d_ð &amp;ý&amp;†ýG_x0008_ X_x000a__x0007__x0001__x0001_ 2" xfId="984" xr:uid="{00000000-0005-0000-0000-0000EC030000}"/>
    <cellStyle name="UnitValuation" xfId="829" xr:uid="{00000000-0005-0000-0000-0000ED030000}"/>
    <cellStyle name="Währung [0]_35ERI8T2gbIEMixb4v26icuOo" xfId="830" xr:uid="{00000000-0005-0000-0000-0000EE030000}"/>
    <cellStyle name="Währung_35ERI8T2gbIEMixb4v26icuOo" xfId="831" xr:uid="{00000000-0005-0000-0000-0000EF030000}"/>
    <cellStyle name="콤마 [0]_RESULTS" xfId="832" xr:uid="{00000000-0005-0000-0000-0000F0030000}"/>
    <cellStyle name="콤마_RESULTS" xfId="833" xr:uid="{00000000-0005-0000-0000-0000F1030000}"/>
    <cellStyle name="통화 [0]_RESULTS" xfId="834" xr:uid="{00000000-0005-0000-0000-0000F2030000}"/>
    <cellStyle name="통화_RESULTS" xfId="835" xr:uid="{00000000-0005-0000-0000-0000F3030000}"/>
    <cellStyle name="표준_12월 " xfId="836" xr:uid="{00000000-0005-0000-0000-0000F403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2</xdr:col>
      <xdr:colOff>3028949</xdr:colOff>
      <xdr:row>6</xdr:row>
      <xdr:rowOff>132591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9525"/>
          <a:ext cx="3038474" cy="1266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esktop/KK%20MU%20DP/KK%20LB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ownloads/Kertas%20Kerja%20Juni/Data%20Keuanga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u_10"/>
      <sheetName val="inv_10"/>
      <sheetName val="keu_09"/>
      <sheetName val="inv_09"/>
      <sheetName val="keu_12"/>
      <sheetName val="inv_12"/>
      <sheetName val="keu_11"/>
      <sheetName val="inv_11"/>
      <sheetName val="Januari"/>
      <sheetName val="Februari"/>
      <sheetName val="Maret"/>
      <sheetName val="April"/>
      <sheetName val="Mei"/>
      <sheetName val="Juni"/>
      <sheetName val="Juli"/>
      <sheetName val="keu_08"/>
      <sheetName val="inv_08"/>
      <sheetName val="keu_07"/>
      <sheetName val="inv_07"/>
      <sheetName val="Agustus"/>
      <sheetName val="September"/>
      <sheetName val="Oktober"/>
      <sheetName val="November "/>
      <sheetName val="Desember "/>
      <sheetName val="inv_06"/>
      <sheetName val="keu_06"/>
      <sheetName val="keu_05"/>
      <sheetName val="inv_05"/>
      <sheetName val="Keu_04"/>
      <sheetName val="Inv_04"/>
      <sheetName val="Inv_03"/>
      <sheetName val="Keu_03"/>
      <sheetName val="Keu_02"/>
      <sheetName val="Inv_02"/>
      <sheetName val="Keu_01"/>
      <sheetName val="Inv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PPMP</v>
          </cell>
        </row>
        <row r="3">
          <cell r="D3" t="str">
            <v>PPMP</v>
          </cell>
        </row>
        <row r="4">
          <cell r="D4" t="str">
            <v>PPMP</v>
          </cell>
        </row>
        <row r="5">
          <cell r="D5" t="str">
            <v>PPMP</v>
          </cell>
        </row>
        <row r="6">
          <cell r="D6" t="str">
            <v>PPMP</v>
          </cell>
        </row>
        <row r="7">
          <cell r="D7" t="str">
            <v>PPMP</v>
          </cell>
        </row>
        <row r="8">
          <cell r="D8" t="str">
            <v>PPMP</v>
          </cell>
        </row>
        <row r="9">
          <cell r="D9" t="str">
            <v>PPMP</v>
          </cell>
        </row>
        <row r="10">
          <cell r="D10" t="str">
            <v>PPMP</v>
          </cell>
        </row>
        <row r="11">
          <cell r="D11" t="str">
            <v>PPMP</v>
          </cell>
        </row>
        <row r="12">
          <cell r="D12" t="str">
            <v>PPMP</v>
          </cell>
        </row>
        <row r="13">
          <cell r="D13" t="str">
            <v>PPMP</v>
          </cell>
        </row>
        <row r="14">
          <cell r="D14" t="str">
            <v>PPIP</v>
          </cell>
        </row>
        <row r="15">
          <cell r="D15" t="str">
            <v>PPMP</v>
          </cell>
        </row>
        <row r="16">
          <cell r="D16" t="str">
            <v>PPMP</v>
          </cell>
        </row>
        <row r="17">
          <cell r="D17" t="str">
            <v>PPMP</v>
          </cell>
        </row>
        <row r="18">
          <cell r="D18" t="str">
            <v>PPMP</v>
          </cell>
        </row>
        <row r="19">
          <cell r="D19" t="str">
            <v>PPIP</v>
          </cell>
        </row>
        <row r="20">
          <cell r="D20" t="str">
            <v>PPMP</v>
          </cell>
        </row>
        <row r="21">
          <cell r="D21" t="str">
            <v>PPMP</v>
          </cell>
        </row>
        <row r="22">
          <cell r="D22" t="str">
            <v>PPMP</v>
          </cell>
        </row>
        <row r="23">
          <cell r="D23" t="str">
            <v>PPMP</v>
          </cell>
        </row>
        <row r="24">
          <cell r="D24" t="str">
            <v>PPMP</v>
          </cell>
        </row>
        <row r="25">
          <cell r="D25" t="str">
            <v>PPMP</v>
          </cell>
        </row>
        <row r="26">
          <cell r="D26" t="str">
            <v>PPMP</v>
          </cell>
        </row>
        <row r="27">
          <cell r="D27" t="str">
            <v>PPMP</v>
          </cell>
        </row>
        <row r="28">
          <cell r="D28" t="str">
            <v>PPMP</v>
          </cell>
        </row>
        <row r="29">
          <cell r="D29" t="str">
            <v>PPMP</v>
          </cell>
        </row>
        <row r="30">
          <cell r="D30" t="str">
            <v>PPIP</v>
          </cell>
        </row>
        <row r="31">
          <cell r="D31" t="str">
            <v>PPMP</v>
          </cell>
        </row>
        <row r="32">
          <cell r="D32" t="str">
            <v>PPMP</v>
          </cell>
        </row>
        <row r="33">
          <cell r="D33" t="str">
            <v>PPMP</v>
          </cell>
        </row>
        <row r="34">
          <cell r="D34" t="str">
            <v>PPMP</v>
          </cell>
        </row>
        <row r="35">
          <cell r="D35" t="str">
            <v>PPMP</v>
          </cell>
        </row>
        <row r="36">
          <cell r="D36" t="str">
            <v>PPMP</v>
          </cell>
        </row>
        <row r="37">
          <cell r="D37" t="str">
            <v>PPMP</v>
          </cell>
        </row>
        <row r="38">
          <cell r="D38" t="str">
            <v>PPMP</v>
          </cell>
        </row>
        <row r="39">
          <cell r="D39" t="str">
            <v>PPMP</v>
          </cell>
        </row>
        <row r="40">
          <cell r="D40" t="str">
            <v>PPMP</v>
          </cell>
        </row>
        <row r="41">
          <cell r="D41" t="str">
            <v>PPMP</v>
          </cell>
        </row>
        <row r="42">
          <cell r="D42" t="str">
            <v>PPMP</v>
          </cell>
        </row>
        <row r="43">
          <cell r="D43" t="str">
            <v>PPMP</v>
          </cell>
        </row>
        <row r="44">
          <cell r="D44" t="str">
            <v>PPMP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u_05 (2)"/>
      <sheetName val="GRAFIK_ALL(M)"/>
      <sheetName val="GRAFIK_ALL(T)"/>
      <sheetName val="Data Master"/>
      <sheetName val="Pelaporan_Januari 2015"/>
      <sheetName val="Keu_01"/>
      <sheetName val="Inv_01"/>
      <sheetName val="Keu_02"/>
      <sheetName val="Inv_02"/>
      <sheetName val="ALAMAT"/>
      <sheetName val="Piutang Pendiri"/>
      <sheetName val="DATI II"/>
      <sheetName val="DATI I_II"/>
      <sheetName val="Keu_03"/>
      <sheetName val="Inv_03"/>
      <sheetName val="Tabel Invest"/>
      <sheetName val="per KR"/>
      <sheetName val="cek aset april"/>
      <sheetName val="per KR (2)"/>
      <sheetName val="Sheet1"/>
      <sheetName val="Keu_04"/>
      <sheetName val="Inv_04"/>
      <sheetName val="inv_05"/>
      <sheetName val="keu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NBDU</v>
          </cell>
          <cell r="C1" t="str">
            <v>Nama Dana Pensiun</v>
          </cell>
          <cell r="D1" t="str">
            <v>Jenis Dana Pensiun</v>
          </cell>
          <cell r="E1" t="str">
            <v>Program Pensiun</v>
          </cell>
          <cell r="F1" t="str">
            <v>Alamat</v>
          </cell>
          <cell r="G1" t="str">
            <v xml:space="preserve"> Kota</v>
          </cell>
          <cell r="H1" t="str">
            <v>Propinsi</v>
          </cell>
        </row>
        <row r="2">
          <cell r="B2" t="str">
            <v>00001</v>
          </cell>
          <cell r="C2" t="str">
            <v>Bank Indonesia</v>
          </cell>
          <cell r="D2" t="str">
            <v>DPPK</v>
          </cell>
          <cell r="E2" t="str">
            <v>PPMP</v>
          </cell>
          <cell r="F2" t="str">
            <v>Gedung YKK-BI Lt.5   Jl. Deposito VI No. 12-14  Komplek Bidakara Pancoran</v>
          </cell>
          <cell r="G2" t="str">
            <v>Jakarta Selatan</v>
          </cell>
          <cell r="H2" t="str">
            <v>DKI Jakarta</v>
          </cell>
        </row>
        <row r="3">
          <cell r="B3" t="str">
            <v>00002</v>
          </cell>
          <cell r="C3" t="str">
            <v>Jakarta International Hotels &amp; Development</v>
          </cell>
          <cell r="D3" t="str">
            <v>DPPK</v>
          </cell>
          <cell r="E3" t="str">
            <v>PPMP</v>
          </cell>
          <cell r="F3" t="str">
            <v>Jl. Lapangan Banteng Selatan No.1</v>
          </cell>
          <cell r="G3" t="str">
            <v>Jakarta Pusat</v>
          </cell>
          <cell r="H3" t="str">
            <v>DKI Jakarta</v>
          </cell>
        </row>
        <row r="4">
          <cell r="B4" t="str">
            <v>00004</v>
          </cell>
          <cell r="C4" t="str">
            <v>Kompas Gramedia</v>
          </cell>
          <cell r="D4" t="str">
            <v>DPPK</v>
          </cell>
          <cell r="E4" t="str">
            <v>PPMP</v>
          </cell>
          <cell r="F4" t="str">
            <v>Griya Purnakarya  Jl. Palmerah Selatan Nomor 22-28</v>
          </cell>
          <cell r="G4" t="str">
            <v>Jakarta Pusat</v>
          </cell>
          <cell r="H4" t="str">
            <v>DKI Jakarta</v>
          </cell>
        </row>
        <row r="5">
          <cell r="B5" t="str">
            <v>00005</v>
          </cell>
          <cell r="C5" t="str">
            <v>Samudera Indonesia</v>
          </cell>
          <cell r="D5" t="str">
            <v>DPPK</v>
          </cell>
          <cell r="E5" t="str">
            <v>PPMP</v>
          </cell>
          <cell r="F5" t="str">
            <v>Gedung DPSI Lt. 1,   Jl. Anggrek Cendrawasih   Blok J-12 Slipi</v>
          </cell>
          <cell r="G5" t="str">
            <v>Jakarta Barat</v>
          </cell>
          <cell r="H5" t="str">
            <v>DKI Jakarta</v>
          </cell>
        </row>
        <row r="6">
          <cell r="B6" t="str">
            <v>00006</v>
          </cell>
          <cell r="C6" t="str">
            <v>Bank Tabungan Negara</v>
          </cell>
          <cell r="D6" t="str">
            <v>DPPK</v>
          </cell>
          <cell r="E6" t="str">
            <v>PPMP</v>
          </cell>
          <cell r="F6" t="str">
            <v>Wisma Purna Batara Lantai 3,  Jl.Kesehatan NO.56-58</v>
          </cell>
          <cell r="G6" t="str">
            <v>Jakarta Pusat</v>
          </cell>
          <cell r="H6" t="str">
            <v>DKI Jakarta</v>
          </cell>
        </row>
        <row r="7">
          <cell r="B7" t="str">
            <v>00008</v>
          </cell>
          <cell r="C7" t="str">
            <v>Bank Mandiri Dua</v>
          </cell>
          <cell r="D7" t="str">
            <v>DPPK</v>
          </cell>
          <cell r="E7" t="str">
            <v>PPMP</v>
          </cell>
          <cell r="F7" t="str">
            <v>Komplek Ruko Segitiga Senen Blok A 12-14  Jl. Senen Raya No. 135</v>
          </cell>
          <cell r="G7" t="str">
            <v>Jakarta Pusat</v>
          </cell>
          <cell r="H7" t="str">
            <v>DKI Jakarta</v>
          </cell>
        </row>
        <row r="8">
          <cell r="B8" t="str">
            <v>00010</v>
          </cell>
          <cell r="C8" t="str">
            <v>Inter Pacific</v>
          </cell>
          <cell r="D8" t="str">
            <v>DPPK</v>
          </cell>
          <cell r="E8" t="str">
            <v>PPMP</v>
          </cell>
          <cell r="F8" t="str">
            <v>Up. Bapak Bambang Purwono/Bapak Rocky S. Laurens  Gedung Artha Graha Lt. 3  Jl. Jend. Sudirman Kav. 52-53, SCBD</v>
          </cell>
          <cell r="G8" t="str">
            <v>Jakarta Selatan</v>
          </cell>
          <cell r="H8" t="str">
            <v>DKI Jakarta</v>
          </cell>
        </row>
        <row r="9">
          <cell r="B9" t="str">
            <v>00012</v>
          </cell>
          <cell r="C9" t="str">
            <v>Bank Pembangunan Daerah Riau</v>
          </cell>
          <cell r="D9" t="str">
            <v>DPPK</v>
          </cell>
          <cell r="E9" t="str">
            <v>PPMP</v>
          </cell>
          <cell r="F9" t="str">
            <v>Komp. Grand Sudirman Blok B.3  Jl. Setia Maharaja-</v>
          </cell>
          <cell r="G9" t="str">
            <v>Pekanbaru</v>
          </cell>
          <cell r="H9" t="str">
            <v>Riau</v>
          </cell>
        </row>
        <row r="10">
          <cell r="B10" t="str">
            <v>00013</v>
          </cell>
          <cell r="C10" t="str">
            <v>Gereja Kristen Indonesia</v>
          </cell>
          <cell r="D10" t="str">
            <v>DPPK</v>
          </cell>
          <cell r="E10" t="str">
            <v>PPMP</v>
          </cell>
          <cell r="F10" t="str">
            <v>Pusat Niaga Duta Mas Fatmawati Blok B1/21  Jl. RS.Fatmawati No.39</v>
          </cell>
          <cell r="G10" t="str">
            <v>Jakarta Selatan</v>
          </cell>
          <cell r="H10" t="str">
            <v>DKI Jakarta</v>
          </cell>
        </row>
        <row r="11">
          <cell r="B11" t="str">
            <v>00014</v>
          </cell>
          <cell r="C11" t="str">
            <v>Bank Mandiri Empat</v>
          </cell>
          <cell r="D11" t="str">
            <v>DPPK</v>
          </cell>
          <cell r="E11" t="str">
            <v>PPMP</v>
          </cell>
          <cell r="F11" t="str">
            <v>Gedung Dana Graha Lt. Dasar   Jl. Gondangdia Kecil No.12-14</v>
          </cell>
          <cell r="G11" t="str">
            <v>Jakarta Pusat</v>
          </cell>
          <cell r="H11" t="str">
            <v>DKI Jakarta</v>
          </cell>
        </row>
        <row r="12">
          <cell r="B12" t="str">
            <v>00015</v>
          </cell>
          <cell r="C12" t="str">
            <v>Danareksa</v>
          </cell>
          <cell r="D12" t="str">
            <v>DPPK</v>
          </cell>
          <cell r="E12" t="str">
            <v>PPMP</v>
          </cell>
          <cell r="F12" t="str">
            <v>Gd. Danareksa Lt. dasar   Jl. Merdeka Selatan No. 14</v>
          </cell>
          <cell r="G12" t="str">
            <v>Jakarta Pusat</v>
          </cell>
          <cell r="H12" t="str">
            <v>DKI Jakarta</v>
          </cell>
        </row>
        <row r="13">
          <cell r="B13" t="str">
            <v>00016</v>
          </cell>
          <cell r="C13" t="str">
            <v>PT Asuransi Jasa Indonesia</v>
          </cell>
          <cell r="D13" t="str">
            <v>DPPK</v>
          </cell>
          <cell r="E13" t="str">
            <v>PPMP</v>
          </cell>
          <cell r="F13" t="str">
            <v>Jl. Otto Iskandardinata 70/29 Taman Indah</v>
          </cell>
          <cell r="G13" t="str">
            <v>Jakarta Timur</v>
          </cell>
          <cell r="H13" t="str">
            <v>DKI Jakarta</v>
          </cell>
        </row>
        <row r="14">
          <cell r="B14" t="str">
            <v>00020</v>
          </cell>
          <cell r="C14" t="str">
            <v>Pegawai Pembangunan Jaya Group</v>
          </cell>
          <cell r="D14" t="str">
            <v>DPPK</v>
          </cell>
          <cell r="E14" t="str">
            <v>PPIP</v>
          </cell>
          <cell r="F14" t="str">
            <v>Gedung Jaya Lt.7 Jl. M.H. Thamrin No.12</v>
          </cell>
          <cell r="G14" t="str">
            <v>Jakarta Pusat</v>
          </cell>
          <cell r="H14" t="str">
            <v>DKI Jakarta</v>
          </cell>
        </row>
        <row r="15">
          <cell r="B15" t="str">
            <v>00021</v>
          </cell>
          <cell r="C15" t="str">
            <v>Konimex</v>
          </cell>
          <cell r="D15" t="str">
            <v>DPPK</v>
          </cell>
          <cell r="E15" t="str">
            <v>PPMP</v>
          </cell>
          <cell r="F15" t="str">
            <v>PT. Konimex, Sanggrahan, Cemani, Grogol</v>
          </cell>
          <cell r="G15" t="str">
            <v>Sukoharjo</v>
          </cell>
          <cell r="H15" t="str">
            <v>Jawa Tengah</v>
          </cell>
        </row>
        <row r="16">
          <cell r="B16" t="str">
            <v>00022</v>
          </cell>
          <cell r="C16" t="str">
            <v>PT Trakindo Utama</v>
          </cell>
          <cell r="D16" t="str">
            <v>DPPK</v>
          </cell>
          <cell r="E16" t="str">
            <v>PPMP</v>
          </cell>
          <cell r="F16" t="str">
            <v>PT Trakindo Utama / Lantai II  Jl. KKO Raya - Cilandak</v>
          </cell>
          <cell r="G16" t="str">
            <v>Jakarta Selatan</v>
          </cell>
          <cell r="H16" t="str">
            <v>DKI Jakarta</v>
          </cell>
        </row>
        <row r="17">
          <cell r="B17" t="str">
            <v>00023</v>
          </cell>
          <cell r="C17" t="str">
            <v>Jasa Raharja</v>
          </cell>
          <cell r="D17" t="str">
            <v>DPPK</v>
          </cell>
          <cell r="E17" t="str">
            <v>PPMP</v>
          </cell>
          <cell r="F17" t="str">
            <v>Wisma Raharja Lt. 8  Jl. TB. Simatupang Kav. 1</v>
          </cell>
          <cell r="G17" t="str">
            <v>Jakarta Selatan</v>
          </cell>
          <cell r="H17" t="str">
            <v>DKI Jakarta</v>
          </cell>
        </row>
        <row r="18">
          <cell r="B18" t="str">
            <v>00025</v>
          </cell>
          <cell r="C18" t="str">
            <v>Bank DKI</v>
          </cell>
          <cell r="D18" t="str">
            <v>DPPK</v>
          </cell>
          <cell r="E18" t="str">
            <v>PPMP</v>
          </cell>
          <cell r="F18" t="str">
            <v>Ruko Mega Grosir Cempaka Mas  Blok Q No. 17  Jl. Letjend. Soeprapto</v>
          </cell>
          <cell r="G18" t="str">
            <v>Jakarta Pusat</v>
          </cell>
          <cell r="H18" t="str">
            <v>DKI Jakarta</v>
          </cell>
        </row>
        <row r="19">
          <cell r="B19" t="str">
            <v>00026</v>
          </cell>
          <cell r="C19" t="str">
            <v>PGI</v>
          </cell>
          <cell r="D19" t="str">
            <v>DPPK</v>
          </cell>
          <cell r="E19" t="str">
            <v>PPIP</v>
          </cell>
          <cell r="F19" t="str">
            <v>Jl. Kayu Jati III No. 1 Rawamangun</v>
          </cell>
          <cell r="G19" t="str">
            <v>Jakarta Timur</v>
          </cell>
          <cell r="H19" t="str">
            <v>DKI Jakarta</v>
          </cell>
        </row>
        <row r="20">
          <cell r="B20" t="str">
            <v>00029</v>
          </cell>
          <cell r="C20" t="str">
            <v>Perhimpunan Pendidikan Dan Pengajaran Kristen Petra</v>
          </cell>
          <cell r="D20" t="str">
            <v>DPPK</v>
          </cell>
          <cell r="E20" t="str">
            <v>PPMP</v>
          </cell>
          <cell r="F20" t="str">
            <v>Kertajaya Indah Tengah VI/37 (H-128)</v>
          </cell>
          <cell r="G20" t="str">
            <v>Surabaya</v>
          </cell>
          <cell r="H20" t="str">
            <v>Jawa Timur</v>
          </cell>
        </row>
        <row r="21">
          <cell r="B21" t="str">
            <v>00030</v>
          </cell>
          <cell r="C21" t="str">
            <v>Panin Bank</v>
          </cell>
          <cell r="D21" t="str">
            <v>DPPK</v>
          </cell>
          <cell r="E21" t="str">
            <v>PPMP</v>
          </cell>
          <cell r="F21" t="str">
            <v>Gd. Panin Bank Center/ Lt.3  Jl. Jend.Sudirman Kav.1</v>
          </cell>
          <cell r="G21" t="str">
            <v>Jakarta Pusat</v>
          </cell>
          <cell r="H21" t="str">
            <v>DKI Jakarta</v>
          </cell>
        </row>
        <row r="22">
          <cell r="B22" t="str">
            <v>00031</v>
          </cell>
          <cell r="C22" t="str">
            <v>Pegawai BPD Bali</v>
          </cell>
          <cell r="D22" t="str">
            <v>DPPK</v>
          </cell>
          <cell r="E22" t="str">
            <v>PPMP</v>
          </cell>
          <cell r="F22" t="str">
            <v>Jl. PB. Sudirman Pertokoan Sudirman Agung Blok A N</v>
          </cell>
          <cell r="G22" t="str">
            <v>Denpasar</v>
          </cell>
          <cell r="H22" t="str">
            <v>Bali</v>
          </cell>
        </row>
        <row r="23">
          <cell r="B23" t="str">
            <v>00032</v>
          </cell>
          <cell r="C23" t="str">
            <v>Jiwasraya</v>
          </cell>
          <cell r="D23" t="str">
            <v>DPPK</v>
          </cell>
          <cell r="E23" t="str">
            <v>PPMP</v>
          </cell>
          <cell r="F23" t="str">
            <v>Jalan IR. H. Juanda No. 34</v>
          </cell>
          <cell r="G23" t="str">
            <v>Jakarta Pusat</v>
          </cell>
          <cell r="H23" t="str">
            <v>DKI Jakarta</v>
          </cell>
        </row>
        <row r="24">
          <cell r="B24" t="str">
            <v>00034</v>
          </cell>
          <cell r="C24" t="str">
            <v>BPD DI Yogyakarta</v>
          </cell>
          <cell r="D24" t="str">
            <v>DPPK</v>
          </cell>
          <cell r="E24" t="str">
            <v>PPMP</v>
          </cell>
          <cell r="F24" t="str">
            <v>Jl. Tentara Pelajar 7  BPD DI Yogyakarta</v>
          </cell>
          <cell r="G24" t="str">
            <v>Yogyakarta</v>
          </cell>
          <cell r="H24" t="str">
            <v>DI Yogyakarta</v>
          </cell>
        </row>
        <row r="25">
          <cell r="B25" t="str">
            <v>00036</v>
          </cell>
          <cell r="C25" t="str">
            <v>Cedefindo</v>
          </cell>
          <cell r="D25" t="str">
            <v>DPPK</v>
          </cell>
          <cell r="E25" t="str">
            <v>PPMP</v>
          </cell>
          <cell r="F25" t="str">
            <v>Jl. Raya Narogong Km. 4   Kel Bojong Rawa Lumbu</v>
          </cell>
          <cell r="G25" t="str">
            <v>Bekasi</v>
          </cell>
          <cell r="H25" t="str">
            <v>Jawa Barat</v>
          </cell>
        </row>
        <row r="26">
          <cell r="B26" t="str">
            <v>00037</v>
          </cell>
          <cell r="C26" t="str">
            <v>Karyawan Taspen</v>
          </cell>
          <cell r="D26" t="str">
            <v>DPPK</v>
          </cell>
          <cell r="E26" t="str">
            <v>PPMP</v>
          </cell>
          <cell r="F26" t="str">
            <v>Jl. Radin Inten II No. 1  Buaran - Klender</v>
          </cell>
          <cell r="G26" t="str">
            <v>Jakarta Timur</v>
          </cell>
          <cell r="H26" t="str">
            <v>DKI Jakarta</v>
          </cell>
        </row>
        <row r="27">
          <cell r="B27" t="str">
            <v>00038</v>
          </cell>
          <cell r="C27" t="str">
            <v>Bank CIMB Niaga</v>
          </cell>
          <cell r="D27" t="str">
            <v>DPPK</v>
          </cell>
          <cell r="E27" t="str">
            <v>PPMP</v>
          </cell>
          <cell r="F27" t="str">
            <v>JL. RS. Fatmawati N2.20</v>
          </cell>
          <cell r="G27" t="str">
            <v>Jakarta Selatan</v>
          </cell>
          <cell r="H27" t="str">
            <v>DKI Jakarta</v>
          </cell>
        </row>
        <row r="28">
          <cell r="B28" t="str">
            <v>00040</v>
          </cell>
          <cell r="C28" t="str">
            <v>Bank Pembangunan Daerah Jawa Barat dan Banten, Tbk</v>
          </cell>
          <cell r="D28" t="str">
            <v>DPPK</v>
          </cell>
          <cell r="E28" t="str">
            <v>PPMP</v>
          </cell>
          <cell r="F28" t="str">
            <v>Jl. Kejaksaan No. 8 - 10  (Ex. Kantor Kas Taspen Bank BJB)</v>
          </cell>
          <cell r="G28" t="str">
            <v>Bandung</v>
          </cell>
          <cell r="H28" t="str">
            <v>Jawa Barat</v>
          </cell>
        </row>
        <row r="29">
          <cell r="B29" t="str">
            <v>00041</v>
          </cell>
          <cell r="C29" t="str">
            <v>Gereja-Gereja Kristen Jawa</v>
          </cell>
          <cell r="D29" t="str">
            <v>DPPK</v>
          </cell>
          <cell r="E29" t="str">
            <v>PPMP</v>
          </cell>
          <cell r="F29" t="str">
            <v>Jl. Yos Sudarso  No. 5</v>
          </cell>
          <cell r="G29" t="str">
            <v>Salatiga</v>
          </cell>
          <cell r="H29" t="str">
            <v>Jawa Tengah</v>
          </cell>
        </row>
        <row r="30">
          <cell r="B30" t="str">
            <v>00044</v>
          </cell>
          <cell r="C30" t="str">
            <v>Gunung Mulia</v>
          </cell>
          <cell r="D30" t="str">
            <v>DPPK</v>
          </cell>
          <cell r="E30" t="str">
            <v>PPIP</v>
          </cell>
          <cell r="F30" t="str">
            <v>BPK Gunung Mulia Lantai III   Ruang Dana Pensiun   Jl. Kwitang No. 22-23</v>
          </cell>
          <cell r="G30" t="str">
            <v>Jakarta Pusat</v>
          </cell>
          <cell r="H30" t="str">
            <v>DKI Jakarta</v>
          </cell>
        </row>
        <row r="31">
          <cell r="B31" t="str">
            <v>00045</v>
          </cell>
          <cell r="C31" t="str">
            <v>Cardig Group</v>
          </cell>
          <cell r="D31" t="str">
            <v>DPPK</v>
          </cell>
          <cell r="E31" t="str">
            <v>PPMP</v>
          </cell>
          <cell r="F31" t="str">
            <v>Menara Cardig Lt 4   Jl. Protokol Halim Perdanakusuma</v>
          </cell>
          <cell r="G31" t="str">
            <v>Jakarta Timur</v>
          </cell>
          <cell r="H31" t="str">
            <v>DKI Jakarta</v>
          </cell>
        </row>
        <row r="32">
          <cell r="B32" t="str">
            <v>00046</v>
          </cell>
          <cell r="C32" t="str">
            <v>Karyawan Koperasi</v>
          </cell>
          <cell r="D32" t="str">
            <v>DPPK</v>
          </cell>
          <cell r="E32" t="str">
            <v>PPMP</v>
          </cell>
          <cell r="F32" t="str">
            <v>Jalan Iskandarsyah I No. 26  Melawai - Kebayoran Baru</v>
          </cell>
          <cell r="G32" t="str">
            <v>Jakarta</v>
          </cell>
          <cell r="H32" t="str">
            <v>DKI Jakarta</v>
          </cell>
        </row>
        <row r="33">
          <cell r="B33" t="str">
            <v>00047</v>
          </cell>
          <cell r="C33" t="str">
            <v>Pegawai PT Aerowisata</v>
          </cell>
          <cell r="D33" t="str">
            <v>DPPK</v>
          </cell>
          <cell r="E33" t="str">
            <v>PPMP</v>
          </cell>
          <cell r="F33" t="str">
            <v>Jl. K.H. Abdullah Syafei No. 45E</v>
          </cell>
          <cell r="G33" t="str">
            <v>Jakarta Selatan</v>
          </cell>
          <cell r="H33" t="str">
            <v>DKI Jakarta</v>
          </cell>
        </row>
        <row r="34">
          <cell r="B34" t="str">
            <v>00048</v>
          </cell>
          <cell r="C34" t="str">
            <v>Bank Mandiri Satu</v>
          </cell>
          <cell r="D34" t="str">
            <v>DPPK</v>
          </cell>
          <cell r="E34" t="str">
            <v>PPMP</v>
          </cell>
          <cell r="F34" t="str">
            <v>Gedung Bank Mandiri Lantai 3  Jl. Mampang Prapatan Raya No.61</v>
          </cell>
          <cell r="G34" t="str">
            <v>Jakarta Selatan</v>
          </cell>
          <cell r="H34" t="str">
            <v>DKI Jakarta</v>
          </cell>
        </row>
        <row r="35">
          <cell r="B35" t="str">
            <v>00049</v>
          </cell>
          <cell r="C35" t="str">
            <v>BPD Kalimantan Selatan</v>
          </cell>
          <cell r="D35" t="str">
            <v>DPPK</v>
          </cell>
          <cell r="E35" t="str">
            <v>PPMP</v>
          </cell>
          <cell r="F35" t="str">
            <v>Jalan Sultan Abdurrahman No. 116 Pontianak, Kalimantan Barat</v>
          </cell>
          <cell r="G35" t="str">
            <v>Banjarmasin</v>
          </cell>
          <cell r="H35" t="str">
            <v>Kalimantan Selatan</v>
          </cell>
        </row>
        <row r="36">
          <cell r="B36" t="str">
            <v>00050</v>
          </cell>
          <cell r="C36" t="str">
            <v>Satyawacana</v>
          </cell>
          <cell r="D36" t="str">
            <v>DPPK</v>
          </cell>
          <cell r="E36" t="str">
            <v>PPMP</v>
          </cell>
          <cell r="F36" t="str">
            <v>Plasa Satya Wacana Jl. Diponegoro 52-60</v>
          </cell>
          <cell r="G36" t="str">
            <v>Salatiga</v>
          </cell>
          <cell r="H36" t="str">
            <v>Jawa Tengah</v>
          </cell>
        </row>
        <row r="37">
          <cell r="B37" t="str">
            <v>00052</v>
          </cell>
          <cell r="C37" t="str">
            <v>LIA</v>
          </cell>
          <cell r="D37" t="str">
            <v>DPPK</v>
          </cell>
          <cell r="E37" t="str">
            <v>PPMP</v>
          </cell>
          <cell r="F37" t="str">
            <v>STBA LIA Lt.1, Ruang Dana Pensiun  Jl. Pengadegan Timur Raya No. 3</v>
          </cell>
          <cell r="G37" t="str">
            <v>Jakarta Selatan</v>
          </cell>
          <cell r="H37" t="str">
            <v>DKI Jakarta</v>
          </cell>
        </row>
        <row r="38">
          <cell r="B38" t="str">
            <v>00053</v>
          </cell>
          <cell r="C38" t="str">
            <v>Rajawali Nusantara Indonesia</v>
          </cell>
          <cell r="D38" t="str">
            <v>DPPK</v>
          </cell>
          <cell r="E38" t="str">
            <v>PPMP</v>
          </cell>
          <cell r="F38" t="str">
            <v>Jl. Anyer IX/4 Menteng</v>
          </cell>
          <cell r="G38" t="str">
            <v>Jakarta Selatan</v>
          </cell>
          <cell r="H38" t="str">
            <v>DKI Jakarta</v>
          </cell>
        </row>
        <row r="39">
          <cell r="B39" t="str">
            <v>00054</v>
          </cell>
          <cell r="C39" t="str">
            <v>Karyawan Mobil Oil Indonesia Inc. (DAPEKAMI)</v>
          </cell>
          <cell r="D39" t="str">
            <v>DPPK</v>
          </cell>
          <cell r="E39" t="str">
            <v>PPMP</v>
          </cell>
          <cell r="F39" t="str">
            <v>Wisma GKBI Lt. 27 Ruang 27-410  Jl. Jend. Sudirman no.28</v>
          </cell>
          <cell r="G39" t="str">
            <v>Jakarta Pusat</v>
          </cell>
          <cell r="H39" t="str">
            <v>DKI Jakarta</v>
          </cell>
        </row>
        <row r="40">
          <cell r="B40" t="str">
            <v>00056</v>
          </cell>
          <cell r="C40" t="str">
            <v>Sint Carolus</v>
          </cell>
          <cell r="D40" t="str">
            <v>DPPK</v>
          </cell>
          <cell r="E40" t="str">
            <v>PPMP</v>
          </cell>
          <cell r="F40" t="str">
            <v>Gdg Service Center Lt.2   Jl. Salemba Raya No. 41</v>
          </cell>
          <cell r="G40" t="str">
            <v>Jakarta Pusat</v>
          </cell>
          <cell r="H40" t="str">
            <v>DKI Jakarta</v>
          </cell>
        </row>
        <row r="41">
          <cell r="B41" t="str">
            <v>00057</v>
          </cell>
          <cell r="C41" t="str">
            <v>BPD Sumatera Selatan &amp; Bangka Belitung</v>
          </cell>
          <cell r="D41" t="str">
            <v>DPPK</v>
          </cell>
          <cell r="E41" t="str">
            <v>PPMP</v>
          </cell>
          <cell r="F41" t="str">
            <v>Gedung Bank Sumsel Lantai 1   Jl. Jend. Sudirman No.337</v>
          </cell>
          <cell r="G41" t="str">
            <v>Palembang</v>
          </cell>
          <cell r="H41" t="str">
            <v>Sumatera Selatan</v>
          </cell>
        </row>
        <row r="42">
          <cell r="B42" t="str">
            <v>00062</v>
          </cell>
          <cell r="C42" t="str">
            <v>Askrida</v>
          </cell>
          <cell r="D42" t="str">
            <v>DPPK</v>
          </cell>
          <cell r="E42" t="str">
            <v>PPMP</v>
          </cell>
          <cell r="F42" t="str">
            <v>Pusat Niaga Cempaka Mas M1/36  JL. Letjend. Suprapto</v>
          </cell>
          <cell r="G42" t="str">
            <v>Jakarta Pusat</v>
          </cell>
          <cell r="H42" t="str">
            <v>DKI Jakarta</v>
          </cell>
        </row>
        <row r="43">
          <cell r="B43" t="str">
            <v>00063</v>
          </cell>
          <cell r="C43" t="str">
            <v>PT Maskapai Reasuransi Indonesia</v>
          </cell>
          <cell r="D43" t="str">
            <v>DPPK</v>
          </cell>
          <cell r="E43" t="str">
            <v>PPMP</v>
          </cell>
          <cell r="F43" t="str">
            <v>Plaza Marein Lt.18   Jl. Jend Sudirman Kav. 76-78</v>
          </cell>
          <cell r="G43" t="str">
            <v>Jakarta Selatan</v>
          </cell>
          <cell r="H43" t="str">
            <v>DKI Jakarta</v>
          </cell>
        </row>
        <row r="44">
          <cell r="B44" t="str">
            <v>00064</v>
          </cell>
          <cell r="C44" t="str">
            <v>Purbaya</v>
          </cell>
          <cell r="D44" t="str">
            <v>DPPK</v>
          </cell>
          <cell r="E44" t="str">
            <v>PPMP</v>
          </cell>
          <cell r="F44" t="str">
            <v>JL. Gajahmada No. 62</v>
          </cell>
          <cell r="G44" t="str">
            <v>Semarang</v>
          </cell>
          <cell r="H44" t="str">
            <v>Jawa Tengah</v>
          </cell>
        </row>
        <row r="45">
          <cell r="B45" t="str">
            <v>00066</v>
          </cell>
          <cell r="C45" t="str">
            <v>Elnusa</v>
          </cell>
          <cell r="D45" t="str">
            <v>DPPK</v>
          </cell>
          <cell r="E45" t="str">
            <v>PPMP</v>
          </cell>
          <cell r="F45" t="str">
            <v>Gdg Dana Pensiun Elnusa JL. TB. Simatupang Kav IB Cilandak Timur</v>
          </cell>
          <cell r="G45" t="str">
            <v>Jakarta Selatan</v>
          </cell>
          <cell r="H45" t="str">
            <v>DKI Jakarta</v>
          </cell>
        </row>
        <row r="46">
          <cell r="B46" t="str">
            <v>00067</v>
          </cell>
          <cell r="C46" t="str">
            <v>Universitas Trisakti</v>
          </cell>
          <cell r="D46" t="str">
            <v>DPPK</v>
          </cell>
          <cell r="E46" t="str">
            <v>PPMP</v>
          </cell>
          <cell r="F46" t="str">
            <v>Gedung Syarief Thayeb Lt. 6, Kampus A Usakti Jl. Kyai Tapa no. 1 Grogol</v>
          </cell>
          <cell r="G46" t="str">
            <v>Jakarta Barat</v>
          </cell>
          <cell r="H46" t="str">
            <v>DKI Jakarta</v>
          </cell>
        </row>
        <row r="47">
          <cell r="B47" t="str">
            <v>00069</v>
          </cell>
          <cell r="C47" t="str">
            <v>LKBN Antara</v>
          </cell>
          <cell r="D47" t="str">
            <v>DPPK</v>
          </cell>
          <cell r="E47" t="str">
            <v>PPMP</v>
          </cell>
          <cell r="F47" t="str">
            <v>Graha Saharjo  Jl.Dr.Saharjo No.244D,Tebet</v>
          </cell>
          <cell r="G47" t="str">
            <v>Jakarta Selatan</v>
          </cell>
          <cell r="H47" t="str">
            <v>DKI Jakarta</v>
          </cell>
        </row>
        <row r="48">
          <cell r="B48" t="str">
            <v>00070</v>
          </cell>
          <cell r="C48" t="str">
            <v>Merck Indonesia</v>
          </cell>
          <cell r="D48" t="str">
            <v>DPPK</v>
          </cell>
          <cell r="E48" t="str">
            <v>PPMP</v>
          </cell>
          <cell r="F48" t="str">
            <v>Jl. Letjend. T.B. Simatupang No. 8,   Kel Gedong Kec. Pasar Rebo</v>
          </cell>
          <cell r="G48" t="str">
            <v>Jakarta Timur</v>
          </cell>
          <cell r="H48" t="str">
            <v>DKI Jakarta</v>
          </cell>
        </row>
        <row r="49">
          <cell r="B49" t="str">
            <v>00072</v>
          </cell>
          <cell r="C49" t="str">
            <v>BPD NTB</v>
          </cell>
          <cell r="D49" t="str">
            <v>DPPK</v>
          </cell>
          <cell r="E49" t="str">
            <v>PPMP</v>
          </cell>
          <cell r="F49" t="str">
            <v>Jln. Sultan Hasanuddin 27  Cakranegara</v>
          </cell>
          <cell r="G49" t="str">
            <v>Mataram</v>
          </cell>
          <cell r="H49" t="str">
            <v>Nusa Tenggara Barat</v>
          </cell>
        </row>
        <row r="50">
          <cell r="B50" t="str">
            <v>00075</v>
          </cell>
          <cell r="C50" t="str">
            <v>BPD Istimewa Aceh</v>
          </cell>
          <cell r="D50" t="str">
            <v>DPPK</v>
          </cell>
          <cell r="E50" t="str">
            <v>PPMP</v>
          </cell>
          <cell r="F50" t="str">
            <v xml:space="preserve">Jl. Tgk. Chik Pante Kulu Lt. 2 no. 6-7 </v>
          </cell>
          <cell r="G50" t="str">
            <v>Banda Aceh</v>
          </cell>
          <cell r="H50" t="str">
            <v>Nanggroe Aceh Darussalam</v>
          </cell>
        </row>
        <row r="51">
          <cell r="B51" t="str">
            <v>00076</v>
          </cell>
          <cell r="C51" t="str">
            <v>Pegawai PT BPD Jatim</v>
          </cell>
          <cell r="D51" t="str">
            <v>DPPK</v>
          </cell>
          <cell r="E51" t="str">
            <v>PPMP</v>
          </cell>
          <cell r="F51" t="str">
            <v>Jl. Ngagel jaya no.18</v>
          </cell>
          <cell r="G51" t="str">
            <v>Surabaya</v>
          </cell>
          <cell r="H51" t="str">
            <v>Jawa Timur</v>
          </cell>
        </row>
        <row r="52">
          <cell r="B52" t="str">
            <v>00078</v>
          </cell>
          <cell r="C52" t="str">
            <v>Bank Rakyat Indonesia</v>
          </cell>
          <cell r="D52" t="str">
            <v>DPPK</v>
          </cell>
          <cell r="E52" t="str">
            <v>PPMP</v>
          </cell>
          <cell r="F52" t="str">
            <v>JL. Veteran II No.15, Lt.2</v>
          </cell>
          <cell r="G52" t="str">
            <v>Jakarta Pusat</v>
          </cell>
          <cell r="H52" t="str">
            <v>DKI Jakarta</v>
          </cell>
        </row>
        <row r="53">
          <cell r="B53" t="str">
            <v>00079</v>
          </cell>
          <cell r="C53" t="str">
            <v>Bank Mandiri Tiga</v>
          </cell>
          <cell r="D53" t="str">
            <v>DPPK</v>
          </cell>
          <cell r="E53" t="str">
            <v>PPMP</v>
          </cell>
          <cell r="F53" t="str">
            <v>Jl. Mampang Prapatan Raya No.61 lantai 3</v>
          </cell>
          <cell r="G53" t="str">
            <v>Jakarta Selatan</v>
          </cell>
          <cell r="H53" t="str">
            <v>DKI Jakarta</v>
          </cell>
        </row>
        <row r="54">
          <cell r="B54" t="str">
            <v>00080</v>
          </cell>
          <cell r="C54" t="str">
            <v>Bersama PDAM Seluruh Indonesia</v>
          </cell>
          <cell r="D54" t="str">
            <v>DPPK</v>
          </cell>
          <cell r="E54" t="str">
            <v>PPMP</v>
          </cell>
          <cell r="F54" t="str">
            <v>JL. Penjernihan I No. 46  Pejompongan</v>
          </cell>
          <cell r="G54" t="str">
            <v>Jakarta Pusat</v>
          </cell>
          <cell r="H54" t="str">
            <v>DKI Jakarta</v>
          </cell>
        </row>
        <row r="55">
          <cell r="B55" t="str">
            <v>00084</v>
          </cell>
          <cell r="C55" t="str">
            <v>Kalbe Farma</v>
          </cell>
          <cell r="D55" t="str">
            <v>DPPK</v>
          </cell>
          <cell r="E55" t="str">
            <v>PPMP</v>
          </cell>
          <cell r="F55" t="str">
            <v>Jl. Boulevard Artha Gading, Komp Rukan Gading Bukit Indah Blok P No.18</v>
          </cell>
          <cell r="G55" t="str">
            <v>Jakarta Utara</v>
          </cell>
          <cell r="H55" t="str">
            <v>DKI Jakarta</v>
          </cell>
        </row>
        <row r="56">
          <cell r="B56" t="str">
            <v>00085</v>
          </cell>
          <cell r="C56" t="str">
            <v>Karyawan Indocement Tunggal Prakarsa</v>
          </cell>
          <cell r="D56" t="str">
            <v>DPPK</v>
          </cell>
          <cell r="E56" t="str">
            <v>PPIP</v>
          </cell>
          <cell r="F56" t="str">
            <v>Wisma Indoscement Lt. 13  Jl. Jend. Sudirman Kav. 70-71</v>
          </cell>
          <cell r="G56" t="str">
            <v>Jakarta Selatan</v>
          </cell>
          <cell r="H56" t="str">
            <v>DKI Jakarta</v>
          </cell>
        </row>
        <row r="57">
          <cell r="B57" t="str">
            <v>00086</v>
          </cell>
          <cell r="C57" t="str">
            <v>BPD Sulawesi Utara</v>
          </cell>
          <cell r="D57" t="str">
            <v>DPPK</v>
          </cell>
          <cell r="E57" t="str">
            <v>PPMP</v>
          </cell>
          <cell r="F57" t="str">
            <v>Piere Tendean Gedung Marina Plaza Blok B.6  Kantor Kas PT. Bank Sulut Lt. 4</v>
          </cell>
          <cell r="G57" t="str">
            <v>Manado</v>
          </cell>
          <cell r="H57" t="str">
            <v>Sulawesi Utara</v>
          </cell>
        </row>
        <row r="58">
          <cell r="B58" t="str">
            <v>00087</v>
          </cell>
          <cell r="C58" t="str">
            <v>Swadharma Indotama Finance</v>
          </cell>
          <cell r="D58" t="str">
            <v>DPPK</v>
          </cell>
          <cell r="E58" t="str">
            <v>PPIP</v>
          </cell>
          <cell r="F58" t="str">
            <v xml:space="preserve">Wisma Indomobil Lt. 10  Jl. MT. Haryono Kav. 8  </v>
          </cell>
          <cell r="G58" t="str">
            <v>Jakarta</v>
          </cell>
          <cell r="H58" t="str">
            <v>DKI Jakarta</v>
          </cell>
        </row>
        <row r="59">
          <cell r="B59" t="str">
            <v>00088</v>
          </cell>
          <cell r="C59" t="str">
            <v>Delta Djakarta</v>
          </cell>
          <cell r="D59" t="str">
            <v>DPPK</v>
          </cell>
          <cell r="E59" t="str">
            <v>PPMP</v>
          </cell>
          <cell r="F59" t="str">
            <v>Jl. Inspeksi Tarum Barat, Desa Setia Darma, Tambun, Bekasi Timur</v>
          </cell>
          <cell r="G59" t="str">
            <v>Bekasi</v>
          </cell>
          <cell r="H59" t="str">
            <v>Jawa Barat</v>
          </cell>
        </row>
        <row r="60">
          <cell r="B60" t="str">
            <v>00090</v>
          </cell>
          <cell r="C60" t="str">
            <v>BPD Jambi</v>
          </cell>
          <cell r="D60" t="str">
            <v>DPPK</v>
          </cell>
          <cell r="E60" t="str">
            <v>PPMP</v>
          </cell>
          <cell r="F60" t="str">
            <v>Jl. Jend. Ahmad Yani No. 18 Telanaipura</v>
          </cell>
          <cell r="G60" t="str">
            <v>Jambi</v>
          </cell>
          <cell r="H60" t="str">
            <v>Jambi</v>
          </cell>
        </row>
        <row r="61">
          <cell r="B61" t="str">
            <v>00093</v>
          </cell>
          <cell r="C61" t="str">
            <v>Toyota Astra</v>
          </cell>
          <cell r="D61" t="str">
            <v>DPPK</v>
          </cell>
          <cell r="E61" t="str">
            <v>PPMP</v>
          </cell>
          <cell r="F61" t="str">
            <v>Jl. Mitra Sunter Boulevard, Ruko Sunter Permai Indah Blok A8-A9, Sunter</v>
          </cell>
          <cell r="G61" t="str">
            <v>Jakarta Utara</v>
          </cell>
          <cell r="H61" t="str">
            <v>DKI Jakarta</v>
          </cell>
        </row>
        <row r="62">
          <cell r="B62" t="str">
            <v>00096</v>
          </cell>
          <cell r="C62" t="str">
            <v>Bank Central Asia</v>
          </cell>
          <cell r="D62" t="str">
            <v>DPPK</v>
          </cell>
          <cell r="E62" t="str">
            <v>PPIP</v>
          </cell>
          <cell r="F62" t="str">
            <v>BCA Matraman Lt. 5, Jl. Matraman Raya No. 14-16</v>
          </cell>
          <cell r="G62" t="str">
            <v>Jakarta Timur</v>
          </cell>
          <cell r="H62" t="str">
            <v>DKI Jakarta</v>
          </cell>
        </row>
        <row r="63">
          <cell r="B63" t="str">
            <v>00097</v>
          </cell>
          <cell r="C63" t="str">
            <v>Manfaat Pasti Bogasari</v>
          </cell>
          <cell r="D63" t="str">
            <v>DPPK</v>
          </cell>
          <cell r="E63" t="str">
            <v>PPMP</v>
          </cell>
          <cell r="F63" t="str">
            <v xml:space="preserve">Gedung Chesa Lantai 2 Jl. Raya Cilincing, Tanjung Priok </v>
          </cell>
          <cell r="G63" t="str">
            <v>Jakarta Utara</v>
          </cell>
          <cell r="H63" t="str">
            <v>DKI Jakarta</v>
          </cell>
        </row>
        <row r="64">
          <cell r="B64" t="str">
            <v>00098</v>
          </cell>
          <cell r="C64" t="str">
            <v>Iuran Pasti Bogasari</v>
          </cell>
          <cell r="D64" t="str">
            <v>DPPK</v>
          </cell>
          <cell r="E64" t="str">
            <v>PPIP</v>
          </cell>
          <cell r="F64" t="str">
            <v>Gedung Chesa Lt. 2  Jl.Raya Cilincing , Tanjung Priok</v>
          </cell>
          <cell r="G64" t="str">
            <v>Jakarta Utara</v>
          </cell>
          <cell r="H64" t="str">
            <v>DKI Jakarta</v>
          </cell>
        </row>
        <row r="65">
          <cell r="B65" t="str">
            <v>00100</v>
          </cell>
          <cell r="C65" t="str">
            <v>Bank Negara Indonesia</v>
          </cell>
          <cell r="D65" t="str">
            <v>DPPK</v>
          </cell>
          <cell r="E65" t="str">
            <v>PPMP</v>
          </cell>
          <cell r="F65" t="str">
            <v>Gedung BNI lantai 24, Jalan jenderal Sudirman Kav 1</v>
          </cell>
          <cell r="G65" t="str">
            <v>Jakarta Pusat</v>
          </cell>
          <cell r="H65" t="str">
            <v>DKI Jakarta</v>
          </cell>
        </row>
        <row r="66">
          <cell r="B66" t="str">
            <v>00101</v>
          </cell>
          <cell r="C66" t="str">
            <v>Mitra Krakatau</v>
          </cell>
          <cell r="D66" t="str">
            <v>DPPK</v>
          </cell>
          <cell r="E66" t="str">
            <v>PPIP</v>
          </cell>
          <cell r="F66" t="str">
            <v>Komplek Bonakarta Blok B No. 23  Jln. Sultan Ageng Tirtayasa</v>
          </cell>
          <cell r="G66" t="str">
            <v>Cilegon</v>
          </cell>
          <cell r="H66" t="str">
            <v>Banten</v>
          </cell>
        </row>
        <row r="67">
          <cell r="B67" t="str">
            <v>00108</v>
          </cell>
          <cell r="C67" t="str">
            <v>BPD Sulawesi Tengah</v>
          </cell>
          <cell r="D67" t="str">
            <v>DPPK</v>
          </cell>
          <cell r="E67" t="str">
            <v>PPMP</v>
          </cell>
          <cell r="F67" t="str">
            <v>Jl. Emi Saelan No. 104 (Depan Mall Tatura</v>
          </cell>
          <cell r="G67" t="str">
            <v>Palu</v>
          </cell>
          <cell r="H67" t="str">
            <v>Sulawesi Tengah</v>
          </cell>
        </row>
        <row r="68">
          <cell r="B68" t="str">
            <v>00109</v>
          </cell>
          <cell r="C68" t="str">
            <v>BPK Penabur</v>
          </cell>
          <cell r="D68" t="str">
            <v>DPPK</v>
          </cell>
          <cell r="E68" t="str">
            <v>PPIP</v>
          </cell>
          <cell r="F68" t="str">
            <v xml:space="preserve">Plaza Kedoya Elok Blok DD No. 67-68  Jl. Raya Panjang, Kedoya Selatan </v>
          </cell>
          <cell r="G68" t="str">
            <v>Jakarta Barat</v>
          </cell>
          <cell r="H68" t="str">
            <v>DKI Jakarta</v>
          </cell>
        </row>
        <row r="69">
          <cell r="B69" t="str">
            <v>00113</v>
          </cell>
          <cell r="C69" t="str">
            <v>Gereja Protestan Di Indonesia Bagian Barat</v>
          </cell>
          <cell r="D69" t="str">
            <v>DPPK</v>
          </cell>
          <cell r="E69" t="str">
            <v>PPMP</v>
          </cell>
          <cell r="F69" t="str">
            <v>Jl. Medan Merdeka Timur No. 10</v>
          </cell>
          <cell r="G69" t="str">
            <v>Jakarta Pusat</v>
          </cell>
          <cell r="H69" t="str">
            <v>DKI Jakarta</v>
          </cell>
        </row>
        <row r="70">
          <cell r="B70" t="str">
            <v>00114</v>
          </cell>
          <cell r="C70" t="str">
            <v>Rumah Sakit Islam Jakarta</v>
          </cell>
          <cell r="D70" t="str">
            <v>DPPK</v>
          </cell>
          <cell r="E70" t="str">
            <v>PPMP</v>
          </cell>
          <cell r="F70" t="str">
            <v>Jl. Cempaka Putih Tengah VI No. 12</v>
          </cell>
          <cell r="G70" t="str">
            <v>Jakarta Pusat</v>
          </cell>
          <cell r="H70" t="str">
            <v>DKI Jakarta</v>
          </cell>
        </row>
        <row r="71">
          <cell r="B71" t="str">
            <v>00118</v>
          </cell>
          <cell r="C71" t="str">
            <v>Karyawan Staf PT Kebon Agung</v>
          </cell>
          <cell r="D71" t="str">
            <v>DPPK</v>
          </cell>
          <cell r="E71" t="str">
            <v>PPMP</v>
          </cell>
          <cell r="F71" t="str">
            <v>Graha Kebon Agung  Jl. Raya Margorejo Indah Kav. A 131-132</v>
          </cell>
          <cell r="G71" t="str">
            <v>Surabaya</v>
          </cell>
          <cell r="H71" t="str">
            <v>Jawa Timur</v>
          </cell>
        </row>
        <row r="72">
          <cell r="B72" t="str">
            <v>00119</v>
          </cell>
          <cell r="C72" t="str">
            <v>Eveready Indonesia</v>
          </cell>
          <cell r="D72" t="str">
            <v>DPPK</v>
          </cell>
          <cell r="E72" t="str">
            <v>PPMP</v>
          </cell>
          <cell r="F72" t="str">
            <v>Jl. Raya Jakarta Bogor Km. 29,3 Cimanggis</v>
          </cell>
          <cell r="G72" t="str">
            <v>Depok</v>
          </cell>
          <cell r="H72" t="str">
            <v>Jawa Barat</v>
          </cell>
        </row>
        <row r="73">
          <cell r="B73" t="str">
            <v>00120</v>
          </cell>
          <cell r="C73" t="str">
            <v>Sekolah Kristen</v>
          </cell>
          <cell r="D73" t="str">
            <v>DPPK</v>
          </cell>
          <cell r="E73" t="str">
            <v>PPMP</v>
          </cell>
          <cell r="F73" t="str">
            <v>Cemara Raya 42A</v>
          </cell>
          <cell r="G73" t="str">
            <v>Salatiga</v>
          </cell>
          <cell r="H73" t="str">
            <v>Jawa Tengah</v>
          </cell>
        </row>
        <row r="74">
          <cell r="B74" t="str">
            <v>00121</v>
          </cell>
          <cell r="C74" t="str">
            <v>Pegawai PT Persero Batam</v>
          </cell>
          <cell r="D74" t="str">
            <v>DPPK</v>
          </cell>
          <cell r="E74" t="str">
            <v>PPIP</v>
          </cell>
          <cell r="F74" t="str">
            <v>Bengkong Centre,  Pasar Angkasa Blok A No. 07</v>
          </cell>
          <cell r="G74" t="str">
            <v>Batam</v>
          </cell>
          <cell r="H74" t="str">
            <v>Kepulauan Riau</v>
          </cell>
        </row>
        <row r="75">
          <cell r="B75" t="str">
            <v>00124</v>
          </cell>
          <cell r="C75" t="str">
            <v>Smart</v>
          </cell>
          <cell r="D75" t="str">
            <v>DPPK</v>
          </cell>
          <cell r="E75" t="str">
            <v>PPIP</v>
          </cell>
          <cell r="F75" t="str">
            <v>ITC Mangga Dua Lt. 9 Jl. Mangga Dua Raya</v>
          </cell>
          <cell r="G75" t="str">
            <v>Jakarta Utara</v>
          </cell>
          <cell r="H75" t="str">
            <v>DKI Jakarta</v>
          </cell>
        </row>
        <row r="76">
          <cell r="B76" t="str">
            <v>00125</v>
          </cell>
          <cell r="C76" t="str">
            <v>Dai Nippon Printing Indonesia</v>
          </cell>
          <cell r="D76" t="str">
            <v>DPPK</v>
          </cell>
          <cell r="E76" t="str">
            <v>PPMP</v>
          </cell>
          <cell r="F76" t="str">
            <v>Pulogadung Kavling II Blok H 2-3, Kawasan Industri Pulogadung</v>
          </cell>
          <cell r="G76" t="str">
            <v>Jakarta Timur</v>
          </cell>
          <cell r="H76" t="str">
            <v>DKI Jakarta</v>
          </cell>
        </row>
        <row r="77">
          <cell r="B77" t="str">
            <v>00127</v>
          </cell>
          <cell r="C77" t="str">
            <v>Multi Bintang Indonesia</v>
          </cell>
          <cell r="D77" t="str">
            <v>DPPK</v>
          </cell>
          <cell r="E77" t="str">
            <v>PPMP</v>
          </cell>
          <cell r="F77" t="str">
            <v>Jl. Daan Mogot Km. 19</v>
          </cell>
          <cell r="G77" t="str">
            <v>Tangerang</v>
          </cell>
          <cell r="H77" t="str">
            <v>Banten</v>
          </cell>
        </row>
        <row r="78">
          <cell r="B78" t="str">
            <v>00128</v>
          </cell>
          <cell r="C78" t="str">
            <v>Asuransi Ramayana</v>
          </cell>
          <cell r="D78" t="str">
            <v>DPPK</v>
          </cell>
          <cell r="E78" t="str">
            <v>PPMP</v>
          </cell>
          <cell r="F78" t="str">
            <v>JL. Kebon Sirih No. 49</v>
          </cell>
          <cell r="G78" t="str">
            <v>Jakarta Pusat</v>
          </cell>
          <cell r="H78" t="str">
            <v>DKI Jakarta</v>
          </cell>
        </row>
        <row r="79">
          <cell r="B79" t="str">
            <v>00129</v>
          </cell>
          <cell r="C79" t="str">
            <v>Sari Husada</v>
          </cell>
          <cell r="D79" t="str">
            <v>DPPK</v>
          </cell>
          <cell r="E79" t="str">
            <v>PPMP</v>
          </cell>
          <cell r="F79" t="str">
            <v>Jl. Kusumanegara No. 173 Po Box 37</v>
          </cell>
          <cell r="G79" t="str">
            <v>Yogyakarta</v>
          </cell>
          <cell r="H79" t="str">
            <v>DI Yogyakarta</v>
          </cell>
        </row>
        <row r="80">
          <cell r="B80" t="str">
            <v>00130</v>
          </cell>
          <cell r="C80" t="str">
            <v>BPD Sumatera Barat</v>
          </cell>
          <cell r="D80" t="str">
            <v>DPPK</v>
          </cell>
          <cell r="E80" t="str">
            <v>PPMP</v>
          </cell>
          <cell r="F80" t="str">
            <v>Jl. Pemuda No. 17 J</v>
          </cell>
          <cell r="G80" t="str">
            <v>Padang</v>
          </cell>
          <cell r="H80" t="str">
            <v>Sumatera Barat</v>
          </cell>
        </row>
        <row r="81">
          <cell r="B81" t="str">
            <v>00134</v>
          </cell>
          <cell r="C81" t="str">
            <v>Bank Bukopin</v>
          </cell>
          <cell r="D81" t="str">
            <v>DPPK</v>
          </cell>
          <cell r="E81" t="str">
            <v>PPIP</v>
          </cell>
          <cell r="F81" t="str">
            <v>Gedung Dana Pensiun Bank Bukopin Jl. Prof. Dr. Soepomo No. 176 D</v>
          </cell>
          <cell r="G81" t="str">
            <v>Jakarta Selatan</v>
          </cell>
          <cell r="H81" t="str">
            <v>DKI Jakarta</v>
          </cell>
        </row>
        <row r="82">
          <cell r="B82" t="str">
            <v>00138</v>
          </cell>
          <cell r="C82" t="str">
            <v>Konferensi Waligereja Indonesia</v>
          </cell>
          <cell r="D82" t="str">
            <v>DPPK</v>
          </cell>
          <cell r="E82" t="str">
            <v>PPMP</v>
          </cell>
          <cell r="F82" t="str">
            <v>Podomoro City, Ruko GSA Blok C No. 9 AJ-AK  Jl. Letjen S. Parman Kav. 28-J</v>
          </cell>
          <cell r="G82" t="str">
            <v>Jakarta Barat</v>
          </cell>
          <cell r="H82" t="str">
            <v>DKI Jakarta</v>
          </cell>
        </row>
        <row r="83">
          <cell r="B83" t="str">
            <v>00139</v>
          </cell>
          <cell r="C83" t="str">
            <v>Tambi</v>
          </cell>
          <cell r="D83" t="str">
            <v>DPPK</v>
          </cell>
          <cell r="E83" t="str">
            <v>PPMP</v>
          </cell>
          <cell r="F83" t="str">
            <v>Jl. Tumenggung Jogonegoro No. 39</v>
          </cell>
          <cell r="G83" t="str">
            <v>Wonosobo</v>
          </cell>
          <cell r="H83" t="str">
            <v>Jawa Tengah</v>
          </cell>
        </row>
        <row r="84">
          <cell r="B84" t="str">
            <v>00140</v>
          </cell>
          <cell r="C84" t="str">
            <v>Pegawai Rumah Sakit Budi Kemuliaan</v>
          </cell>
          <cell r="D84" t="str">
            <v>DPPK</v>
          </cell>
          <cell r="E84" t="str">
            <v>PPMP</v>
          </cell>
          <cell r="F84" t="str">
            <v>Jl. Budi Kemuliaan No. 25</v>
          </cell>
          <cell r="G84" t="str">
            <v>Jakarta Pusat</v>
          </cell>
          <cell r="H84" t="str">
            <v>DKI Jakarta</v>
          </cell>
        </row>
        <row r="85">
          <cell r="B85" t="str">
            <v>00141</v>
          </cell>
          <cell r="C85" t="str">
            <v>PT Rheem Indonesia</v>
          </cell>
          <cell r="D85" t="str">
            <v>DPPK</v>
          </cell>
          <cell r="E85" t="str">
            <v>PPIP</v>
          </cell>
          <cell r="F85" t="str">
            <v>Jl. Pulogadung No.33,   Kawasan Industri Pulogadung</v>
          </cell>
          <cell r="G85" t="str">
            <v>Jakarta Timur</v>
          </cell>
          <cell r="H85" t="str">
            <v>DKI Jakarta</v>
          </cell>
        </row>
        <row r="86">
          <cell r="B86" t="str">
            <v>00143</v>
          </cell>
          <cell r="C86" t="str">
            <v>Galva</v>
          </cell>
          <cell r="D86" t="str">
            <v>DPPK</v>
          </cell>
          <cell r="E86" t="str">
            <v>PPIP</v>
          </cell>
          <cell r="F86" t="str">
            <v>Gedung Galva, Jl. Hayam Wuruk No. 27</v>
          </cell>
          <cell r="G86" t="str">
            <v>Jakarta Pusat</v>
          </cell>
          <cell r="H86" t="str">
            <v>DKI Jakarta</v>
          </cell>
        </row>
        <row r="87">
          <cell r="B87" t="str">
            <v>00150</v>
          </cell>
          <cell r="C87" t="str">
            <v>Bank Windu d/h Multicor</v>
          </cell>
          <cell r="D87" t="str">
            <v>DPPK</v>
          </cell>
          <cell r="E87" t="str">
            <v>PPMP</v>
          </cell>
          <cell r="F87" t="str">
            <v xml:space="preserve">Gedung Plaza ABDA Lt. 6  Jl. Jend. Sudirman Kav. 59  </v>
          </cell>
          <cell r="G87" t="str">
            <v>Jakarta Selatan</v>
          </cell>
          <cell r="H87" t="str">
            <v>DKI Jakarta</v>
          </cell>
        </row>
        <row r="88">
          <cell r="B88" t="str">
            <v>00152</v>
          </cell>
          <cell r="C88" t="str">
            <v>Freeport Indonesia</v>
          </cell>
          <cell r="D88" t="str">
            <v>DPPK</v>
          </cell>
          <cell r="E88" t="str">
            <v>PPMP</v>
          </cell>
          <cell r="F88" t="str">
            <v>Plaza  89, Lantai Dasar  Jl. H.R. Rasuna Said Kav. X-7 No.6</v>
          </cell>
          <cell r="G88" t="str">
            <v>Jakarta Selatan</v>
          </cell>
          <cell r="H88" t="str">
            <v>DKI Jakarta</v>
          </cell>
        </row>
        <row r="89">
          <cell r="B89" t="str">
            <v>00154</v>
          </cell>
          <cell r="C89" t="str">
            <v>BPD Papua</v>
          </cell>
          <cell r="D89" t="str">
            <v>DPPK</v>
          </cell>
          <cell r="E89" t="str">
            <v>PPMP</v>
          </cell>
          <cell r="F89" t="str">
            <v>Jayapura Pacifik Permai Blok H no. 12</v>
          </cell>
          <cell r="G89" t="str">
            <v>Jayapura</v>
          </cell>
          <cell r="H89" t="str">
            <v>Papua</v>
          </cell>
        </row>
        <row r="90">
          <cell r="B90" t="str">
            <v>00155</v>
          </cell>
          <cell r="C90" t="str">
            <v>Kaltim Prima Coal</v>
          </cell>
          <cell r="D90" t="str">
            <v>DPPK</v>
          </cell>
          <cell r="E90" t="str">
            <v>PPMP</v>
          </cell>
          <cell r="F90" t="str">
            <v>Kompleks PT. Kaltim Prima Coal, Gedung M-1</v>
          </cell>
          <cell r="G90" t="str">
            <v>Sangatta, Kab. Kutai Timur</v>
          </cell>
          <cell r="H90" t="str">
            <v>Kalimantan Timur</v>
          </cell>
        </row>
        <row r="91">
          <cell r="B91" t="str">
            <v>00156</v>
          </cell>
          <cell r="C91" t="str">
            <v>Pfizer Indonesia</v>
          </cell>
          <cell r="D91" t="str">
            <v>DPPK</v>
          </cell>
          <cell r="E91" t="str">
            <v>PPMP</v>
          </cell>
          <cell r="F91" t="str">
            <v>Jl. Raya Bogor Km.28, Kel. Pekayon, Kec. Pasar Rebo</v>
          </cell>
          <cell r="G91" t="str">
            <v>Jakarta Timur</v>
          </cell>
          <cell r="H91" t="str">
            <v>DKI Jakarta</v>
          </cell>
        </row>
        <row r="92">
          <cell r="B92" t="str">
            <v>00157</v>
          </cell>
          <cell r="C92" t="str">
            <v>Citibank, N.A.</v>
          </cell>
          <cell r="D92" t="str">
            <v>DPPK</v>
          </cell>
          <cell r="E92" t="str">
            <v>PPMP</v>
          </cell>
          <cell r="F92" t="str">
            <v>Citibank Tower Lt. 7 Jl. Jend. Sudirman Kav. 54-55</v>
          </cell>
          <cell r="G92" t="str">
            <v>Jakarta Selatan</v>
          </cell>
          <cell r="H92" t="str">
            <v>DKI Jakarta</v>
          </cell>
        </row>
        <row r="93">
          <cell r="B93" t="str">
            <v>00160</v>
          </cell>
          <cell r="C93" t="str">
            <v>Abbott Indonesia</v>
          </cell>
          <cell r="D93" t="str">
            <v>DPPK</v>
          </cell>
          <cell r="E93" t="str">
            <v>PPMP</v>
          </cell>
          <cell r="F93" t="str">
            <v>Wisma Pondok Indah 2, Suite 1000  Jl. Sultan Iskandar Muda Kav. V-TA  Pondok Indah</v>
          </cell>
          <cell r="G93" t="str">
            <v>Jakarta Selatan</v>
          </cell>
          <cell r="H93" t="str">
            <v>DKI Jakarta</v>
          </cell>
        </row>
        <row r="94">
          <cell r="B94" t="str">
            <v>00163</v>
          </cell>
          <cell r="C94" t="str">
            <v>South Pacific Viscose</v>
          </cell>
          <cell r="D94" t="str">
            <v>DPPK</v>
          </cell>
          <cell r="E94" t="str">
            <v>PPIP</v>
          </cell>
          <cell r="F94" t="str">
            <v>Desa Cicadas, Kampung Ciroyom, Po Box 11</v>
          </cell>
          <cell r="G94" t="str">
            <v>Purwakarta</v>
          </cell>
          <cell r="H94" t="str">
            <v>Jawa Barat</v>
          </cell>
        </row>
        <row r="95">
          <cell r="B95" t="str">
            <v>00164</v>
          </cell>
          <cell r="C95" t="str">
            <v>Mecosin Indonesia</v>
          </cell>
          <cell r="D95" t="str">
            <v>DPPK</v>
          </cell>
          <cell r="E95" t="str">
            <v>PPMP</v>
          </cell>
          <cell r="F95" t="str">
            <v>Jl. Palmerah Utara 14 A</v>
          </cell>
          <cell r="G95" t="str">
            <v>Jakarta Barat</v>
          </cell>
          <cell r="H95" t="str">
            <v>DKI Jakarta</v>
          </cell>
        </row>
        <row r="96">
          <cell r="B96" t="str">
            <v>00166</v>
          </cell>
          <cell r="C96" t="str">
            <v>Bakrie</v>
          </cell>
          <cell r="D96" t="str">
            <v>DPPK</v>
          </cell>
          <cell r="E96" t="str">
            <v>PPMP</v>
          </cell>
          <cell r="F96" t="str">
            <v xml:space="preserve">Rasuna Office Park GOM 07-08,  Komplek Apartemen Taman Rasuna,  Jl. HR. Rasuna Said, Kuningan  </v>
          </cell>
          <cell r="G96" t="str">
            <v>Jakarta Selatan</v>
          </cell>
          <cell r="H96" t="str">
            <v>DKI Jakarta</v>
          </cell>
        </row>
        <row r="97">
          <cell r="B97" t="str">
            <v>00167</v>
          </cell>
          <cell r="C97" t="str">
            <v>Karyawan Jamsostek</v>
          </cell>
          <cell r="D97" t="str">
            <v>DPPK</v>
          </cell>
          <cell r="E97" t="str">
            <v>PPMP</v>
          </cell>
          <cell r="F97" t="str">
            <v>Jl. Tangkas Baru No.1 Gatot Subroto</v>
          </cell>
          <cell r="G97" t="str">
            <v>Jakarta Selatan</v>
          </cell>
          <cell r="H97" t="str">
            <v>DKI Jakarta</v>
          </cell>
        </row>
        <row r="98">
          <cell r="B98" t="str">
            <v>00168</v>
          </cell>
          <cell r="C98" t="str">
            <v>Krama Yudha Ratu Motor</v>
          </cell>
          <cell r="D98" t="str">
            <v>DPPK</v>
          </cell>
          <cell r="E98" t="str">
            <v>PPMP</v>
          </cell>
          <cell r="F98" t="str">
            <v>Jl.Raya Bekasi KM.21-22, Rawaterate, Cakung</v>
          </cell>
          <cell r="G98" t="str">
            <v>Jakarta Timur</v>
          </cell>
          <cell r="H98" t="str">
            <v>DKI Jakarta</v>
          </cell>
        </row>
        <row r="99">
          <cell r="B99" t="str">
            <v>00169</v>
          </cell>
          <cell r="C99" t="str">
            <v>PT Bank Pembangunan Daerah Jawa Tengah</v>
          </cell>
          <cell r="D99" t="str">
            <v>DPPK</v>
          </cell>
          <cell r="E99" t="str">
            <v>PPMP</v>
          </cell>
          <cell r="F99" t="str">
            <v>Jl. Ki Mangunsarkoro No. 25</v>
          </cell>
          <cell r="G99" t="str">
            <v>Semarang</v>
          </cell>
          <cell r="H99" t="str">
            <v>Jawa Tengah</v>
          </cell>
        </row>
        <row r="100">
          <cell r="B100" t="str">
            <v>00170</v>
          </cell>
          <cell r="C100" t="str">
            <v>Indomobil Group</v>
          </cell>
          <cell r="D100" t="str">
            <v>DPPK</v>
          </cell>
          <cell r="E100" t="str">
            <v>PPIP</v>
          </cell>
          <cell r="F100" t="str">
            <v>Wisma Indomobil Lt. 12   Jl. MT. Haryono Kav. 8</v>
          </cell>
          <cell r="G100" t="str">
            <v>Jakarta Timur</v>
          </cell>
          <cell r="H100" t="str">
            <v>DKI Jakarta</v>
          </cell>
        </row>
        <row r="101">
          <cell r="B101" t="str">
            <v>00172</v>
          </cell>
          <cell r="C101" t="str">
            <v>Infomedia Nusantara</v>
          </cell>
          <cell r="D101" t="str">
            <v>DPPK</v>
          </cell>
          <cell r="E101" t="str">
            <v>PPMP</v>
          </cell>
          <cell r="F101" t="str">
            <v>Jl. RS. Fatmawati No. 77-81</v>
          </cell>
          <cell r="G101" t="str">
            <v>Jakarta Selatan</v>
          </cell>
          <cell r="H101" t="str">
            <v>DKI Jakarta</v>
          </cell>
        </row>
        <row r="102">
          <cell r="B102" t="str">
            <v>00173</v>
          </cell>
          <cell r="C102" t="str">
            <v>Semen Cibinong</v>
          </cell>
          <cell r="D102" t="str">
            <v>DPPK</v>
          </cell>
          <cell r="E102" t="str">
            <v>PPMP</v>
          </cell>
          <cell r="F102" t="str">
            <v xml:space="preserve">Talavera Suite. Talavera Office Park 12th floor Jl. Letjen TB Simatupang no 22-26 </v>
          </cell>
          <cell r="G102" t="str">
            <v>Jakarta Pusat</v>
          </cell>
          <cell r="H102" t="str">
            <v>DKI Jakarta</v>
          </cell>
        </row>
        <row r="103">
          <cell r="B103" t="str">
            <v>00175</v>
          </cell>
          <cell r="C103" t="str">
            <v>BPD Sulawesi Tenggara</v>
          </cell>
          <cell r="D103" t="str">
            <v>DPPK</v>
          </cell>
          <cell r="E103" t="str">
            <v>PPMP</v>
          </cell>
          <cell r="F103" t="str">
            <v>Jl. Sao-Sao No. 272 Lantai III  (Gedung Kantor BPD Sultra Capem Sao-Sao)</v>
          </cell>
          <cell r="G103" t="str">
            <v>Kendari</v>
          </cell>
          <cell r="H103" t="str">
            <v>Sulawesi Tenggara</v>
          </cell>
        </row>
        <row r="104">
          <cell r="B104" t="str">
            <v>00178</v>
          </cell>
          <cell r="C104" t="str">
            <v>Astra Satu</v>
          </cell>
          <cell r="D104" t="str">
            <v>DPPK</v>
          </cell>
          <cell r="E104" t="str">
            <v>PPMP</v>
          </cell>
          <cell r="F104" t="str">
            <v>Gedung Grha SERA Lt. 8  Jl. Mitra Sunter Boulevard Kav.90  Blok C2 Sunter Jaya</v>
          </cell>
          <cell r="G104" t="str">
            <v>Jakarta Utara</v>
          </cell>
          <cell r="H104" t="str">
            <v>DKI Jakarta</v>
          </cell>
        </row>
        <row r="105">
          <cell r="B105" t="str">
            <v>00180</v>
          </cell>
          <cell r="C105" t="str">
            <v>Yakkum</v>
          </cell>
          <cell r="D105" t="str">
            <v>DPPK</v>
          </cell>
          <cell r="E105" t="str">
            <v>PPIP</v>
          </cell>
          <cell r="F105" t="str">
            <v>RS. Bethesda, Lantai III Jl. Jenderal Sudirman No. 70</v>
          </cell>
          <cell r="G105" t="str">
            <v>Yogyakarta</v>
          </cell>
          <cell r="H105" t="str">
            <v>DI Yogyakarta</v>
          </cell>
        </row>
        <row r="106">
          <cell r="B106" t="str">
            <v>00181</v>
          </cell>
          <cell r="C106" t="str">
            <v>PT BPD Kalimantan Barat</v>
          </cell>
          <cell r="D106" t="str">
            <v>DPPK</v>
          </cell>
          <cell r="E106" t="str">
            <v>PPMP</v>
          </cell>
          <cell r="F106" t="str">
            <v xml:space="preserve">Jalan Sultan Abdurrahman No. 116 </v>
          </cell>
          <cell r="G106" t="str">
            <v>Pontianak</v>
          </cell>
          <cell r="H106" t="str">
            <v>Kalimantan Barat</v>
          </cell>
        </row>
        <row r="107">
          <cell r="B107" t="str">
            <v>00190</v>
          </cell>
          <cell r="C107" t="str">
            <v>Citra Lintas Indonesia</v>
          </cell>
          <cell r="D107" t="str">
            <v>DPPK</v>
          </cell>
          <cell r="E107" t="str">
            <v>PPMP</v>
          </cell>
          <cell r="F107" t="str">
            <v>Lintas House Lantai 5 Jl. Sultan Hasanuddin No. 47-49-51</v>
          </cell>
          <cell r="G107" t="str">
            <v>Jakarta Selatan</v>
          </cell>
          <cell r="H107" t="str">
            <v>DKI Jakarta</v>
          </cell>
        </row>
        <row r="108">
          <cell r="B108" t="str">
            <v>00191</v>
          </cell>
          <cell r="C108" t="str">
            <v>Tokio Marine Indonesia</v>
          </cell>
          <cell r="D108" t="str">
            <v>DPPK</v>
          </cell>
          <cell r="E108" t="str">
            <v>PPMP</v>
          </cell>
          <cell r="F108" t="str">
            <v>Sentral Senayan I, Lantai 3-4  Jl. Asia Afrika No. 8</v>
          </cell>
          <cell r="G108" t="str">
            <v>Jakarta Pusat</v>
          </cell>
          <cell r="H108" t="str">
            <v>DKI Jakarta</v>
          </cell>
        </row>
        <row r="109">
          <cell r="B109" t="str">
            <v>00195</v>
          </cell>
          <cell r="C109" t="str">
            <v>BPD Bengkulu</v>
          </cell>
          <cell r="D109" t="str">
            <v>DPPK</v>
          </cell>
          <cell r="E109" t="str">
            <v>PPMP</v>
          </cell>
          <cell r="F109" t="str">
            <v>Ruko Gading Regency No. 10  Jln. Fatmawati Bengkulu</v>
          </cell>
          <cell r="G109" t="str">
            <v>Bengkulu</v>
          </cell>
          <cell r="H109" t="str">
            <v>Bengkulu</v>
          </cell>
        </row>
        <row r="110">
          <cell r="B110" t="str">
            <v>00196</v>
          </cell>
          <cell r="C110" t="str">
            <v>Karyawan Grand Hyatt Bali</v>
          </cell>
          <cell r="D110" t="str">
            <v>DPPK</v>
          </cell>
          <cell r="E110" t="str">
            <v>PPIP</v>
          </cell>
          <cell r="F110" t="str">
            <v xml:space="preserve">Hotel Grand Hyatt Bali Kawasan Wisata Nusa Dua-Bali 80363
</v>
          </cell>
          <cell r="G110" t="str">
            <v>Nusa Dua</v>
          </cell>
          <cell r="H110" t="str">
            <v>Bali</v>
          </cell>
        </row>
        <row r="111">
          <cell r="B111" t="str">
            <v>00197</v>
          </cell>
          <cell r="C111" t="str">
            <v>Unggul Indah Cahaya</v>
          </cell>
          <cell r="D111" t="str">
            <v>DPPK</v>
          </cell>
          <cell r="E111" t="str">
            <v>PPIP</v>
          </cell>
          <cell r="F111" t="str">
            <v>Wisma UIC lt 2  Jl.Jend. Gatot Subroto Kav 6-7</v>
          </cell>
          <cell r="G111" t="str">
            <v>Jakarta Selatan</v>
          </cell>
          <cell r="H111" t="str">
            <v>DKI Jakarta</v>
          </cell>
        </row>
        <row r="112">
          <cell r="B112" t="str">
            <v>00198</v>
          </cell>
          <cell r="C112" t="str">
            <v>Greja Kristen Jawi Wetan</v>
          </cell>
          <cell r="D112" t="str">
            <v>DPPK</v>
          </cell>
          <cell r="E112" t="str">
            <v>PPMP</v>
          </cell>
          <cell r="F112" t="str">
            <v>Jl. Baratajaya III / 87 - 89</v>
          </cell>
          <cell r="G112" t="str">
            <v>Surabaya</v>
          </cell>
          <cell r="H112" t="str">
            <v>Jawa Timur</v>
          </cell>
        </row>
        <row r="113">
          <cell r="B113" t="str">
            <v>00199</v>
          </cell>
          <cell r="C113" t="str">
            <v>PT Bank Pembangunan Kalteng</v>
          </cell>
          <cell r="D113" t="str">
            <v>DPPK</v>
          </cell>
          <cell r="E113" t="str">
            <v>PPMP</v>
          </cell>
          <cell r="F113" t="str">
            <v>Jl.RTA Milono no. 12</v>
          </cell>
          <cell r="G113" t="str">
            <v>Palangka Raya</v>
          </cell>
          <cell r="H113" t="str">
            <v>Kalimantan Tengah</v>
          </cell>
        </row>
        <row r="114">
          <cell r="B114" t="str">
            <v>00200</v>
          </cell>
          <cell r="C114" t="str">
            <v>BPD Maluku</v>
          </cell>
          <cell r="D114" t="str">
            <v>DPPK</v>
          </cell>
          <cell r="E114" t="str">
            <v>PPMP</v>
          </cell>
          <cell r="F114" t="str">
            <v>Gedung BPD Maluku Lt. 4  Jl. Raya Patimura No. 9</v>
          </cell>
          <cell r="G114" t="str">
            <v>Ambon</v>
          </cell>
          <cell r="H114" t="str">
            <v>Maluku</v>
          </cell>
        </row>
        <row r="115">
          <cell r="B115" t="str">
            <v>00201</v>
          </cell>
          <cell r="C115" t="str">
            <v>BASF Indonesia</v>
          </cell>
          <cell r="D115" t="str">
            <v>DPPK</v>
          </cell>
          <cell r="E115" t="str">
            <v>PPMP</v>
          </cell>
          <cell r="F115" t="str">
            <v xml:space="preserve">DBS Bank Tower, 27th Floor, Ciputra World
Jl. Prof Dr. Satrio Kav. 3 – 5, Jakarta Selatan 12950
</v>
          </cell>
          <cell r="G115" t="str">
            <v>Jakarta Selatan</v>
          </cell>
          <cell r="H115" t="str">
            <v>DKI Jakarta</v>
          </cell>
        </row>
        <row r="116">
          <cell r="B116" t="str">
            <v>00202</v>
          </cell>
          <cell r="C116" t="str">
            <v>Indolife Group</v>
          </cell>
          <cell r="D116" t="str">
            <v>DPPK</v>
          </cell>
          <cell r="E116" t="str">
            <v>PPIP</v>
          </cell>
          <cell r="F116" t="str">
            <v>Wisma Indosemen Lt.2  Jl.Jend.Sudirman Kav.70-71</v>
          </cell>
          <cell r="G116" t="str">
            <v>Jakarta Selatan</v>
          </cell>
          <cell r="H116" t="str">
            <v>DKI Jakarta</v>
          </cell>
        </row>
        <row r="117">
          <cell r="B117" t="str">
            <v>00203</v>
          </cell>
          <cell r="C117" t="str">
            <v>Mandom Indonesia</v>
          </cell>
          <cell r="D117" t="str">
            <v>DPPK</v>
          </cell>
          <cell r="E117" t="str">
            <v>PPMP</v>
          </cell>
          <cell r="F117" t="str">
            <v>Jl.Yos Sudarso By Pass, Sunter</v>
          </cell>
          <cell r="G117" t="str">
            <v>Jakarta Utara</v>
          </cell>
          <cell r="H117" t="str">
            <v>DKI Jakarta</v>
          </cell>
        </row>
        <row r="118">
          <cell r="B118" t="str">
            <v>00204</v>
          </cell>
          <cell r="C118" t="str">
            <v>PT Otsuka Indonesia</v>
          </cell>
          <cell r="D118" t="str">
            <v>DPPK</v>
          </cell>
          <cell r="E118" t="str">
            <v>PPMP</v>
          </cell>
          <cell r="F118" t="str">
            <v>Jl. Cilosari No. 25, Cikini, Menteng</v>
          </cell>
          <cell r="G118" t="str">
            <v>Jakarta Pusat</v>
          </cell>
          <cell r="H118" t="str">
            <v>DKI Jakarta</v>
          </cell>
        </row>
        <row r="119">
          <cell r="B119" t="str">
            <v>00205</v>
          </cell>
          <cell r="C119" t="str">
            <v>BPD Sulawesi Selatan</v>
          </cell>
          <cell r="D119" t="str">
            <v>DPPK</v>
          </cell>
          <cell r="E119" t="str">
            <v>PPMP</v>
          </cell>
          <cell r="F119" t="str">
            <v>Jl. Dr. Sam Ratulangi No. 16</v>
          </cell>
          <cell r="G119" t="str">
            <v>Makassar</v>
          </cell>
          <cell r="H119" t="str">
            <v>Sulawesi Selatan</v>
          </cell>
        </row>
        <row r="120">
          <cell r="B120" t="str">
            <v>00207</v>
          </cell>
          <cell r="C120" t="str">
            <v>Bangkok Bank</v>
          </cell>
          <cell r="D120" t="str">
            <v>DPPK</v>
          </cell>
          <cell r="E120" t="str">
            <v>PPMP</v>
          </cell>
          <cell r="F120" t="str">
            <v>Gedung Bangkok Bank  Jl. M.H. Thamrin No. 3, Jakarta 10110</v>
          </cell>
          <cell r="G120" t="str">
            <v>Jakarta Pusat</v>
          </cell>
          <cell r="H120" t="str">
            <v>DKI Jakarta</v>
          </cell>
        </row>
        <row r="121">
          <cell r="B121" t="str">
            <v>00208</v>
          </cell>
          <cell r="C121" t="str">
            <v>Aventis Pharma Mp</v>
          </cell>
          <cell r="D121" t="str">
            <v>DPPK</v>
          </cell>
          <cell r="E121" t="str">
            <v>PPMP</v>
          </cell>
          <cell r="F121" t="str">
            <v>Hoechst Komplek Jl. Jend. A.Yani No.2, Pulomas</v>
          </cell>
          <cell r="G121" t="str">
            <v>Jakarta Timur</v>
          </cell>
          <cell r="H121" t="str">
            <v>DKI Jakarta</v>
          </cell>
        </row>
        <row r="122">
          <cell r="B122" t="str">
            <v>00211</v>
          </cell>
          <cell r="C122" t="str">
            <v>Dystar Cilegon Iuran Pasti</v>
          </cell>
          <cell r="D122" t="str">
            <v>DPPK</v>
          </cell>
          <cell r="E122" t="str">
            <v>PPIP</v>
          </cell>
          <cell r="F122" t="str">
            <v>Menara Global, lt.22  Jl. Jend. Gatot Subroto Kav.27</v>
          </cell>
          <cell r="G122" t="str">
            <v>Jakarta Selatan</v>
          </cell>
          <cell r="H122" t="str">
            <v>DKI Jakarta</v>
          </cell>
        </row>
        <row r="123">
          <cell r="B123" t="str">
            <v>00215</v>
          </cell>
          <cell r="C123" t="str">
            <v>PT Sepatu Bata</v>
          </cell>
          <cell r="D123" t="str">
            <v>DPPK</v>
          </cell>
          <cell r="E123" t="str">
            <v>PPMP</v>
          </cell>
          <cell r="F123" t="str">
            <v>Jl. RA Kartini Kav. 28  Cilandak Barat</v>
          </cell>
          <cell r="G123" t="str">
            <v>Jakarta Selatan</v>
          </cell>
          <cell r="H123" t="str">
            <v>DKI Jakarta</v>
          </cell>
        </row>
        <row r="124">
          <cell r="B124" t="str">
            <v>00217</v>
          </cell>
          <cell r="C124" t="str">
            <v>Baptis Indonesia</v>
          </cell>
          <cell r="D124" t="str">
            <v>DPPK</v>
          </cell>
          <cell r="E124" t="str">
            <v>PPMP</v>
          </cell>
          <cell r="F124" t="str">
            <v>Jl. RP. Soeroso No. 5 (Gondangdia Lama)</v>
          </cell>
          <cell r="G124" t="str">
            <v>Jakarta Pusat</v>
          </cell>
          <cell r="H124" t="str">
            <v>DKI Jakarta</v>
          </cell>
        </row>
        <row r="125">
          <cell r="B125" t="str">
            <v>00219</v>
          </cell>
          <cell r="C125" t="str">
            <v>Pegawai Universitas Islam Indonesia</v>
          </cell>
          <cell r="D125" t="str">
            <v>DPPK</v>
          </cell>
          <cell r="E125" t="str">
            <v>PPMP</v>
          </cell>
          <cell r="F125" t="str">
            <v>Pusat/ I / Jl. Cik Di Tiro No.1</v>
          </cell>
          <cell r="G125" t="str">
            <v>Yogyakarta</v>
          </cell>
          <cell r="H125" t="str">
            <v>DI Yogyakarta</v>
          </cell>
        </row>
        <row r="126">
          <cell r="B126" t="str">
            <v>00220</v>
          </cell>
          <cell r="C126" t="str">
            <v>Pekerja Hotel Aryaduta Jakarta</v>
          </cell>
          <cell r="D126" t="str">
            <v>DPPK</v>
          </cell>
          <cell r="E126" t="str">
            <v>PPMP</v>
          </cell>
          <cell r="F126" t="str">
            <v>JL. Prapatan 44 - 48</v>
          </cell>
          <cell r="G126" t="str">
            <v>Jakarta Pusat</v>
          </cell>
          <cell r="H126" t="str">
            <v>DKI Jakarta</v>
          </cell>
        </row>
        <row r="127">
          <cell r="B127" t="str">
            <v>00223</v>
          </cell>
          <cell r="C127" t="str">
            <v>Chevron Pacific Indonesia d/h Caltex Pacific Indonesia</v>
          </cell>
          <cell r="D127" t="str">
            <v>DPPK</v>
          </cell>
          <cell r="E127" t="str">
            <v>PPMP</v>
          </cell>
          <cell r="F127" t="str">
            <v>Gedung Sentral Senayan 1 Lantai 17 Jl. Asia Afrika No. 8</v>
          </cell>
          <cell r="G127" t="str">
            <v>Jakarta Pusat</v>
          </cell>
          <cell r="H127" t="str">
            <v>DKI Jakarta</v>
          </cell>
        </row>
        <row r="128">
          <cell r="B128" t="str">
            <v>00224</v>
          </cell>
          <cell r="C128" t="str">
            <v>HKBP</v>
          </cell>
          <cell r="D128" t="str">
            <v>DPPK</v>
          </cell>
          <cell r="E128" t="str">
            <v>PPMP</v>
          </cell>
          <cell r="F128" t="str">
            <v>Gedung HKBP Lantai 2  Jl. Uskup Agung Sugiopranoto No. 6</v>
          </cell>
          <cell r="G128" t="str">
            <v>Medan</v>
          </cell>
          <cell r="H128" t="str">
            <v>Sumatera Utara</v>
          </cell>
        </row>
        <row r="129">
          <cell r="B129" t="str">
            <v>00227</v>
          </cell>
          <cell r="C129" t="str">
            <v>Danapera (d/h. Bimantara)</v>
          </cell>
          <cell r="D129" t="str">
            <v>DPPK</v>
          </cell>
          <cell r="E129" t="str">
            <v>PPIP</v>
          </cell>
          <cell r="F129" t="str">
            <v>Menara Kebon Sirih Lantai 9  Jl. Kebon Sirih No. 17-19</v>
          </cell>
          <cell r="G129" t="str">
            <v>Jakarta Pusat</v>
          </cell>
          <cell r="H129" t="str">
            <v>DKI Jakarta</v>
          </cell>
        </row>
        <row r="130">
          <cell r="B130" t="str">
            <v>00228</v>
          </cell>
          <cell r="C130" t="str">
            <v>Indo Kordsa (d/h Branta Mulia)</v>
          </cell>
          <cell r="D130" t="str">
            <v>DPPK</v>
          </cell>
          <cell r="E130" t="str">
            <v>PPMP</v>
          </cell>
          <cell r="F130" t="str">
            <v xml:space="preserve">Jl. Pahlawan,  Desa Karang Asem Timur,  Citeureup  </v>
          </cell>
          <cell r="G130" t="str">
            <v>Bogor</v>
          </cell>
          <cell r="H130" t="str">
            <v>Jawa Barat</v>
          </cell>
        </row>
        <row r="131">
          <cell r="B131" t="str">
            <v>00229</v>
          </cell>
          <cell r="C131" t="str">
            <v>Krama Yudha Tiga Berlian Motors</v>
          </cell>
          <cell r="D131" t="str">
            <v>DPPK</v>
          </cell>
          <cell r="E131" t="str">
            <v>PPMP</v>
          </cell>
          <cell r="F131" t="str">
            <v>Jl.Jend.A.Yani, Proyek Pulomas</v>
          </cell>
          <cell r="G131" t="str">
            <v>Jakarta Timur</v>
          </cell>
          <cell r="H131" t="str">
            <v>DKI Jakarta</v>
          </cell>
        </row>
        <row r="132">
          <cell r="B132" t="str">
            <v>00231</v>
          </cell>
          <cell r="C132" t="str">
            <v>Wyeth Indonesia</v>
          </cell>
          <cell r="D132" t="str">
            <v>DPPK</v>
          </cell>
          <cell r="E132" t="str">
            <v>PPMP</v>
          </cell>
          <cell r="F132" t="str">
            <v xml:space="preserve">Wisma Nestle - Arkadia Office Park 5th Floor Building B, Jl. TB Simatupang Kav. 88 </v>
          </cell>
          <cell r="G132" t="str">
            <v>Jakarta Selatan</v>
          </cell>
          <cell r="H132" t="str">
            <v>DKI Jakarta</v>
          </cell>
        </row>
        <row r="133">
          <cell r="B133" t="str">
            <v>00234</v>
          </cell>
          <cell r="C133" t="str">
            <v>BPD Lampung</v>
          </cell>
          <cell r="D133" t="str">
            <v>DPPK</v>
          </cell>
          <cell r="E133" t="str">
            <v>PPMP</v>
          </cell>
          <cell r="F133" t="str">
            <v>Jl. Wolter Monginsidi no. 182</v>
          </cell>
          <cell r="G133" t="str">
            <v>Teluk Betung</v>
          </cell>
          <cell r="H133" t="str">
            <v>Lampung</v>
          </cell>
        </row>
        <row r="134">
          <cell r="B134" t="str">
            <v>00235</v>
          </cell>
          <cell r="C134" t="str">
            <v>Tigaraksa Satria</v>
          </cell>
          <cell r="D134" t="str">
            <v>DPPK</v>
          </cell>
          <cell r="E134" t="str">
            <v>PPMP</v>
          </cell>
          <cell r="F134" t="str">
            <v>Graha Sucofindo Lt. 12 – 13, Jl. Raya Pasar Minggu Kav 34 Pancoran Jakarta 12780</v>
          </cell>
          <cell r="G134" t="str">
            <v>Jakarta Selatan</v>
          </cell>
          <cell r="H134" t="str">
            <v>DKI Jakarta</v>
          </cell>
        </row>
        <row r="135">
          <cell r="B135" t="str">
            <v>00236</v>
          </cell>
          <cell r="C135" t="str">
            <v>East Jakarta Industrial Park</v>
          </cell>
          <cell r="D135" t="str">
            <v>DPPK</v>
          </cell>
          <cell r="E135" t="str">
            <v>PPMP</v>
          </cell>
          <cell r="F135" t="str">
            <v>Kawasan Industri EJIP Plot 3A   Cikarang Selatan</v>
          </cell>
          <cell r="G135" t="str">
            <v>Bekasi</v>
          </cell>
          <cell r="H135" t="str">
            <v>Jawa Barat</v>
          </cell>
        </row>
        <row r="136">
          <cell r="B136" t="str">
            <v>00240</v>
          </cell>
          <cell r="C136" t="str">
            <v>BPD Nusa Tenggara Timur</v>
          </cell>
          <cell r="D136" t="str">
            <v>DPPK</v>
          </cell>
          <cell r="E136" t="str">
            <v>PPMP</v>
          </cell>
          <cell r="F136" t="str">
            <v>Gedung Bank NTT Lantai IV  Kelurahan Oebufu</v>
          </cell>
          <cell r="G136" t="str">
            <v>Kupang</v>
          </cell>
          <cell r="H136" t="str">
            <v>Nusa Tenggara Timur</v>
          </cell>
        </row>
        <row r="137">
          <cell r="B137" t="str">
            <v>00242</v>
          </cell>
          <cell r="C137" t="str">
            <v>Karyawan PT Igasar</v>
          </cell>
          <cell r="D137" t="str">
            <v>DPPK</v>
          </cell>
          <cell r="E137" t="str">
            <v>PPMP</v>
          </cell>
          <cell r="F137" t="str">
            <v>Komplek Social Center PT. Semen Padang  Indarung</v>
          </cell>
          <cell r="G137" t="str">
            <v>Padang</v>
          </cell>
          <cell r="H137" t="str">
            <v>Sumatera Barat</v>
          </cell>
        </row>
        <row r="138">
          <cell r="B138" t="str">
            <v>00245</v>
          </cell>
          <cell r="C138" t="str">
            <v>Pembangunan Perumahan</v>
          </cell>
          <cell r="D138" t="str">
            <v>DPPK</v>
          </cell>
          <cell r="E138" t="str">
            <v>PPMP</v>
          </cell>
          <cell r="F138" t="str">
            <v xml:space="preserve">Plaza PP Lantai 5, DPPP  Jl. TB Simatupang No. 57 </v>
          </cell>
          <cell r="G138" t="str">
            <v>Jakarta Timur</v>
          </cell>
          <cell r="H138" t="str">
            <v>DKI Jakarta</v>
          </cell>
        </row>
        <row r="139">
          <cell r="B139" t="str">
            <v>00248</v>
          </cell>
          <cell r="C139" t="str">
            <v>Kertas Leces</v>
          </cell>
          <cell r="D139" t="str">
            <v>DPPK</v>
          </cell>
          <cell r="E139" t="str">
            <v>PPMP</v>
          </cell>
          <cell r="F139" t="str">
            <v>Jl. Raya Lumajang Km. 12  Leces</v>
          </cell>
          <cell r="G139" t="str">
            <v>Probolinggo</v>
          </cell>
          <cell r="H139" t="str">
            <v>Jawa Timur</v>
          </cell>
        </row>
        <row r="140">
          <cell r="B140" t="str">
            <v>00249</v>
          </cell>
          <cell r="C140" t="str">
            <v>PT PLN (Persero)</v>
          </cell>
          <cell r="D140" t="str">
            <v>DPPK</v>
          </cell>
          <cell r="E140" t="str">
            <v>PPMP</v>
          </cell>
          <cell r="F140" t="str">
            <v>Jl. Wolter Monginsidi No. 5   Kebayoran Baru</v>
          </cell>
          <cell r="G140" t="str">
            <v>Jakarta Selatan</v>
          </cell>
          <cell r="H140" t="str">
            <v>DKI Jakarta</v>
          </cell>
        </row>
        <row r="141">
          <cell r="B141" t="str">
            <v>00250</v>
          </cell>
          <cell r="C141" t="str">
            <v>Avesta Continental Pack</v>
          </cell>
          <cell r="D141" t="str">
            <v>DPPK</v>
          </cell>
          <cell r="E141" t="str">
            <v>PPMP</v>
          </cell>
          <cell r="F141" t="str">
            <v>Jl. Raya Bekasi Km. 28,5 Kalibaru</v>
          </cell>
          <cell r="G141" t="str">
            <v>Bekasi</v>
          </cell>
          <cell r="H141" t="str">
            <v>Jawa Barat</v>
          </cell>
        </row>
        <row r="142">
          <cell r="B142" t="str">
            <v>00252</v>
          </cell>
          <cell r="C142" t="str">
            <v>Citas Otis Elevator</v>
          </cell>
          <cell r="D142" t="str">
            <v>DPPK</v>
          </cell>
          <cell r="E142" t="str">
            <v>PPMP</v>
          </cell>
          <cell r="F142" t="str">
            <v>Jl. Buncit Raya No.36   Pejaten, Pasar Minggu</v>
          </cell>
          <cell r="G142" t="str">
            <v>Jakarta Selatan</v>
          </cell>
          <cell r="H142" t="str">
            <v>DKI Jakarta</v>
          </cell>
        </row>
        <row r="143">
          <cell r="B143" t="str">
            <v>00253</v>
          </cell>
          <cell r="C143" t="str">
            <v>Universitas Surabaya</v>
          </cell>
          <cell r="D143" t="str">
            <v>DPPK</v>
          </cell>
          <cell r="E143" t="str">
            <v>PPMP</v>
          </cell>
          <cell r="F143" t="str">
            <v>Ged. C  Lt. II R. Dana Pensiun  Jl. Ngagel Jaya Selatan 169</v>
          </cell>
          <cell r="G143" t="str">
            <v>Surabaya</v>
          </cell>
          <cell r="H143" t="str">
            <v>Jawa Timur</v>
          </cell>
        </row>
        <row r="144">
          <cell r="B144" t="str">
            <v>00254</v>
          </cell>
          <cell r="C144" t="str">
            <v>Lembaga Alkitab Indonesia</v>
          </cell>
          <cell r="D144" t="str">
            <v>DPPK</v>
          </cell>
          <cell r="E144" t="str">
            <v>PPIP</v>
          </cell>
          <cell r="F144" t="str">
            <v>Jl. Salemba Raya No. 49   Gedung LAI Lt. 6  (di samping RS. St.Carolus)</v>
          </cell>
          <cell r="G144" t="str">
            <v>Jakarta Pusat</v>
          </cell>
          <cell r="H144" t="str">
            <v>DKI Jakarta</v>
          </cell>
        </row>
        <row r="145">
          <cell r="B145" t="str">
            <v>00255</v>
          </cell>
          <cell r="C145" t="str">
            <v>Antam</v>
          </cell>
          <cell r="D145" t="str">
            <v>DPPK</v>
          </cell>
          <cell r="E145" t="str">
            <v>PPMP</v>
          </cell>
          <cell r="F145" t="str">
            <v>Gedung Aneka Tambang   Jl. TB. Simatupang No.1, Tanjung Barat</v>
          </cell>
          <cell r="G145" t="str">
            <v>Jakarta Selatan</v>
          </cell>
          <cell r="H145" t="str">
            <v>DKI Jakarta</v>
          </cell>
        </row>
        <row r="146">
          <cell r="B146" t="str">
            <v>00256</v>
          </cell>
          <cell r="C146" t="str">
            <v>Jasa Marga</v>
          </cell>
          <cell r="D146" t="str">
            <v>DPPK</v>
          </cell>
          <cell r="E146" t="str">
            <v>PPMP</v>
          </cell>
          <cell r="F146" t="str">
            <v>Buaran Regency Blok A No. 23   Jl. Taman Malaka Selatan - Pondok Kelapa</v>
          </cell>
          <cell r="G146" t="str">
            <v>Jakarta Timur</v>
          </cell>
          <cell r="H146" t="str">
            <v>DKI Jakarta</v>
          </cell>
        </row>
        <row r="147">
          <cell r="B147" t="str">
            <v>00257</v>
          </cell>
          <cell r="C147" t="str">
            <v>Karyawan Pupuk Kujang</v>
          </cell>
          <cell r="D147" t="str">
            <v>DPPK</v>
          </cell>
          <cell r="E147" t="str">
            <v>PPIP</v>
          </cell>
          <cell r="F147" t="str">
            <v>Graha Purna Bhakti Lt. 2  Jl. Jend. A. Yani No. 39  Po Box 43, Cikampek</v>
          </cell>
          <cell r="G147" t="str">
            <v>Karawang</v>
          </cell>
          <cell r="H147" t="str">
            <v>Jawa Barat</v>
          </cell>
        </row>
        <row r="148">
          <cell r="B148" t="str">
            <v>00258</v>
          </cell>
          <cell r="C148" t="str">
            <v>Inti</v>
          </cell>
          <cell r="D148" t="str">
            <v>DPPK</v>
          </cell>
          <cell r="E148" t="str">
            <v>PPMP</v>
          </cell>
          <cell r="F148" t="str">
            <v>Gedung R  Jl. Moch. Toha No. 77</v>
          </cell>
          <cell r="G148" t="str">
            <v>Bandung</v>
          </cell>
          <cell r="H148" t="str">
            <v>Jawa Barat</v>
          </cell>
        </row>
        <row r="149">
          <cell r="B149" t="str">
            <v>00259</v>
          </cell>
          <cell r="C149" t="str">
            <v>Perhutani</v>
          </cell>
          <cell r="D149" t="str">
            <v>DPPK</v>
          </cell>
          <cell r="E149" t="str">
            <v>PPMP</v>
          </cell>
          <cell r="F149" t="str">
            <v>Wisma Perhutani  Jl. Villa No. 1 Karet Setiabudi</v>
          </cell>
          <cell r="G149" t="str">
            <v>Jakarta Selatan</v>
          </cell>
          <cell r="H149" t="str">
            <v>DKI Jakarta</v>
          </cell>
        </row>
        <row r="150">
          <cell r="B150" t="str">
            <v>00265</v>
          </cell>
          <cell r="C150" t="str">
            <v>Pegawai PT Bank Sumut</v>
          </cell>
          <cell r="D150" t="str">
            <v>DPPK</v>
          </cell>
          <cell r="E150" t="str">
            <v>PPMP</v>
          </cell>
          <cell r="F150" t="str">
            <v>Gedung Bank Sumut Lt. 4,   Jl. Imam Bonjol No. 18</v>
          </cell>
          <cell r="G150" t="str">
            <v>Medan</v>
          </cell>
          <cell r="H150" t="str">
            <v>Sumatera Utara</v>
          </cell>
        </row>
        <row r="151">
          <cell r="B151" t="str">
            <v>00267</v>
          </cell>
          <cell r="C151" t="str">
            <v>Pupuk Kalimantan Timur</v>
          </cell>
          <cell r="D151" t="str">
            <v>DPPK</v>
          </cell>
          <cell r="E151" t="str">
            <v>PPMP</v>
          </cell>
          <cell r="F151" t="str">
            <v>Gd. Dana Pensiun Pupuk Kaltim  Jl. S. Parman No. 5</v>
          </cell>
          <cell r="G151" t="str">
            <v>Bontang</v>
          </cell>
          <cell r="H151" t="str">
            <v>Kalimantan Timur</v>
          </cell>
        </row>
        <row r="152">
          <cell r="B152" t="str">
            <v>00268</v>
          </cell>
          <cell r="C152" t="str">
            <v>Telkom</v>
          </cell>
          <cell r="D152" t="str">
            <v>DPPK</v>
          </cell>
          <cell r="E152" t="str">
            <v>PPMP</v>
          </cell>
          <cell r="F152" t="str">
            <v>Jl. Surapati No.151</v>
          </cell>
          <cell r="G152" t="str">
            <v>Bandung</v>
          </cell>
          <cell r="H152" t="str">
            <v>Jawa Barat</v>
          </cell>
        </row>
        <row r="153">
          <cell r="B153" t="str">
            <v>00269</v>
          </cell>
          <cell r="C153" t="str">
            <v>Pegawai Perum Peruri</v>
          </cell>
          <cell r="D153" t="str">
            <v>DPPK</v>
          </cell>
          <cell r="E153" t="str">
            <v>PPMP</v>
          </cell>
          <cell r="F153" t="str">
            <v xml:space="preserve">Jl. Trunojoyo No. 8A </v>
          </cell>
          <cell r="G153" t="str">
            <v>Jakarta Selatan</v>
          </cell>
          <cell r="H153" t="str">
            <v>DKI Jakarta</v>
          </cell>
        </row>
        <row r="154">
          <cell r="B154" t="str">
            <v>00270</v>
          </cell>
          <cell r="C154" t="str">
            <v>Karyawan PT Pal Indonesia</v>
          </cell>
          <cell r="D154" t="str">
            <v>DPPK</v>
          </cell>
          <cell r="E154" t="str">
            <v>PPIP</v>
          </cell>
          <cell r="F154" t="str">
            <v>JL.Taruna No.66-68   Ujung Surabaya</v>
          </cell>
          <cell r="G154" t="str">
            <v>Surabaya</v>
          </cell>
          <cell r="H154" t="str">
            <v>Jawa Timur</v>
          </cell>
        </row>
        <row r="155">
          <cell r="B155" t="str">
            <v>00271</v>
          </cell>
          <cell r="C155" t="str">
            <v>Ibm Indonesia</v>
          </cell>
          <cell r="D155" t="str">
            <v>DPPK</v>
          </cell>
          <cell r="E155" t="str">
            <v>PPIP</v>
          </cell>
          <cell r="F155" t="str">
            <v>The Plaza Office Tower Lt. 16, Jl. MH. Thamrin Kav. 28-30</v>
          </cell>
          <cell r="G155" t="str">
            <v>Jakarta Pusat</v>
          </cell>
          <cell r="H155" t="str">
            <v>DKI Jakarta</v>
          </cell>
        </row>
        <row r="156">
          <cell r="B156" t="str">
            <v>00272</v>
          </cell>
          <cell r="C156" t="str">
            <v>Avrist (d/h AIA Indonesia)</v>
          </cell>
          <cell r="D156" t="str">
            <v>DPPK</v>
          </cell>
          <cell r="E156" t="str">
            <v>PPIP</v>
          </cell>
          <cell r="F156" t="str">
            <v>Gedung Bank Panin Senayan Lt. 3, 7 &amp; 8   Jl. Jend. Sudirman</v>
          </cell>
          <cell r="G156" t="str">
            <v>Jakarta Pusat</v>
          </cell>
          <cell r="H156" t="str">
            <v>DKI Jakarta</v>
          </cell>
        </row>
        <row r="157">
          <cell r="B157" t="str">
            <v>00273</v>
          </cell>
          <cell r="C157" t="str">
            <v>Garam</v>
          </cell>
          <cell r="D157" t="str">
            <v>DPPK</v>
          </cell>
          <cell r="E157" t="str">
            <v>PPMP</v>
          </cell>
          <cell r="F157" t="str">
            <v>Jl. Arief Rahman Hakim 93</v>
          </cell>
          <cell r="G157" t="str">
            <v>Surabaya</v>
          </cell>
          <cell r="H157" t="str">
            <v>Jawa Timur</v>
          </cell>
        </row>
        <row r="158">
          <cell r="B158" t="str">
            <v>00274</v>
          </cell>
          <cell r="C158" t="str">
            <v>Perkebunan</v>
          </cell>
          <cell r="D158" t="str">
            <v>DPPK</v>
          </cell>
          <cell r="E158" t="str">
            <v>PPMP</v>
          </cell>
          <cell r="F158" t="str">
            <v>Gedung DAPENBUN   Jl. Hayam Wuruk No. 4 AX-BX</v>
          </cell>
          <cell r="G158" t="str">
            <v>Jakarta Barat</v>
          </cell>
          <cell r="H158" t="str">
            <v>DKI Jakarta</v>
          </cell>
        </row>
        <row r="159">
          <cell r="B159" t="str">
            <v>00277</v>
          </cell>
          <cell r="C159" t="str">
            <v>PT Istaka Karya</v>
          </cell>
          <cell r="D159" t="str">
            <v>DPPK</v>
          </cell>
          <cell r="E159" t="str">
            <v>PPMP</v>
          </cell>
          <cell r="F159" t="str">
            <v>Graha Iskandarsyah ly 9 Jl. Iskandarsyah Raya No. 660 Kebayoran baru</v>
          </cell>
          <cell r="G159" t="str">
            <v>Jakarta Selatan</v>
          </cell>
          <cell r="H159" t="str">
            <v>DKI Jakarta</v>
          </cell>
        </row>
        <row r="160">
          <cell r="B160" t="str">
            <v>00278</v>
          </cell>
          <cell r="C160" t="str">
            <v>ASDP</v>
          </cell>
          <cell r="D160" t="str">
            <v>DPPK</v>
          </cell>
          <cell r="E160" t="str">
            <v>PPMP</v>
          </cell>
          <cell r="F160" t="str">
            <v>Jl. Pemuda No. 291</v>
          </cell>
          <cell r="G160" t="str">
            <v>Jakarta Timur</v>
          </cell>
          <cell r="H160" t="str">
            <v>DKI Jakarta</v>
          </cell>
        </row>
        <row r="161">
          <cell r="B161" t="str">
            <v>00279</v>
          </cell>
          <cell r="C161" t="str">
            <v>Jasa Tirta II</v>
          </cell>
          <cell r="D161" t="str">
            <v>DPPK</v>
          </cell>
          <cell r="E161" t="str">
            <v>PPMP</v>
          </cell>
          <cell r="F161" t="str">
            <v>Jl. Lurah Kawi, Jatiluhur</v>
          </cell>
          <cell r="G161" t="str">
            <v>Purwakarta</v>
          </cell>
          <cell r="H161" t="str">
            <v>Jawa Barat</v>
          </cell>
        </row>
        <row r="162">
          <cell r="B162" t="str">
            <v>00282</v>
          </cell>
          <cell r="C162" t="str">
            <v>Perusahaan Pelabuhan Dan Pengerukan</v>
          </cell>
          <cell r="D162" t="str">
            <v>DPPK</v>
          </cell>
          <cell r="E162" t="str">
            <v>PPMP</v>
          </cell>
          <cell r="F162" t="str">
            <v>JL.Pemuda, Balap Sepeda No.1(I)   Rawamangun</v>
          </cell>
          <cell r="G162" t="str">
            <v>Jakarta Timur</v>
          </cell>
          <cell r="H162" t="str">
            <v>DKI Jakarta</v>
          </cell>
        </row>
        <row r="163">
          <cell r="B163" t="str">
            <v>00284</v>
          </cell>
          <cell r="C163" t="str">
            <v>Perumnas</v>
          </cell>
          <cell r="D163" t="str">
            <v>DPPK</v>
          </cell>
          <cell r="E163" t="str">
            <v>PPMP</v>
          </cell>
          <cell r="F163" t="str">
            <v>Rukan Kirana Cawang No. B 16 Jl. DI. Panjaitan Kav. 48</v>
          </cell>
          <cell r="G163" t="str">
            <v>Jakarta Timur</v>
          </cell>
          <cell r="H163" t="str">
            <v>DKI Jakarta</v>
          </cell>
        </row>
        <row r="164">
          <cell r="B164" t="str">
            <v>00285</v>
          </cell>
          <cell r="C164" t="str">
            <v>Pertamina</v>
          </cell>
          <cell r="D164" t="str">
            <v>DPPK</v>
          </cell>
          <cell r="E164" t="str">
            <v>PPMP</v>
          </cell>
          <cell r="F164" t="str">
            <v>M.I. Ridwan Rais  7 A</v>
          </cell>
          <cell r="G164" t="str">
            <v>Jakarta Pusat</v>
          </cell>
          <cell r="H164" t="str">
            <v>DKI Jakarta</v>
          </cell>
        </row>
        <row r="165">
          <cell r="B165" t="str">
            <v>00286</v>
          </cell>
          <cell r="C165" t="str">
            <v>Boc Indonesia</v>
          </cell>
          <cell r="D165" t="str">
            <v>DPPK</v>
          </cell>
          <cell r="E165" t="str">
            <v>PPMP</v>
          </cell>
          <cell r="F165" t="str">
            <v>Jl. Raya Bekasi Km 21 - Pulogadung</v>
          </cell>
          <cell r="G165" t="str">
            <v>Jakarta Utara</v>
          </cell>
          <cell r="H165" t="str">
            <v>DKI Jakarta</v>
          </cell>
        </row>
        <row r="166">
          <cell r="B166" t="str">
            <v>00289</v>
          </cell>
          <cell r="C166" t="str">
            <v>Essence Indonesia</v>
          </cell>
          <cell r="D166" t="str">
            <v>DPPK</v>
          </cell>
          <cell r="E166" t="str">
            <v>PPMP</v>
          </cell>
          <cell r="F166" t="str">
            <v xml:space="preserve">Jl. Otto Iskandardinata No. 74 </v>
          </cell>
          <cell r="G166" t="str">
            <v>Jakarta Timur</v>
          </cell>
          <cell r="H166" t="str">
            <v>DKI Jakarta</v>
          </cell>
        </row>
        <row r="167">
          <cell r="B167" t="str">
            <v>00290</v>
          </cell>
          <cell r="C167" t="str">
            <v>Natour</v>
          </cell>
          <cell r="D167" t="str">
            <v>DPPK</v>
          </cell>
          <cell r="E167" t="str">
            <v>PPMP</v>
          </cell>
          <cell r="F167" t="str">
            <v>Graha Inna Lt. 5   Jl. Warung Buncit Raya Kav. 38</v>
          </cell>
          <cell r="G167" t="str">
            <v>Jakarta Selatan</v>
          </cell>
          <cell r="H167" t="str">
            <v>DKI Jakarta</v>
          </cell>
        </row>
        <row r="168">
          <cell r="B168" t="str">
            <v>00291</v>
          </cell>
          <cell r="C168" t="str">
            <v>Karyawan PT Industri Sandang Nusantara</v>
          </cell>
          <cell r="D168" t="str">
            <v>DPPK</v>
          </cell>
          <cell r="E168" t="str">
            <v>PPMP</v>
          </cell>
          <cell r="F168" t="str">
            <v>Jl. K.H Agus Salim No. 45</v>
          </cell>
          <cell r="G168" t="str">
            <v>Bekasi</v>
          </cell>
          <cell r="H168" t="str">
            <v>Jawa Barat</v>
          </cell>
        </row>
        <row r="169">
          <cell r="B169" t="str">
            <v>00293</v>
          </cell>
          <cell r="C169" t="str">
            <v>Krakatau Steel</v>
          </cell>
          <cell r="D169" t="str">
            <v>DPPK</v>
          </cell>
          <cell r="E169" t="str">
            <v>PPMP</v>
          </cell>
          <cell r="F169" t="str">
            <v>Jl. KH. Yasin Beji No. 29</v>
          </cell>
          <cell r="G169" t="str">
            <v>Cilegon</v>
          </cell>
          <cell r="H169" t="str">
            <v>Banten</v>
          </cell>
        </row>
        <row r="170">
          <cell r="B170" t="str">
            <v>00294</v>
          </cell>
          <cell r="C170" t="str">
            <v>Pelni</v>
          </cell>
          <cell r="D170" t="str">
            <v>DPPK</v>
          </cell>
          <cell r="E170" t="str">
            <v>PPMP</v>
          </cell>
          <cell r="F170" t="str">
            <v>Gedung PT Pelni Lt. 3  Jl. Angkasa No. 18</v>
          </cell>
          <cell r="G170" t="str">
            <v>Jakarta Pusat</v>
          </cell>
          <cell r="H170" t="str">
            <v>DKI Jakarta</v>
          </cell>
        </row>
        <row r="171">
          <cell r="B171" t="str">
            <v>00295</v>
          </cell>
          <cell r="C171" t="str">
            <v>Pusri</v>
          </cell>
          <cell r="D171" t="str">
            <v>DPPK</v>
          </cell>
          <cell r="E171" t="str">
            <v>PPMP</v>
          </cell>
          <cell r="F171" t="str">
            <v>Jl. Mayor Zen 2 Ilir Sei Selayur</v>
          </cell>
          <cell r="G171" t="str">
            <v>Palembang</v>
          </cell>
          <cell r="H171" t="str">
            <v>Sumatera Selatan</v>
          </cell>
        </row>
        <row r="172">
          <cell r="B172" t="str">
            <v>00296</v>
          </cell>
          <cell r="C172" t="str">
            <v>Pegawai Indah Karya</v>
          </cell>
          <cell r="D172" t="str">
            <v>DPPK</v>
          </cell>
          <cell r="E172" t="str">
            <v>PPMP</v>
          </cell>
          <cell r="F172" t="str">
            <v>JL.Golf No.2A Ujung Berung</v>
          </cell>
          <cell r="G172" t="str">
            <v>Bandung</v>
          </cell>
          <cell r="H172" t="str">
            <v>Jawa Barat</v>
          </cell>
        </row>
        <row r="173">
          <cell r="B173" t="str">
            <v>00297</v>
          </cell>
          <cell r="C173" t="str">
            <v>LEN Industri</v>
          </cell>
          <cell r="D173" t="str">
            <v>DPPK</v>
          </cell>
          <cell r="E173" t="str">
            <v>PPMP</v>
          </cell>
          <cell r="F173" t="str">
            <v>Gedung C Lt. 1  Jl. Soekarno-Hatta No. 442</v>
          </cell>
          <cell r="G173" t="str">
            <v>Bandung</v>
          </cell>
          <cell r="H173" t="str">
            <v>Jawa Barat</v>
          </cell>
        </row>
        <row r="174">
          <cell r="B174" t="str">
            <v>00298</v>
          </cell>
          <cell r="C174" t="str">
            <v>Nindya Karya</v>
          </cell>
          <cell r="D174" t="str">
            <v>DPPK</v>
          </cell>
          <cell r="E174" t="str">
            <v>PPMP</v>
          </cell>
          <cell r="F174" t="str">
            <v>Nindya Karya Lantai VI  Jl. Letjen MT Haryono Kav.22</v>
          </cell>
          <cell r="G174" t="str">
            <v>Jakarta Timur</v>
          </cell>
          <cell r="H174" t="str">
            <v>DKI Jakarta</v>
          </cell>
        </row>
        <row r="175">
          <cell r="B175" t="str">
            <v>00299</v>
          </cell>
          <cell r="C175" t="str">
            <v>Gunung Madu</v>
          </cell>
          <cell r="D175" t="str">
            <v>DPPK</v>
          </cell>
          <cell r="E175" t="str">
            <v>PPIP</v>
          </cell>
          <cell r="F175" t="str">
            <v>Jl. Kebon Sirih No. 39</v>
          </cell>
          <cell r="G175" t="str">
            <v>Jakarta Pusat</v>
          </cell>
          <cell r="H175" t="str">
            <v>DKI Jakarta</v>
          </cell>
        </row>
        <row r="176">
          <cell r="B176" t="str">
            <v>00300</v>
          </cell>
          <cell r="C176" t="str">
            <v>Biro Klasifikasi Indonesia</v>
          </cell>
          <cell r="D176" t="str">
            <v>DPPK</v>
          </cell>
          <cell r="E176" t="str">
            <v>PPMP</v>
          </cell>
          <cell r="F176" t="str">
            <v>Jl. Yos Sudarso no. 38-40 Tanjung Priok   Kelurahan Kebon Bawang, Kecamatan Tanjung Priok</v>
          </cell>
          <cell r="G176" t="str">
            <v>Jakarta Utara</v>
          </cell>
          <cell r="H176" t="str">
            <v>DKI Jakarta</v>
          </cell>
        </row>
        <row r="177">
          <cell r="B177" t="str">
            <v>00301</v>
          </cell>
          <cell r="C177" t="str">
            <v>Wijaya Karya</v>
          </cell>
          <cell r="D177" t="str">
            <v>DPPK</v>
          </cell>
          <cell r="E177" t="str">
            <v>PPMP</v>
          </cell>
          <cell r="F177" t="str">
            <v>Gedung Wika Lt. 2  Jl. D.I. Panjaitan Kav. 9</v>
          </cell>
          <cell r="G177" t="str">
            <v>Jakarta Timur</v>
          </cell>
          <cell r="H177" t="str">
            <v>DKI Jakarta</v>
          </cell>
        </row>
        <row r="178">
          <cell r="B178" t="str">
            <v>00302</v>
          </cell>
          <cell r="C178" t="str">
            <v>Pegawai Gelora Senayan</v>
          </cell>
          <cell r="D178" t="str">
            <v>DPPK</v>
          </cell>
          <cell r="E178" t="str">
            <v>PPMP</v>
          </cell>
          <cell r="F178" t="str">
            <v>Jl. Pintu Satu Komplek Gelora Senayan</v>
          </cell>
          <cell r="G178" t="str">
            <v>Jakarta Pusat</v>
          </cell>
          <cell r="H178" t="str">
            <v>DKI Jakarta</v>
          </cell>
        </row>
        <row r="179">
          <cell r="B179" t="str">
            <v>00303</v>
          </cell>
          <cell r="C179" t="str">
            <v>PT Pos Indonesia (Persero)</v>
          </cell>
          <cell r="D179" t="str">
            <v>DPPK</v>
          </cell>
          <cell r="E179" t="str">
            <v>PPMP</v>
          </cell>
          <cell r="F179" t="str">
            <v>Jl. Tasikmalaya No.1</v>
          </cell>
          <cell r="G179" t="str">
            <v>Bandung</v>
          </cell>
          <cell r="H179" t="str">
            <v>Jawa Barat</v>
          </cell>
        </row>
        <row r="180">
          <cell r="B180" t="str">
            <v>00305</v>
          </cell>
          <cell r="C180" t="str">
            <v>SKU PT Ukindo</v>
          </cell>
          <cell r="D180" t="str">
            <v>DPPK</v>
          </cell>
          <cell r="E180" t="str">
            <v>PPMP</v>
          </cell>
          <cell r="F180" t="str">
            <v xml:space="preserve">Wisma HSBC Lantai 3  Jl. Diponegoro Kav. 11 </v>
          </cell>
          <cell r="G180" t="str">
            <v>Medan</v>
          </cell>
          <cell r="H180" t="str">
            <v>Sumatera Utara</v>
          </cell>
        </row>
        <row r="181">
          <cell r="B181" t="str">
            <v>00307</v>
          </cell>
          <cell r="C181" t="str">
            <v>Hotel Indonesia Internasional</v>
          </cell>
          <cell r="D181" t="str">
            <v>DPPK</v>
          </cell>
          <cell r="E181" t="str">
            <v>PPMP</v>
          </cell>
          <cell r="F181" t="str">
            <v>Jl. Warung Buncit Raya Pulo No.17</v>
          </cell>
          <cell r="G181" t="str">
            <v>Jakarta Selatan</v>
          </cell>
          <cell r="H181" t="str">
            <v>DKI Jakarta</v>
          </cell>
        </row>
        <row r="182">
          <cell r="B182" t="str">
            <v>00308</v>
          </cell>
          <cell r="C182" t="str">
            <v>Pendidikan Cendekia Utama</v>
          </cell>
          <cell r="D182" t="str">
            <v>DPPK</v>
          </cell>
          <cell r="E182" t="str">
            <v>PPMP</v>
          </cell>
          <cell r="F182" t="str">
            <v>Kampus Universitas Dr. Soetomo Jl. Semolowaru No. 84</v>
          </cell>
          <cell r="G182" t="str">
            <v>Surabaya</v>
          </cell>
          <cell r="H182" t="str">
            <v>Jawa Timur</v>
          </cell>
        </row>
        <row r="183">
          <cell r="B183" t="str">
            <v>00309</v>
          </cell>
          <cell r="C183" t="str">
            <v>Karyawan PT Pindad</v>
          </cell>
          <cell r="D183" t="str">
            <v>DPPK</v>
          </cell>
          <cell r="E183" t="str">
            <v>PPIP</v>
          </cell>
          <cell r="F183" t="str">
            <v>Jl. Jend. Gatot Subroto No. 517</v>
          </cell>
          <cell r="G183" t="str">
            <v>Bandung</v>
          </cell>
          <cell r="H183" t="str">
            <v>Jawa Barat</v>
          </cell>
        </row>
        <row r="184">
          <cell r="B184" t="str">
            <v>00310</v>
          </cell>
          <cell r="C184" t="str">
            <v>Dok Dan Perkapalan Surabaya</v>
          </cell>
          <cell r="D184" t="str">
            <v>DPPK</v>
          </cell>
          <cell r="E184" t="str">
            <v>PPMP</v>
          </cell>
          <cell r="F184" t="str">
            <v>Jl. Tanjung Perak Barat No. 433-435</v>
          </cell>
          <cell r="G184" t="str">
            <v>Surabaya</v>
          </cell>
          <cell r="H184" t="str">
            <v>Jawa Timur</v>
          </cell>
        </row>
        <row r="185">
          <cell r="B185" t="str">
            <v>00311</v>
          </cell>
          <cell r="C185" t="str">
            <v>Semen Gresik</v>
          </cell>
          <cell r="D185" t="str">
            <v>DPPK</v>
          </cell>
          <cell r="E185" t="str">
            <v>PPMP</v>
          </cell>
          <cell r="F185" t="str">
            <v>Kantor YDPKSG Jl. RA. Kartini No. 23</v>
          </cell>
          <cell r="G185" t="str">
            <v>Gresik</v>
          </cell>
          <cell r="H185" t="str">
            <v>Jawa Timur</v>
          </cell>
        </row>
        <row r="186">
          <cell r="B186" t="str">
            <v>00315</v>
          </cell>
          <cell r="C186" t="str">
            <v>Karyawan PT Coca-Cola Indonesia</v>
          </cell>
          <cell r="D186" t="str">
            <v>DPPK</v>
          </cell>
          <cell r="E186" t="str">
            <v>PPMP</v>
          </cell>
          <cell r="F186" t="str">
            <v>Gedung Wisma GKBI Lantai 8  Jl. Jend. Sudirman Kav. 28</v>
          </cell>
          <cell r="G186" t="str">
            <v>Jakarta Pusat</v>
          </cell>
          <cell r="H186" t="str">
            <v>DKI Jakarta</v>
          </cell>
        </row>
        <row r="187">
          <cell r="B187" t="str">
            <v>00316</v>
          </cell>
          <cell r="C187" t="str">
            <v>Inhutani</v>
          </cell>
          <cell r="D187" t="str">
            <v>DPPK</v>
          </cell>
          <cell r="E187" t="str">
            <v>PPMP</v>
          </cell>
          <cell r="F187" t="str">
            <v>Jln. KH. Ahmad Dahlan 69 Kebayoran Baru</v>
          </cell>
          <cell r="G187" t="str">
            <v>Jakarta Selatan</v>
          </cell>
          <cell r="H187" t="str">
            <v>DKI Jakarta</v>
          </cell>
        </row>
        <row r="188">
          <cell r="B188" t="str">
            <v>00317</v>
          </cell>
          <cell r="C188" t="str">
            <v>Bank Mandiri</v>
          </cell>
          <cell r="D188" t="str">
            <v>DPPK</v>
          </cell>
          <cell r="E188" t="str">
            <v>PPIP</v>
          </cell>
          <cell r="F188" t="str">
            <v>Bank Mandiri Lt.4   Jl. Mampang Prapatan No. 61</v>
          </cell>
          <cell r="G188" t="str">
            <v>Jakarta Selatan</v>
          </cell>
          <cell r="H188" t="str">
            <v>DKI Jakarta</v>
          </cell>
        </row>
        <row r="189">
          <cell r="B189" t="str">
            <v>00318</v>
          </cell>
          <cell r="C189" t="str">
            <v>Bina Adhi Sejahtera</v>
          </cell>
          <cell r="D189" t="str">
            <v>DPPK</v>
          </cell>
          <cell r="E189" t="str">
            <v>PPMP</v>
          </cell>
          <cell r="F189" t="str">
            <v>Jl. Raya Pasar Minggu Km 18</v>
          </cell>
          <cell r="G189" t="str">
            <v>Jakarta Selatan</v>
          </cell>
          <cell r="H189" t="str">
            <v>DKI Jakarta</v>
          </cell>
        </row>
        <row r="190">
          <cell r="B190" t="str">
            <v>00320</v>
          </cell>
          <cell r="C190" t="str">
            <v>Pegadaian</v>
          </cell>
          <cell r="D190" t="str">
            <v>DPPK</v>
          </cell>
          <cell r="E190" t="str">
            <v>PPMP</v>
          </cell>
          <cell r="F190" t="str">
            <v>Jl. Jambrut  No. 16 A Kenari</v>
          </cell>
          <cell r="G190" t="str">
            <v>Jakarta Pusat</v>
          </cell>
          <cell r="H190" t="str">
            <v>DKI Jakarta</v>
          </cell>
        </row>
        <row r="191">
          <cell r="B191" t="str">
            <v>00321</v>
          </cell>
          <cell r="C191" t="str">
            <v>Angkasa Pura II</v>
          </cell>
          <cell r="D191" t="str">
            <v>DPPK</v>
          </cell>
          <cell r="E191" t="str">
            <v>PPMP</v>
          </cell>
          <cell r="F191" t="str">
            <v>Gedung 628 Bandara International Soekarno-Hatta</v>
          </cell>
          <cell r="G191" t="str">
            <v>Tangerang</v>
          </cell>
          <cell r="H191" t="str">
            <v>Banten</v>
          </cell>
        </row>
        <row r="192">
          <cell r="B192" t="str">
            <v>00322</v>
          </cell>
          <cell r="C192" t="str">
            <v>Angkasa Pura I</v>
          </cell>
          <cell r="D192" t="str">
            <v>DPPK</v>
          </cell>
          <cell r="E192" t="str">
            <v>PPMP</v>
          </cell>
          <cell r="F192" t="str">
            <v>Gedung DAPENRA Lantai 6  Kota Baru Bandar Kemayoran  Blok B-12 Kaveling No.8</v>
          </cell>
          <cell r="G192" t="str">
            <v>Jakarta Pusat</v>
          </cell>
          <cell r="H192" t="str">
            <v>DKI Jakarta</v>
          </cell>
        </row>
        <row r="193">
          <cell r="B193" t="str">
            <v>00323</v>
          </cell>
          <cell r="C193" t="str">
            <v>Karyawan Semen Baturaja</v>
          </cell>
          <cell r="D193" t="str">
            <v>DPPK</v>
          </cell>
          <cell r="E193" t="str">
            <v>PPMP</v>
          </cell>
          <cell r="F193" t="str">
            <v>Jl. Abikusno Cokrosuyoso Kertapati</v>
          </cell>
          <cell r="G193" t="str">
            <v>Palembang</v>
          </cell>
          <cell r="H193" t="str">
            <v>Sumatera Selatan</v>
          </cell>
        </row>
        <row r="194">
          <cell r="B194" t="str">
            <v>00324</v>
          </cell>
          <cell r="C194" t="str">
            <v>Garuda Indonesia</v>
          </cell>
          <cell r="D194" t="str">
            <v>DPPK</v>
          </cell>
          <cell r="E194" t="str">
            <v>PPIP</v>
          </cell>
          <cell r="F194" t="str">
            <v>JL. Johar No. 4 Menteng</v>
          </cell>
          <cell r="G194" t="str">
            <v>Jakarta Pusat</v>
          </cell>
          <cell r="H194" t="str">
            <v>DKI Jakarta</v>
          </cell>
        </row>
        <row r="195">
          <cell r="B195" t="str">
            <v>00325</v>
          </cell>
          <cell r="C195" t="str">
            <v>Semen Tonasa</v>
          </cell>
          <cell r="D195" t="str">
            <v>DPPK</v>
          </cell>
          <cell r="E195" t="str">
            <v>PPMP</v>
          </cell>
          <cell r="F195" t="str">
            <v xml:space="preserve"> Kantor Pusat PT Semen Tonasa Lantai 1</v>
          </cell>
          <cell r="G195" t="str">
            <v>Pangkajene</v>
          </cell>
          <cell r="H195" t="str">
            <v>Sulawesi Selatan</v>
          </cell>
        </row>
        <row r="196">
          <cell r="B196" t="str">
            <v>00326</v>
          </cell>
          <cell r="C196" t="str">
            <v>Kimia Farma</v>
          </cell>
          <cell r="D196" t="str">
            <v>DPPK</v>
          </cell>
          <cell r="E196" t="str">
            <v>PPMP</v>
          </cell>
          <cell r="F196" t="str">
            <v>Jl. Sahardjo No. 199 Tebet</v>
          </cell>
          <cell r="G196" t="str">
            <v>Jakarta Selatan</v>
          </cell>
          <cell r="H196" t="str">
            <v>DKI Jakarta</v>
          </cell>
        </row>
        <row r="197">
          <cell r="B197" t="str">
            <v>00327</v>
          </cell>
          <cell r="C197" t="str">
            <v>Electrolux Indonesia</v>
          </cell>
          <cell r="D197" t="str">
            <v>DPPK</v>
          </cell>
          <cell r="E197" t="str">
            <v>PPIP</v>
          </cell>
          <cell r="F197" t="str">
            <v xml:space="preserve">Plaza Kuningan Menara Utara Lantai 2, Jalan HR. Rasuna Said Kav. C 11- 14 Karet Setiabudi,  Jakarta Selatan 12940
</v>
          </cell>
          <cell r="G197" t="str">
            <v>Jakarta Selatan</v>
          </cell>
          <cell r="H197" t="str">
            <v>DKI Jakarta</v>
          </cell>
        </row>
        <row r="198">
          <cell r="B198" t="str">
            <v>00328</v>
          </cell>
          <cell r="C198" t="str">
            <v>Pertani</v>
          </cell>
          <cell r="D198" t="str">
            <v>DPPK</v>
          </cell>
          <cell r="E198" t="str">
            <v>PPMP</v>
          </cell>
          <cell r="F198" t="str">
            <v>Jl. Pertani No. 1 Duren Tiga, Pancoran</v>
          </cell>
          <cell r="G198" t="str">
            <v>Jakarta Selatan</v>
          </cell>
          <cell r="H198" t="str">
            <v>DKI Jakarta</v>
          </cell>
        </row>
        <row r="199">
          <cell r="B199" t="str">
            <v>00329</v>
          </cell>
          <cell r="C199" t="str">
            <v>PT Brantas Abipraya</v>
          </cell>
          <cell r="D199" t="str">
            <v>DPPK</v>
          </cell>
          <cell r="E199" t="str">
            <v>PPMP</v>
          </cell>
          <cell r="F199" t="str">
            <v>Jl. DI Panjaitan Kav.14, Cawang</v>
          </cell>
          <cell r="G199" t="str">
            <v>Jakarta Timur</v>
          </cell>
          <cell r="H199" t="str">
            <v>DKI Jakarta</v>
          </cell>
        </row>
        <row r="200">
          <cell r="B200" t="str">
            <v>00330</v>
          </cell>
          <cell r="C200" t="str">
            <v>Semen Padang</v>
          </cell>
          <cell r="D200" t="str">
            <v>DPPK</v>
          </cell>
          <cell r="E200" t="str">
            <v>PPMP</v>
          </cell>
          <cell r="F200" t="str">
            <v>Komplek PT. Semen Padang - Indarung</v>
          </cell>
          <cell r="G200" t="str">
            <v>Padang</v>
          </cell>
          <cell r="H200" t="str">
            <v>Sumatera Barat</v>
          </cell>
        </row>
        <row r="201">
          <cell r="B201" t="str">
            <v>00334</v>
          </cell>
          <cell r="C201" t="str">
            <v>Goodyear Indonesia</v>
          </cell>
          <cell r="D201" t="str">
            <v>DPPK</v>
          </cell>
          <cell r="E201" t="str">
            <v>PPMP</v>
          </cell>
          <cell r="F201" t="str">
            <v>Jl. Pemuda No. 27</v>
          </cell>
          <cell r="G201" t="str">
            <v>Bogor</v>
          </cell>
          <cell r="H201" t="str">
            <v>Jawa Barat</v>
          </cell>
        </row>
        <row r="202">
          <cell r="B202" t="str">
            <v>00335</v>
          </cell>
          <cell r="C202" t="str">
            <v>Apac Inti Corpora</v>
          </cell>
          <cell r="D202" t="str">
            <v>DPPK</v>
          </cell>
          <cell r="E202" t="str">
            <v>PPIP</v>
          </cell>
          <cell r="F202" t="str">
            <v>Graha BIP Lantai 6   Jl. Gatot Subroto Kav. 23</v>
          </cell>
          <cell r="G202" t="str">
            <v>Jakarta Selatan</v>
          </cell>
          <cell r="H202" t="str">
            <v>DKI Jakarta</v>
          </cell>
        </row>
        <row r="203">
          <cell r="B203" t="str">
            <v>00336</v>
          </cell>
          <cell r="C203" t="str">
            <v>IPTN</v>
          </cell>
          <cell r="D203" t="str">
            <v>DPPK</v>
          </cell>
          <cell r="E203" t="str">
            <v>PPMP</v>
          </cell>
          <cell r="F203" t="str">
            <v>Gedung Dirgantara II (eks Gedung Dharmawanita) Lt II  KP II PT Dirgantara Indonesia (Persero)  Jl. Pajajaran No. 154</v>
          </cell>
          <cell r="G203" t="str">
            <v>Bandung</v>
          </cell>
          <cell r="H203" t="str">
            <v>Jawa Barat</v>
          </cell>
        </row>
        <row r="204">
          <cell r="B204" t="str">
            <v>00337</v>
          </cell>
          <cell r="C204" t="str">
            <v>Lembaga Katolik Yadapen</v>
          </cell>
          <cell r="D204" t="str">
            <v>DPPK</v>
          </cell>
          <cell r="E204" t="str">
            <v>PPMP</v>
          </cell>
          <cell r="F204" t="str">
            <v>JL. Let. Jend. Suprapto 54</v>
          </cell>
          <cell r="G204" t="str">
            <v>Semarang</v>
          </cell>
          <cell r="H204" t="str">
            <v>Jawa Tengah</v>
          </cell>
        </row>
        <row r="205">
          <cell r="B205" t="str">
            <v>00338</v>
          </cell>
          <cell r="C205" t="str">
            <v>Muhammadiyah</v>
          </cell>
          <cell r="D205" t="str">
            <v>DPPK</v>
          </cell>
          <cell r="E205" t="str">
            <v>PPMP</v>
          </cell>
          <cell r="F205" t="str">
            <v>Jl. HOS Cokroaminoto 17</v>
          </cell>
          <cell r="G205" t="str">
            <v>Yogyakarta</v>
          </cell>
          <cell r="H205" t="str">
            <v>DI Yogyakarta</v>
          </cell>
        </row>
        <row r="206">
          <cell r="B206" t="str">
            <v>00339</v>
          </cell>
          <cell r="C206" t="str">
            <v>Manfaat Pasti Unilever Indonesia</v>
          </cell>
          <cell r="D206" t="str">
            <v>DPPK</v>
          </cell>
          <cell r="E206" t="str">
            <v>PPMP</v>
          </cell>
          <cell r="F206" t="str">
            <v>Gedung Graha Unilever  Jl. Jendral Gatot Subroto Kav. 15</v>
          </cell>
          <cell r="G206" t="str">
            <v>Jakarta Selatan</v>
          </cell>
          <cell r="H206" t="str">
            <v>DKI Jakarta</v>
          </cell>
        </row>
        <row r="207">
          <cell r="B207" t="str">
            <v>00342</v>
          </cell>
          <cell r="C207" t="str">
            <v>Mitsubishi Krama Yudha Motors And Manufacturing</v>
          </cell>
          <cell r="D207" t="str">
            <v>DPPK</v>
          </cell>
          <cell r="E207" t="str">
            <v>PPMP</v>
          </cell>
          <cell r="F207" t="str">
            <v xml:space="preserve">JL Raya Bekasi Km.21-22 Pulagadung Jakarta Timur </v>
          </cell>
          <cell r="G207" t="str">
            <v>Jakarta Timur</v>
          </cell>
          <cell r="H207" t="str">
            <v>DKI Jakarta</v>
          </cell>
        </row>
        <row r="208">
          <cell r="B208" t="str">
            <v>00343</v>
          </cell>
          <cell r="C208" t="str">
            <v>Universitas Islam Bandung</v>
          </cell>
          <cell r="D208" t="str">
            <v>DPPK</v>
          </cell>
          <cell r="E208" t="str">
            <v>PPMP</v>
          </cell>
          <cell r="F208" t="str">
            <v>Jl. Hariang Banga No. 1-A</v>
          </cell>
          <cell r="G208" t="str">
            <v>Bandung</v>
          </cell>
          <cell r="H208" t="str">
            <v>Jawa Barat</v>
          </cell>
        </row>
        <row r="209">
          <cell r="B209" t="str">
            <v>00345</v>
          </cell>
          <cell r="C209" t="str">
            <v>Widatra Bhakti</v>
          </cell>
          <cell r="D209" t="str">
            <v>DPPK</v>
          </cell>
          <cell r="E209" t="str">
            <v>PPMP</v>
          </cell>
          <cell r="F209" t="str">
            <v xml:space="preserve">Wisma Tugu Raden Saleh Lantai 6  Jl. Raden Saleh No. 44   </v>
          </cell>
          <cell r="G209" t="str">
            <v>Jakarta Pusat</v>
          </cell>
          <cell r="H209" t="str">
            <v>DKI Jakarta</v>
          </cell>
        </row>
        <row r="210">
          <cell r="B210" t="str">
            <v>00346</v>
          </cell>
          <cell r="C210" t="str">
            <v>Harapan Sejahtera</v>
          </cell>
          <cell r="D210" t="str">
            <v>DPPK</v>
          </cell>
          <cell r="E210" t="str">
            <v>PPIP</v>
          </cell>
          <cell r="F210" t="str">
            <v>Wisma Kospin Jasa Lantai 2  Jl. Warung Buncit Raya No. 16</v>
          </cell>
          <cell r="G210" t="str">
            <v>Jakarta Selatan</v>
          </cell>
          <cell r="H210" t="str">
            <v>DKI Jakarta</v>
          </cell>
        </row>
        <row r="211">
          <cell r="B211" t="str">
            <v>00347</v>
          </cell>
          <cell r="C211" t="str">
            <v>Lux Indonesia</v>
          </cell>
          <cell r="D211" t="str">
            <v>DPPK</v>
          </cell>
          <cell r="E211" t="str">
            <v>PPMP</v>
          </cell>
          <cell r="F211" t="str">
            <v>Gedung Lux, Jl. Agung Timur 9   Blok O-1 No. 29-30 Sunter Agung Podomoro</v>
          </cell>
          <cell r="G211" t="str">
            <v>Jakarta Utara</v>
          </cell>
          <cell r="H211" t="str">
            <v>DKI Jakarta</v>
          </cell>
        </row>
        <row r="212">
          <cell r="B212" t="str">
            <v>00351</v>
          </cell>
          <cell r="C212" t="str">
            <v>Universitas Merdeka Malang</v>
          </cell>
          <cell r="D212" t="str">
            <v>DPPK</v>
          </cell>
          <cell r="E212" t="str">
            <v>PPMP</v>
          </cell>
          <cell r="F212" t="str">
            <v>JL. Terusan Raya Dieng No. 60</v>
          </cell>
          <cell r="G212" t="str">
            <v>Malang</v>
          </cell>
          <cell r="H212" t="str">
            <v>Jawa Timur</v>
          </cell>
        </row>
        <row r="213">
          <cell r="B213" t="str">
            <v>00352</v>
          </cell>
          <cell r="C213" t="str">
            <v>Direksi Dan Karyawan PT Asuransi Parolamas</v>
          </cell>
          <cell r="D213" t="str">
            <v>DPPK</v>
          </cell>
          <cell r="E213" t="str">
            <v>PPMP</v>
          </cell>
          <cell r="F213" t="str">
            <v>Komplek Golden Plaza Blok G 39-42  Jl. RS. Fatmawati No. 15</v>
          </cell>
          <cell r="G213" t="str">
            <v>Jakarta Selatan</v>
          </cell>
          <cell r="H213" t="str">
            <v>DKI Jakarta</v>
          </cell>
        </row>
        <row r="214">
          <cell r="B214" t="str">
            <v>00354</v>
          </cell>
          <cell r="C214" t="str">
            <v>Kartika Chandra</v>
          </cell>
          <cell r="D214" t="str">
            <v>DPPK</v>
          </cell>
          <cell r="E214" t="str">
            <v>PPIP</v>
          </cell>
          <cell r="F214" t="str">
            <v>Hotel Kartika Chandra   Jl. Jend. Gatot Subroto Kav 18-19</v>
          </cell>
          <cell r="G214" t="str">
            <v>Jakarta Selatan</v>
          </cell>
          <cell r="H214" t="str">
            <v>DKI Jakarta</v>
          </cell>
        </row>
        <row r="215">
          <cell r="B215" t="str">
            <v>00355</v>
          </cell>
          <cell r="C215" t="str">
            <v>Hutama Karya</v>
          </cell>
          <cell r="D215" t="str">
            <v>DPPK</v>
          </cell>
          <cell r="E215" t="str">
            <v>PPMP</v>
          </cell>
          <cell r="F215" t="str">
            <v>Gedung HK   Jl. Letjend. Haryono MT.Kav. 8 Cawang</v>
          </cell>
          <cell r="G215" t="str">
            <v>Jakarta Timur</v>
          </cell>
          <cell r="H215" t="str">
            <v>DKI Jakarta</v>
          </cell>
        </row>
        <row r="216">
          <cell r="B216" t="str">
            <v>00357</v>
          </cell>
          <cell r="C216" t="str">
            <v>Bukit Asam</v>
          </cell>
          <cell r="D216" t="str">
            <v>DPPK</v>
          </cell>
          <cell r="E216" t="str">
            <v>PPMP</v>
          </cell>
          <cell r="F216" t="str">
            <v>PT Bukit Asam Lantai 2 Kantor Besar Lama  Jl. Perigi No.1</v>
          </cell>
          <cell r="G216" t="str">
            <v>Tanjung Enim</v>
          </cell>
          <cell r="H216" t="str">
            <v>Sumatera Selatan</v>
          </cell>
        </row>
        <row r="217">
          <cell r="B217" t="str">
            <v>00359</v>
          </cell>
          <cell r="C217" t="str">
            <v>Dok Kodja Bahari Group</v>
          </cell>
          <cell r="D217" t="str">
            <v>DPPK</v>
          </cell>
          <cell r="E217" t="str">
            <v>PPMP</v>
          </cell>
          <cell r="F217" t="str">
            <v>Jl. Sindang Laut No. 101  Cilincing, Tanjung Priok</v>
          </cell>
          <cell r="G217" t="str">
            <v>Jakarta Utara</v>
          </cell>
          <cell r="H217" t="str">
            <v>DKI Jakarta</v>
          </cell>
        </row>
        <row r="218">
          <cell r="B218" t="str">
            <v>00360</v>
          </cell>
          <cell r="C218" t="str">
            <v>Pembina Potensi Pembangunan</v>
          </cell>
          <cell r="D218" t="str">
            <v>DPPK</v>
          </cell>
          <cell r="E218" t="str">
            <v>PPMP</v>
          </cell>
          <cell r="F218" t="str">
            <v>Kampus I AKPRIND Lantai 2  Jalan Kalisahak No. 28</v>
          </cell>
          <cell r="G218" t="str">
            <v>Yogyakarta</v>
          </cell>
          <cell r="H218" t="str">
            <v>DI Yogyakarta</v>
          </cell>
        </row>
        <row r="219">
          <cell r="B219" t="str">
            <v>00361</v>
          </cell>
          <cell r="C219" t="str">
            <v>Procter &amp; Gamble Home Products Indonesia</v>
          </cell>
          <cell r="D219" t="str">
            <v>DPPK</v>
          </cell>
          <cell r="E219" t="str">
            <v>PPMP</v>
          </cell>
          <cell r="F219" t="str">
            <v>Gedung Sentral Senayan III Office Lantai 14, Jl. Asia Afrika No. 8</v>
          </cell>
          <cell r="G219" t="str">
            <v>Jakarta</v>
          </cell>
          <cell r="H219" t="str">
            <v>DKI Jakarta</v>
          </cell>
        </row>
        <row r="220">
          <cell r="B220" t="str">
            <v>00362</v>
          </cell>
          <cell r="C220" t="str">
            <v>Astra Dua</v>
          </cell>
          <cell r="D220" t="str">
            <v>DPPK</v>
          </cell>
          <cell r="E220" t="str">
            <v>PPIP</v>
          </cell>
          <cell r="F220" t="str">
            <v>Gedung Grha SERA Lantai 8  Jl. Mitra Sunter Boulevard Kav.90  Blok C2 Sunter Jaya</v>
          </cell>
          <cell r="G220" t="str">
            <v>Jakarta Utara</v>
          </cell>
          <cell r="H220" t="str">
            <v>DKI Jakarta</v>
          </cell>
        </row>
        <row r="221">
          <cell r="B221" t="str">
            <v>00363</v>
          </cell>
          <cell r="C221" t="str">
            <v>Indokemika Jayatama</v>
          </cell>
          <cell r="D221" t="str">
            <v>DPPK</v>
          </cell>
          <cell r="E221" t="str">
            <v>PPIP</v>
          </cell>
          <cell r="F221" t="str">
            <v>Wisma UIC Lantai 3  Jl. Gatot Subroto Kav. 6-7</v>
          </cell>
          <cell r="G221" t="str">
            <v>Jakarta Selatan</v>
          </cell>
          <cell r="H221" t="str">
            <v>DKI Jakarta</v>
          </cell>
        </row>
        <row r="222">
          <cell r="B222" t="str">
            <v>00364</v>
          </cell>
          <cell r="C222" t="str">
            <v>Pegawai Universitas Muhammadiyah Malang</v>
          </cell>
          <cell r="D222" t="str">
            <v>DPPK</v>
          </cell>
          <cell r="E222" t="str">
            <v>PPMP</v>
          </cell>
          <cell r="F222" t="str">
            <v>Jl. Raya Tlogomas No. 246</v>
          </cell>
          <cell r="G222" t="str">
            <v>Malang</v>
          </cell>
          <cell r="H222" t="str">
            <v>Jawa Timur</v>
          </cell>
        </row>
        <row r="223">
          <cell r="B223" t="str">
            <v>00365</v>
          </cell>
          <cell r="C223" t="str">
            <v>Triputra</v>
          </cell>
          <cell r="D223" t="str">
            <v>DPPK</v>
          </cell>
          <cell r="E223" t="str">
            <v>PPIP</v>
          </cell>
          <cell r="F223" t="str">
            <v>Menara Kadin Ind Lantai 23F  Jl. HR Rasuna Said Kav 2 - 3 Blok X5</v>
          </cell>
          <cell r="G223" t="str">
            <v>Jakarta Selatan</v>
          </cell>
          <cell r="H223" t="str">
            <v>DKI Jakarta</v>
          </cell>
        </row>
        <row r="224">
          <cell r="B224" t="str">
            <v>00367</v>
          </cell>
          <cell r="C224" t="str">
            <v>Program Iuran Pasti Krama Yudha Ratu Motor</v>
          </cell>
          <cell r="D224" t="str">
            <v>DPPK</v>
          </cell>
          <cell r="E224" t="str">
            <v>PPIP</v>
          </cell>
          <cell r="F224" t="str">
            <v>Jl. Raya Bekasi Km. 21-22   Rawa Terate, Cakung</v>
          </cell>
          <cell r="G224" t="str">
            <v>Jakarta Timur</v>
          </cell>
          <cell r="H224" t="str">
            <v>DKI Jakarta</v>
          </cell>
        </row>
        <row r="225">
          <cell r="B225" t="str">
            <v>00368</v>
          </cell>
          <cell r="C225" t="str">
            <v>Iuran Pasti Unilever Indonesia</v>
          </cell>
          <cell r="D225" t="str">
            <v>DPPK</v>
          </cell>
          <cell r="E225" t="str">
            <v>PPIP</v>
          </cell>
          <cell r="F225" t="str">
            <v>Graha Unilever Jl. Jenderal Gatot Subroto Kav. 15</v>
          </cell>
          <cell r="G225" t="str">
            <v>Jakarta Selatan</v>
          </cell>
          <cell r="H225" t="str">
            <v>DKI Jakarta</v>
          </cell>
        </row>
        <row r="226">
          <cell r="B226" t="str">
            <v>00369</v>
          </cell>
          <cell r="C226" t="str">
            <v>Universitas Muhammadiyah Sumatera Utara</v>
          </cell>
          <cell r="D226" t="str">
            <v>DPPK</v>
          </cell>
          <cell r="E226" t="str">
            <v>PPIP</v>
          </cell>
          <cell r="F226" t="str">
            <v>Jl. Kapten Muchtar Basri BA No. 3</v>
          </cell>
          <cell r="G226" t="str">
            <v>Medan</v>
          </cell>
          <cell r="H226" t="str">
            <v>Sumatera Utara</v>
          </cell>
        </row>
        <row r="227">
          <cell r="B227" t="str">
            <v>00370</v>
          </cell>
          <cell r="C227" t="str">
            <v>Pupuk Kaltim Group</v>
          </cell>
          <cell r="D227" t="str">
            <v>DPPK</v>
          </cell>
          <cell r="E227" t="str">
            <v>PPIP</v>
          </cell>
          <cell r="F227" t="str">
            <v>Plaza Pupuk Kaltim  Jl. Kebon Sirih Raya No. 6A</v>
          </cell>
          <cell r="G227" t="str">
            <v>Jakarta Pusat</v>
          </cell>
          <cell r="H227" t="str">
            <v>DKI Jakarta</v>
          </cell>
        </row>
        <row r="228">
          <cell r="B228" t="str">
            <v>00371</v>
          </cell>
          <cell r="C228" t="str">
            <v>PPIP-PUSRI</v>
          </cell>
          <cell r="D228" t="str">
            <v>DPPK</v>
          </cell>
          <cell r="E228" t="str">
            <v>PPIP</v>
          </cell>
          <cell r="F228" t="str">
            <v>Gedung Diklat PT. Pusri Palembang  Jl. Mayor Zen Sei Selayur Kalidoni</v>
          </cell>
          <cell r="G228" t="str">
            <v>Palembang</v>
          </cell>
          <cell r="H228" t="str">
            <v>Sumatera Selatan</v>
          </cell>
        </row>
        <row r="229">
          <cell r="B229" t="str">
            <v>00373</v>
          </cell>
          <cell r="C229" t="str">
            <v>Tirta Kamuning</v>
          </cell>
          <cell r="D229" t="str">
            <v>DPPK</v>
          </cell>
          <cell r="E229" t="str">
            <v>PPMP</v>
          </cell>
          <cell r="F229" t="str">
            <v>Jl. RE. Martadinata No. 527</v>
          </cell>
          <cell r="G229" t="str">
            <v>Kuningan</v>
          </cell>
          <cell r="H229" t="str">
            <v>Jawa Barat</v>
          </cell>
        </row>
        <row r="230">
          <cell r="B230" t="str">
            <v>00374</v>
          </cell>
          <cell r="C230" t="str">
            <v>RSUD Al Ihsan</v>
          </cell>
          <cell r="D230" t="str">
            <v>DPPK</v>
          </cell>
          <cell r="E230" t="str">
            <v>PPIP</v>
          </cell>
          <cell r="F230" t="str">
            <v>Jl. Kiastramanggala, Baleendah  Kabupaten Bandung</v>
          </cell>
          <cell r="G230" t="str">
            <v>Bandung</v>
          </cell>
          <cell r="H230" t="str">
            <v>Jawa Barat</v>
          </cell>
        </row>
        <row r="231">
          <cell r="B231" t="str">
            <v>00375</v>
          </cell>
          <cell r="C231" t="str">
            <v>Universitas Muhammadiyah Surakarta</v>
          </cell>
          <cell r="D231" t="str">
            <v>DPPK</v>
          </cell>
          <cell r="E231" t="str">
            <v>PPMP</v>
          </cell>
          <cell r="F231" t="str">
            <v>Jl. Ahmad Yani Tromol Pos 1 Pabelan Kartasura</v>
          </cell>
          <cell r="G231" t="str">
            <v>Surakarta</v>
          </cell>
          <cell r="H231" t="str">
            <v>Jawa Tengah</v>
          </cell>
        </row>
        <row r="232">
          <cell r="B232" t="str">
            <v>00376</v>
          </cell>
          <cell r="C232" t="str">
            <v>Karyawan Beeska NTB</v>
          </cell>
          <cell r="D232" t="str">
            <v>DPPK</v>
          </cell>
          <cell r="E232" t="str">
            <v>PPIP</v>
          </cell>
          <cell r="F232" t="str">
            <v>Jl. DR Sutomo no. 19 Kr. Baru</v>
          </cell>
          <cell r="G232" t="str">
            <v>Mataram</v>
          </cell>
          <cell r="H232" t="str">
            <v>Nusa Tenggara Barat</v>
          </cell>
        </row>
        <row r="233">
          <cell r="B233" t="str">
            <v>00377</v>
          </cell>
          <cell r="C233" t="str">
            <v>Sido Muncul</v>
          </cell>
          <cell r="D233" t="str">
            <v>DPPK</v>
          </cell>
          <cell r="E233" t="str">
            <v>PPMP</v>
          </cell>
          <cell r="F233" t="str">
            <v>Jl. Soekarno Hatta Km. 28   Kec. Bergas-Klepu</v>
          </cell>
          <cell r="G233" t="str">
            <v>Semarang</v>
          </cell>
          <cell r="H233" t="str">
            <v>Jawa Tengah</v>
          </cell>
        </row>
        <row r="234">
          <cell r="B234" t="str">
            <v>00378</v>
          </cell>
          <cell r="C234" t="str">
            <v>Pegawai PT BPR Jatim</v>
          </cell>
          <cell r="D234" t="str">
            <v>DPPK</v>
          </cell>
          <cell r="E234" t="str">
            <v>PPMP</v>
          </cell>
          <cell r="F234" t="str">
            <v>Jl. Musi No. 4</v>
          </cell>
          <cell r="G234" t="str">
            <v>Surabaya</v>
          </cell>
          <cell r="H234" t="str">
            <v>Jawa Timur</v>
          </cell>
        </row>
        <row r="235">
          <cell r="B235" t="str">
            <v>00379</v>
          </cell>
          <cell r="C235" t="str">
            <v>Pegawai Universitas Muhammadiyah Prof. DR. HAMKA</v>
          </cell>
          <cell r="D235" t="str">
            <v>DPPK</v>
          </cell>
          <cell r="E235" t="str">
            <v>PPMP</v>
          </cell>
          <cell r="F235" t="str">
            <v>Jl. Gandaria IV nomor 24  Kramat Pela, Kebayoran Baru</v>
          </cell>
          <cell r="G235" t="str">
            <v>Jakarta Selatan</v>
          </cell>
          <cell r="H235" t="str">
            <v>DKI Jakarta</v>
          </cell>
        </row>
        <row r="236">
          <cell r="B236" t="str">
            <v>00380</v>
          </cell>
          <cell r="C236" t="str">
            <v>Tirta Nusantara</v>
          </cell>
          <cell r="D236" t="str">
            <v>DPPK</v>
          </cell>
          <cell r="E236" t="str">
            <v>PPMP</v>
          </cell>
          <cell r="F236" t="str">
            <v>Jalan K Nomor:9A,RT 017/ RW 003, Cipinang Muara, Jatinegara</v>
          </cell>
          <cell r="G236" t="str">
            <v>Jakarta Timur</v>
          </cell>
          <cell r="H236" t="str">
            <v>DKI Jakarta</v>
          </cell>
        </row>
        <row r="237">
          <cell r="B237" t="str">
            <v>00381</v>
          </cell>
          <cell r="C237" t="str">
            <v>Yadika</v>
          </cell>
          <cell r="D237" t="str">
            <v>DPPK</v>
          </cell>
          <cell r="E237" t="str">
            <v>PPIP</v>
          </cell>
          <cell r="F237" t="str">
            <v>Jl. Sultan Iskandar Muda No. 11 Kebayoran Lama</v>
          </cell>
          <cell r="G237" t="str">
            <v>Jakarta Selatan</v>
          </cell>
          <cell r="H237" t="str">
            <v>DKI Jakarta</v>
          </cell>
        </row>
        <row r="238">
          <cell r="B238" t="str">
            <v>00382</v>
          </cell>
          <cell r="C238" t="str">
            <v>Dana Pensiun Pemberi Kerja Ukhuwah UMI</v>
          </cell>
          <cell r="D238" t="str">
            <v>DPPK</v>
          </cell>
          <cell r="E238" t="str">
            <v>PPMP</v>
          </cell>
          <cell r="F238" t="str">
            <v xml:space="preserve">Jl. Urip Soemoharjo Km. 5 Menara UMI Lt. 3, Makasar Sulawesi Selatan
</v>
          </cell>
          <cell r="G238" t="str">
            <v>Makassar</v>
          </cell>
          <cell r="H238" t="str">
            <v>Sulawesi Selatan</v>
          </cell>
        </row>
        <row r="239">
          <cell r="B239" t="str">
            <v>00383</v>
          </cell>
          <cell r="C239" t="str">
            <v>Pelindo Purnakarya</v>
          </cell>
          <cell r="D239" t="str">
            <v>DPPK</v>
          </cell>
          <cell r="E239" t="str">
            <v>PPIP</v>
          </cell>
          <cell r="F239" t="str">
            <v>Jl. Perak Timur No. 610, Suarabaya,</v>
          </cell>
          <cell r="G239" t="str">
            <v>Surabaya</v>
          </cell>
          <cell r="H239" t="str">
            <v>Jawa Timur</v>
          </cell>
        </row>
        <row r="240">
          <cell r="B240" t="str">
            <v>00384</v>
          </cell>
          <cell r="C240" t="str">
            <v>Wijaya Karya</v>
          </cell>
          <cell r="D240" t="str">
            <v>DPPK</v>
          </cell>
          <cell r="E240" t="str">
            <v>PPIP</v>
          </cell>
          <cell r="F240" t="str">
            <v>Gedung WIKA, Jl. D.I Panjaitan Kav. 9 13340</v>
          </cell>
          <cell r="G240" t="str">
            <v>Jakarta</v>
          </cell>
          <cell r="H240" t="str">
            <v>DKI Jakarta</v>
          </cell>
        </row>
        <row r="241">
          <cell r="B241" t="str">
            <v>00385</v>
          </cell>
          <cell r="C241" t="str">
            <v>Otoritas jasa Keuangan</v>
          </cell>
          <cell r="D241" t="str">
            <v>DPPK</v>
          </cell>
          <cell r="E241" t="str">
            <v>PPMP</v>
          </cell>
          <cell r="F241" t="str">
            <v>Gedung Sumitro Djojohadikusumo, Jl. Lapangan Banteng Timur No. 2-4</v>
          </cell>
          <cell r="G241" t="str">
            <v>Jakarta Pusat</v>
          </cell>
          <cell r="H241" t="str">
            <v>DKI Jakarta</v>
          </cell>
        </row>
        <row r="242">
          <cell r="B242" t="str">
            <v>LK.00001</v>
          </cell>
          <cell r="C242" t="str">
            <v>Jiwasraya, DPLK</v>
          </cell>
          <cell r="D242" t="str">
            <v>DPLK</v>
          </cell>
          <cell r="E242" t="str">
            <v>PPIP</v>
          </cell>
          <cell r="F242" t="str">
            <v>Jl. Cik Ditiro No. 27 Menteng</v>
          </cell>
          <cell r="G242" t="str">
            <v>Jakarta Pusat</v>
          </cell>
          <cell r="H242" t="str">
            <v>DKI Jakarta</v>
          </cell>
        </row>
        <row r="243">
          <cell r="B243" t="str">
            <v>LK.00002</v>
          </cell>
          <cell r="C243" t="str">
            <v>Asuransi Jiwa Tugu Mandiri, DPLK</v>
          </cell>
          <cell r="D243" t="str">
            <v>DPLK</v>
          </cell>
          <cell r="E243" t="str">
            <v>PPIP</v>
          </cell>
          <cell r="F243" t="str">
            <v>Wisma Tugu Raden Saleh  Jl. Raden Saleh No. 44</v>
          </cell>
          <cell r="G243" t="str">
            <v>Jakarta Pusat</v>
          </cell>
          <cell r="H243" t="str">
            <v>DKI Jakarta</v>
          </cell>
        </row>
        <row r="244">
          <cell r="B244" t="str">
            <v>LK.00003</v>
          </cell>
          <cell r="C244" t="str">
            <v>PT. Bank Negara Indonesia (Persero) Tbk, DPLK</v>
          </cell>
          <cell r="D244" t="str">
            <v>DPLK</v>
          </cell>
          <cell r="E244" t="str">
            <v>PPIP</v>
          </cell>
          <cell r="F244" t="str">
            <v>Gedung Bank BNI Lt. 4   Jl. Jend. Sudirman Kav. 1</v>
          </cell>
          <cell r="G244" t="str">
            <v>Jakarta Pusat</v>
          </cell>
          <cell r="H244" t="str">
            <v>DKI Jakarta</v>
          </cell>
        </row>
        <row r="245">
          <cell r="B245" t="str">
            <v>LK.00004</v>
          </cell>
          <cell r="C245" t="str">
            <v>Avrist, DPLK d/h. AIA Indonesia</v>
          </cell>
          <cell r="D245" t="str">
            <v>DPLK</v>
          </cell>
          <cell r="E245" t="str">
            <v>PPIP</v>
          </cell>
          <cell r="F245" t="str">
            <v>Gedung Bank Panin Senayan Lt. 3,7,8    Jl. Jend. Sudirman</v>
          </cell>
          <cell r="G245" t="str">
            <v>Jakarta Selatan</v>
          </cell>
          <cell r="H245" t="str">
            <v>DKI Jakarta</v>
          </cell>
        </row>
        <row r="246">
          <cell r="B246" t="str">
            <v>LK.00005</v>
          </cell>
          <cell r="C246" t="str">
            <v>Aviva Indonesia (d/h Winterthur Life Indonesia), DPLK</v>
          </cell>
          <cell r="D246" t="str">
            <v>DPLK</v>
          </cell>
          <cell r="E246" t="str">
            <v>PPIP</v>
          </cell>
          <cell r="F246" t="str">
            <v>Pondok Indah Office Tower 3, Lantai 1,9,10 Jl.Sultan Iskandar Muda Kav.V-TA, Pondok Indah</v>
          </cell>
          <cell r="G246" t="str">
            <v>Jakarta Selatan</v>
          </cell>
          <cell r="H246" t="str">
            <v>DKI Jakarta</v>
          </cell>
        </row>
        <row r="247">
          <cell r="B247" t="str">
            <v>LK.00007</v>
          </cell>
          <cell r="C247" t="str">
            <v>BPD Jawa Tengah, DPLK</v>
          </cell>
          <cell r="D247" t="str">
            <v>DPLK</v>
          </cell>
          <cell r="E247" t="str">
            <v>PPIP</v>
          </cell>
          <cell r="F247" t="str">
            <v>Gedung Grinatha Lt. 5  Jl. Pemuda No. 142</v>
          </cell>
          <cell r="G247" t="str">
            <v>Semarang</v>
          </cell>
          <cell r="H247" t="str">
            <v>Jawa Tengah</v>
          </cell>
        </row>
        <row r="248">
          <cell r="B248" t="str">
            <v>LK.00009</v>
          </cell>
          <cell r="C248" t="str">
            <v>Manulife Indonesia, DPLK</v>
          </cell>
          <cell r="D248" t="str">
            <v>DPLK</v>
          </cell>
          <cell r="E248" t="str">
            <v>PPIP</v>
          </cell>
          <cell r="F248" t="str">
            <v>Sampoerna Strategic Square   South Tower 1st-17th floor   Jl. Jenderal Sudirman Kav. 45</v>
          </cell>
          <cell r="G248" t="str">
            <v>Jakarta Selatan</v>
          </cell>
          <cell r="H248" t="str">
            <v>DKI Jakarta</v>
          </cell>
        </row>
        <row r="249">
          <cell r="B249" t="str">
            <v>LK.00010</v>
          </cell>
          <cell r="C249" t="str">
            <v>AXA, DPLK</v>
          </cell>
          <cell r="D249" t="str">
            <v>DPLK</v>
          </cell>
          <cell r="E249" t="str">
            <v>PPIP</v>
          </cell>
          <cell r="F249" t="str">
            <v>Axa Tower  lt 17  jalan Prof Dr satrio Kav.18 Kuningan City, Jakarta 12940</v>
          </cell>
          <cell r="G249" t="str">
            <v xml:space="preserve">Jakarta </v>
          </cell>
          <cell r="H249" t="str">
            <v>DKI Jakarta</v>
          </cell>
        </row>
        <row r="250">
          <cell r="B250" t="str">
            <v>LK.00013</v>
          </cell>
          <cell r="C250" t="str">
            <v>Kresna, DPLK d/h. Miralife, DPLK</v>
          </cell>
          <cell r="D250" t="str">
            <v>DPLK</v>
          </cell>
          <cell r="E250" t="str">
            <v>PPIP</v>
          </cell>
          <cell r="F250" t="str">
            <v>Pluit Junction Block SH-1  Jl. Pluit Raya Kav. 1</v>
          </cell>
          <cell r="G250" t="str">
            <v>Jakarta Utara</v>
          </cell>
          <cell r="H250" t="str">
            <v>DKI Jakarta</v>
          </cell>
        </row>
        <row r="251">
          <cell r="B251" t="str">
            <v>LK.00015</v>
          </cell>
          <cell r="C251" t="str">
            <v>Central Asia Raya, DPLK</v>
          </cell>
          <cell r="D251" t="str">
            <v>DPLK</v>
          </cell>
          <cell r="E251" t="str">
            <v>PPIP</v>
          </cell>
          <cell r="F251" t="str">
            <v>Komplek Duta Merlin Blok A No. 6 - 7  Jl. Gajah Mada No. 3 - 5</v>
          </cell>
          <cell r="G251" t="str">
            <v>Jakarta Pusat</v>
          </cell>
          <cell r="H251" t="str">
            <v>DKI Jakarta</v>
          </cell>
        </row>
        <row r="252">
          <cell r="B252" t="str">
            <v>LK.00016</v>
          </cell>
          <cell r="C252" t="str">
            <v>Bringin Jiwa Sejahtera, DPLK</v>
          </cell>
          <cell r="D252" t="str">
            <v>DPLK</v>
          </cell>
          <cell r="E252" t="str">
            <v>PPIP</v>
          </cell>
          <cell r="F252" t="str">
            <v>Gedung Rifa Lantai 3   Jl. Prof.Dr. Satrio Blok C-4 Kav. 6-7</v>
          </cell>
          <cell r="G252" t="str">
            <v>Jakarta Selatan</v>
          </cell>
          <cell r="H252" t="str">
            <v>DKI Jakarta</v>
          </cell>
        </row>
        <row r="253">
          <cell r="B253" t="str">
            <v>LK.00018</v>
          </cell>
          <cell r="C253" t="str">
            <v>Equity Life Indonesia, DPLK</v>
          </cell>
          <cell r="D253" t="str">
            <v>DPLK</v>
          </cell>
          <cell r="E253" t="str">
            <v>PPIP</v>
          </cell>
          <cell r="F253" t="str">
            <v>Wisma Sudirman Lantai 2-3    Jl. Jenderal Sudirman Kav 34</v>
          </cell>
          <cell r="G253" t="str">
            <v>Jakarta Pusat</v>
          </cell>
          <cell r="H253" t="str">
            <v>DKI Jakarta</v>
          </cell>
        </row>
        <row r="254">
          <cell r="B254" t="str">
            <v>LK.00021</v>
          </cell>
          <cell r="C254" t="str">
            <v>Allianz Indonesia, DPLK</v>
          </cell>
          <cell r="D254" t="str">
            <v>DPLK</v>
          </cell>
          <cell r="E254" t="str">
            <v>PPIP</v>
          </cell>
          <cell r="F254" t="str">
            <v>Allianz Tower  Jl.Rasuna Said Kawasan Kuningan Persada Super Blok 2</v>
          </cell>
          <cell r="G254" t="str">
            <v>Jakarta Selatan</v>
          </cell>
          <cell r="H254" t="str">
            <v>DKI Jakarta</v>
          </cell>
        </row>
        <row r="255">
          <cell r="B255" t="str">
            <v>LK.00022</v>
          </cell>
          <cell r="C255" t="str">
            <v>Indolife Pensiontama, DPLK</v>
          </cell>
          <cell r="D255" t="str">
            <v>DPLK</v>
          </cell>
          <cell r="E255" t="str">
            <v>PPIP</v>
          </cell>
          <cell r="F255" t="str">
            <v>Wisma Indosemen Lt. M   Jl. Jend. Sudirman Kav. 70-71</v>
          </cell>
          <cell r="G255" t="str">
            <v>Jakarta Selatan</v>
          </cell>
          <cell r="H255" t="str">
            <v>DKI Jakarta</v>
          </cell>
        </row>
        <row r="256">
          <cell r="B256" t="str">
            <v>LK.00023</v>
          </cell>
          <cell r="C256" t="str">
            <v>PT Bank Muamalat Indonesia, DPLK</v>
          </cell>
          <cell r="D256" t="str">
            <v>DPLK</v>
          </cell>
          <cell r="E256" t="str">
            <v>PPIP</v>
          </cell>
          <cell r="F256" t="str">
            <v>Gedung Arthaloka Lantai 9  Jl. Jend. Sudirman No. 2</v>
          </cell>
          <cell r="G256" t="str">
            <v>Jakarta</v>
          </cell>
          <cell r="H256" t="str">
            <v>DKI Jakarta</v>
          </cell>
        </row>
        <row r="257">
          <cell r="B257" t="str">
            <v>LK.00026</v>
          </cell>
          <cell r="C257" t="str">
            <v>Sinarmas MSIG, DPLK (d/h Eka Life, DPLK)</v>
          </cell>
          <cell r="D257" t="str">
            <v>DPLK</v>
          </cell>
          <cell r="E257" t="str">
            <v>PPIP</v>
          </cell>
          <cell r="F257" t="str">
            <v>Wisma Eka Jiwa 8th floor   Jl. Mangga Dua Raya</v>
          </cell>
          <cell r="G257" t="str">
            <v>Jakarta Pusat</v>
          </cell>
          <cell r="H257" t="str">
            <v>DKI Jakarta</v>
          </cell>
        </row>
        <row r="258">
          <cell r="B258" t="str">
            <v>LK.00027</v>
          </cell>
          <cell r="C258" t="str">
            <v>Pasaraya, DPLK</v>
          </cell>
          <cell r="D258" t="str">
            <v>DPLK</v>
          </cell>
          <cell r="E258" t="str">
            <v>PPIP</v>
          </cell>
          <cell r="F258" t="str">
            <v>Jl. Iskandarsyah II No. 2  Gedung Pasaraya Grande Lt. 6 Kebayoran Baru</v>
          </cell>
          <cell r="G258" t="str">
            <v>Jakarta Selatan</v>
          </cell>
          <cell r="H258" t="str">
            <v>DKI Jakarta</v>
          </cell>
        </row>
        <row r="259">
          <cell r="B259" t="str">
            <v>LK.00028</v>
          </cell>
          <cell r="C259" t="str">
            <v xml:space="preserve">AIA Financial, DPLK </v>
          </cell>
          <cell r="D259" t="str">
            <v>DPLK</v>
          </cell>
          <cell r="E259" t="str">
            <v>PPIP</v>
          </cell>
          <cell r="F259" t="str">
            <v>Menara Dynaplast Lt. 7   Jl. MH. Thamrin No. 1 Lippo Karawaci</v>
          </cell>
          <cell r="G259" t="str">
            <v>Tangerang</v>
          </cell>
          <cell r="H259" t="str">
            <v>Banten</v>
          </cell>
        </row>
        <row r="260">
          <cell r="B260" t="str">
            <v>LK.00032</v>
          </cell>
          <cell r="C260" t="str">
            <v>BPD Jawa Barat dan Banten, DPLK</v>
          </cell>
          <cell r="D260" t="str">
            <v>DPLK</v>
          </cell>
          <cell r="E260" t="str">
            <v>PPIP</v>
          </cell>
          <cell r="F260" t="str">
            <v>Menara Bank Jabar Lantai Dasar  Jl. Naripan 12-14</v>
          </cell>
          <cell r="G260" t="str">
            <v>Bandung</v>
          </cell>
          <cell r="H260" t="str">
            <v>Jawa Barat</v>
          </cell>
        </row>
        <row r="261">
          <cell r="B261" t="str">
            <v>LK.00033</v>
          </cell>
          <cell r="C261" t="str">
            <v>Bank Maspion, DPLK</v>
          </cell>
          <cell r="D261" t="str">
            <v>DPLK</v>
          </cell>
          <cell r="E261" t="str">
            <v>PPIP</v>
          </cell>
          <cell r="F261" t="str">
            <v>Jl. Basuki Rahmat 50-54</v>
          </cell>
          <cell r="G261" t="str">
            <v>Surabaya</v>
          </cell>
          <cell r="H261" t="str">
            <v>Jawa Timur</v>
          </cell>
        </row>
        <row r="262">
          <cell r="B262" t="str">
            <v>LK.00035</v>
          </cell>
          <cell r="C262" t="str">
            <v>Bank Rakyat Indonesia, DPLK</v>
          </cell>
          <cell r="D262" t="str">
            <v>DPLK</v>
          </cell>
          <cell r="E262" t="str">
            <v>PPIP</v>
          </cell>
          <cell r="F262" t="str">
            <v>Gedung BRI II Lt.3  Jl. Jend. Sudirman Kav. 44 - 46</v>
          </cell>
          <cell r="G262" t="str">
            <v>Jakarta Pusat</v>
          </cell>
          <cell r="H262" t="str">
            <v>DKI Jakarta</v>
          </cell>
        </row>
        <row r="263">
          <cell r="B263" t="str">
            <v>LK.00036</v>
          </cell>
          <cell r="C263" t="str">
            <v>DPLK Bumiputera</v>
          </cell>
          <cell r="D263" t="str">
            <v>DPLK</v>
          </cell>
          <cell r="E263" t="str">
            <v>PPIP</v>
          </cell>
          <cell r="F263" t="str">
            <v>Jl. Wolter Monginsidi No. 84-86  Kebayoran Baru</v>
          </cell>
          <cell r="G263" t="str">
            <v>Jakarta Selatan</v>
          </cell>
          <cell r="H263" t="str">
            <v>DKI Jakarta</v>
          </cell>
        </row>
        <row r="264">
          <cell r="B264" t="str">
            <v>LK.00037</v>
          </cell>
          <cell r="C264" t="str">
            <v>DPLK Mega Life</v>
          </cell>
          <cell r="D264" t="str">
            <v>DPLK</v>
          </cell>
          <cell r="E264" t="str">
            <v>PPIP</v>
          </cell>
          <cell r="F264" t="str">
            <v>Menara Bank Mega lantai 22   Jl. Kapten Tendean Kav. 12-14 A</v>
          </cell>
          <cell r="G264" t="str">
            <v>Jakarta Selatan</v>
          </cell>
          <cell r="H264" t="str">
            <v>DKI Jakarta</v>
          </cell>
        </row>
        <row r="265">
          <cell r="B265" t="str">
            <v>LK.00038</v>
          </cell>
          <cell r="C265" t="str">
            <v>Mandiri DPLK</v>
          </cell>
          <cell r="D265" t="str">
            <v>DPLK</v>
          </cell>
          <cell r="E265" t="str">
            <v>PPIP</v>
          </cell>
          <cell r="F265" t="str">
            <v>Plaza Mandiri Lt. 7  Jl. Gatot Subroto Kav. 36-38</v>
          </cell>
          <cell r="G265" t="str">
            <v>Jakarta</v>
          </cell>
          <cell r="H265" t="str">
            <v>DKI Jakarta</v>
          </cell>
        </row>
        <row r="266">
          <cell r="B266" t="str">
            <v>LK.00039</v>
          </cell>
          <cell r="C266" t="str">
            <v>Asuransi Jiwa Generali Indonesia, DPLK</v>
          </cell>
          <cell r="D266" t="str">
            <v>DPLK</v>
          </cell>
          <cell r="E266" t="str">
            <v>PPIP</v>
          </cell>
          <cell r="F266" t="str">
            <v>Cyber 2 Tower, 30th Floor, Jl. H. R. Rasuna Said Blok X-5 No.1</v>
          </cell>
          <cell r="G266" t="str">
            <v>Jakarta</v>
          </cell>
          <cell r="H266" t="str">
            <v>DKI Jakarta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J19"/>
  <sheetViews>
    <sheetView showGridLines="0" zoomScale="70" zoomScaleNormal="70" workbookViewId="0">
      <selection activeCell="C13" sqref="C13"/>
    </sheetView>
  </sheetViews>
  <sheetFormatPr defaultColWidth="8.85546875" defaultRowHeight="15"/>
  <cols>
    <col min="1" max="1" width="3.28515625" style="5" customWidth="1"/>
    <col min="2" max="2" width="3.28515625" customWidth="1"/>
    <col min="3" max="3" width="10.7109375" bestFit="1" customWidth="1"/>
  </cols>
  <sheetData>
    <row r="10" spans="3:10" ht="46.5">
      <c r="C10" s="8" t="s">
        <v>0</v>
      </c>
      <c r="D10" s="1"/>
    </row>
    <row r="12" spans="3:10" ht="28.5">
      <c r="C12" s="2" t="s">
        <v>227</v>
      </c>
      <c r="D12" s="3"/>
      <c r="E12" s="3"/>
      <c r="F12" s="3"/>
      <c r="G12" s="3"/>
      <c r="H12" s="3"/>
      <c r="I12" s="3"/>
      <c r="J12" s="3"/>
    </row>
    <row r="13" spans="3:10" ht="28.5">
      <c r="C13" s="2">
        <v>2023</v>
      </c>
      <c r="D13" s="2"/>
      <c r="E13" s="3"/>
      <c r="F13" s="3"/>
      <c r="G13" s="3"/>
      <c r="H13" s="3"/>
      <c r="I13" s="3"/>
      <c r="J13" s="3"/>
    </row>
    <row r="19" spans="3:3">
      <c r="C1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002060"/>
  </sheetPr>
  <dimension ref="A1:P158"/>
  <sheetViews>
    <sheetView showGridLines="0" zoomScale="85" zoomScaleNormal="85" workbookViewId="0">
      <pane xSplit="2" ySplit="3" topLeftCell="C4" activePane="bottomRight" state="frozen"/>
      <selection pane="topRight" activeCell="G34" sqref="G34"/>
      <selection pane="bottomLeft" activeCell="G34" sqref="G34"/>
      <selection pane="bottomRight" activeCell="C1" sqref="C1:D1048576"/>
    </sheetView>
  </sheetViews>
  <sheetFormatPr defaultColWidth="8.85546875" defaultRowHeight="15"/>
  <cols>
    <col min="1" max="1" width="3.85546875" bestFit="1" customWidth="1"/>
    <col min="2" max="2" width="33.85546875" customWidth="1"/>
    <col min="3" max="12" width="13.42578125" bestFit="1" customWidth="1"/>
    <col min="13" max="15" width="12.85546875" customWidth="1"/>
    <col min="16" max="16" width="17.28515625" customWidth="1"/>
  </cols>
  <sheetData>
    <row r="1" spans="1:16">
      <c r="M1" s="76"/>
      <c r="N1" s="76"/>
      <c r="O1" s="76" t="s">
        <v>56</v>
      </c>
    </row>
    <row r="2" spans="1:16">
      <c r="B2" s="125" t="s">
        <v>132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6">
      <c r="A3" s="12" t="s">
        <v>133</v>
      </c>
      <c r="B3" s="12" t="s">
        <v>134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6">
      <c r="A4" s="13">
        <v>1</v>
      </c>
      <c r="B4" s="14" t="s">
        <v>62</v>
      </c>
      <c r="C4" s="60">
        <v>1211.7838656808999</v>
      </c>
      <c r="D4" s="60">
        <v>852.04903024780003</v>
      </c>
      <c r="E4" s="60">
        <v>955.36134881280009</v>
      </c>
      <c r="F4" s="60">
        <v>1037.9168425447799</v>
      </c>
      <c r="G4" s="60">
        <v>966.99332019027008</v>
      </c>
      <c r="H4" s="60">
        <v>781.22654576524997</v>
      </c>
      <c r="I4" s="60">
        <v>715.48306782960015</v>
      </c>
      <c r="J4" s="60">
        <v>612.41701784876</v>
      </c>
      <c r="K4" s="60">
        <v>573.42939095263</v>
      </c>
      <c r="L4" s="60">
        <v>298.28390595895996</v>
      </c>
      <c r="M4" s="60">
        <v>584.90248725692004</v>
      </c>
      <c r="N4" s="60">
        <v>560.83421942804</v>
      </c>
      <c r="O4" s="60">
        <v>621.50793814266012</v>
      </c>
      <c r="P4" s="97"/>
    </row>
    <row r="5" spans="1:16">
      <c r="A5" s="13">
        <v>2</v>
      </c>
      <c r="B5" s="14" t="s">
        <v>135</v>
      </c>
      <c r="C5" s="60">
        <v>1537.1141697109999</v>
      </c>
      <c r="D5" s="60">
        <v>1377.0985781500001</v>
      </c>
      <c r="E5" s="60">
        <v>1794.8567936470001</v>
      </c>
      <c r="F5" s="60">
        <v>2982.9872722280002</v>
      </c>
      <c r="G5" s="60">
        <v>2115.1255152959998</v>
      </c>
      <c r="H5" s="60">
        <v>1687.8811851099999</v>
      </c>
      <c r="I5" s="60">
        <v>1731.5297108699999</v>
      </c>
      <c r="J5" s="60">
        <v>2022.4927994710001</v>
      </c>
      <c r="K5" s="60">
        <v>2270.2722556210001</v>
      </c>
      <c r="L5" s="60">
        <v>1442.720831698</v>
      </c>
      <c r="M5" s="60">
        <v>3302.7306257219998</v>
      </c>
      <c r="N5" s="60">
        <v>2332.5262025679999</v>
      </c>
      <c r="O5" s="60">
        <v>2292.9665302450003</v>
      </c>
      <c r="P5" s="97"/>
    </row>
    <row r="6" spans="1:16">
      <c r="A6" s="13">
        <v>3</v>
      </c>
      <c r="B6" s="14" t="s">
        <v>64</v>
      </c>
      <c r="C6" s="60">
        <v>85211.376770695002</v>
      </c>
      <c r="D6" s="60">
        <v>86760.217877028001</v>
      </c>
      <c r="E6" s="60">
        <v>85226.787470500014</v>
      </c>
      <c r="F6" s="60">
        <v>85589.807731549998</v>
      </c>
      <c r="G6" s="60">
        <v>86153.526597741991</v>
      </c>
      <c r="H6" s="60">
        <v>84196.441395535003</v>
      </c>
      <c r="I6" s="60">
        <v>82553.786046572815</v>
      </c>
      <c r="J6" s="60">
        <v>81435.89068107582</v>
      </c>
      <c r="K6" s="60">
        <v>83451.897724006805</v>
      </c>
      <c r="L6" s="60">
        <v>88892.995996541824</v>
      </c>
      <c r="M6" s="60">
        <v>85872.428950480826</v>
      </c>
      <c r="N6" s="60">
        <v>84622.950510547817</v>
      </c>
      <c r="O6" s="60">
        <v>84585.488238012826</v>
      </c>
      <c r="P6" s="97"/>
    </row>
    <row r="7" spans="1:16">
      <c r="A7" s="13">
        <v>4</v>
      </c>
      <c r="B7" s="14" t="s">
        <v>65</v>
      </c>
      <c r="C7" s="60">
        <v>38.951385682999998</v>
      </c>
      <c r="D7" s="60">
        <v>39.062415434000002</v>
      </c>
      <c r="E7" s="60">
        <v>39.177146176999997</v>
      </c>
      <c r="F7" s="60">
        <v>39.288175928000001</v>
      </c>
      <c r="G7" s="60">
        <v>39.402906670999997</v>
      </c>
      <c r="H7" s="60">
        <v>39.517637413000003</v>
      </c>
      <c r="I7" s="60">
        <v>0</v>
      </c>
      <c r="J7" s="60">
        <v>0</v>
      </c>
      <c r="K7" s="60">
        <v>0</v>
      </c>
      <c r="L7" s="60">
        <v>165.16260800499998</v>
      </c>
      <c r="M7" s="60">
        <v>165.99727816899997</v>
      </c>
      <c r="N7" s="60">
        <v>166.754341001</v>
      </c>
      <c r="O7" s="60">
        <v>167.596041286</v>
      </c>
      <c r="P7" s="97"/>
    </row>
    <row r="8" spans="1:16">
      <c r="A8" s="13">
        <v>5</v>
      </c>
      <c r="B8" s="14" t="s">
        <v>66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97"/>
    </row>
    <row r="9" spans="1:16">
      <c r="A9" s="13">
        <v>6</v>
      </c>
      <c r="B9" s="14" t="s">
        <v>67</v>
      </c>
      <c r="C9" s="60">
        <v>94215.910091471233</v>
      </c>
      <c r="D9" s="60">
        <v>94117.299370859953</v>
      </c>
      <c r="E9" s="60">
        <v>94928.894764555735</v>
      </c>
      <c r="F9" s="60">
        <v>95982.743120011059</v>
      </c>
      <c r="G9" s="60">
        <v>98261.581177716478</v>
      </c>
      <c r="H9" s="60">
        <v>101587.39760336826</v>
      </c>
      <c r="I9" s="60">
        <v>104157.83446374981</v>
      </c>
      <c r="J9" s="60">
        <v>105792.14425425262</v>
      </c>
      <c r="K9" s="60">
        <v>108437.5918876495</v>
      </c>
      <c r="L9" s="60">
        <v>109531.86767704217</v>
      </c>
      <c r="M9" s="60">
        <v>109897.56942220795</v>
      </c>
      <c r="N9" s="60">
        <v>112685.81144371406</v>
      </c>
      <c r="O9" s="60">
        <v>115102.50374085264</v>
      </c>
      <c r="P9" s="97"/>
    </row>
    <row r="10" spans="1:16">
      <c r="A10" s="13">
        <v>7</v>
      </c>
      <c r="B10" s="14" t="s">
        <v>68</v>
      </c>
      <c r="C10" s="60">
        <v>31628.466970625628</v>
      </c>
      <c r="D10" s="60">
        <v>32763.366362492281</v>
      </c>
      <c r="E10" s="60">
        <v>32483.103125336427</v>
      </c>
      <c r="F10" s="60">
        <v>30264.900663147604</v>
      </c>
      <c r="G10" s="60">
        <v>30589.912523513449</v>
      </c>
      <c r="H10" s="60">
        <v>30360.119226173534</v>
      </c>
      <c r="I10" s="60">
        <v>30034.242088479317</v>
      </c>
      <c r="J10" s="60">
        <v>30759.239207147551</v>
      </c>
      <c r="K10" s="60">
        <v>29745.085041769449</v>
      </c>
      <c r="L10" s="60">
        <v>28691.51601578985</v>
      </c>
      <c r="M10" s="60">
        <v>28905.594702453909</v>
      </c>
      <c r="N10" s="60">
        <v>29071.419535324909</v>
      </c>
      <c r="O10" s="60">
        <v>28758.239250050912</v>
      </c>
      <c r="P10" s="97"/>
    </row>
    <row r="11" spans="1:16">
      <c r="A11" s="13">
        <v>8</v>
      </c>
      <c r="B11" s="14" t="s">
        <v>69</v>
      </c>
      <c r="C11" s="60">
        <v>60688.051263548834</v>
      </c>
      <c r="D11" s="60">
        <v>59875.817957257939</v>
      </c>
      <c r="E11" s="60">
        <v>60749.463633699554</v>
      </c>
      <c r="F11" s="60">
        <v>59115.364197264047</v>
      </c>
      <c r="G11" s="60">
        <v>57999.729580846033</v>
      </c>
      <c r="H11" s="60">
        <v>59818.828222429227</v>
      </c>
      <c r="I11" s="60">
        <v>60179.551432104265</v>
      </c>
      <c r="J11" s="60">
        <v>59524.529325893542</v>
      </c>
      <c r="K11" s="60">
        <v>59769.588046758268</v>
      </c>
      <c r="L11" s="60">
        <v>59353.672872208044</v>
      </c>
      <c r="M11" s="60">
        <v>59381.940941456793</v>
      </c>
      <c r="N11" s="60">
        <v>60179.646751640903</v>
      </c>
      <c r="O11" s="60">
        <v>59916.077939431656</v>
      </c>
      <c r="P11" s="97"/>
    </row>
    <row r="12" spans="1:16">
      <c r="A12" s="13">
        <v>9</v>
      </c>
      <c r="B12" s="14" t="s">
        <v>70</v>
      </c>
      <c r="C12" s="60">
        <v>5068.1075508979002</v>
      </c>
      <c r="D12" s="60">
        <v>5102.5493511456498</v>
      </c>
      <c r="E12" s="60">
        <v>5170.3191368793905</v>
      </c>
      <c r="F12" s="60">
        <v>5121.8433052371302</v>
      </c>
      <c r="G12" s="60">
        <v>5048.3474779288699</v>
      </c>
      <c r="H12" s="60">
        <v>5343.1011321396099</v>
      </c>
      <c r="I12" s="60">
        <v>5455.5178236737202</v>
      </c>
      <c r="J12" s="60">
        <v>5605.8618118185695</v>
      </c>
      <c r="K12" s="60">
        <v>5741.0016749945798</v>
      </c>
      <c r="L12" s="60">
        <v>5716.1103915454296</v>
      </c>
      <c r="M12" s="60">
        <v>6317.9234114982901</v>
      </c>
      <c r="N12" s="60">
        <v>6495.9191169115402</v>
      </c>
      <c r="O12" s="60">
        <v>6349.3296999714003</v>
      </c>
      <c r="P12" s="97"/>
    </row>
    <row r="13" spans="1:16">
      <c r="A13" s="13">
        <v>10</v>
      </c>
      <c r="B13" s="14" t="s">
        <v>71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97"/>
    </row>
    <row r="14" spans="1:16">
      <c r="A14" s="13">
        <v>11</v>
      </c>
      <c r="B14" s="14" t="s">
        <v>72</v>
      </c>
      <c r="C14" s="60">
        <v>16858.724534851877</v>
      </c>
      <c r="D14" s="60">
        <v>17107.366266924408</v>
      </c>
      <c r="E14" s="60">
        <v>17107.580558075148</v>
      </c>
      <c r="F14" s="60">
        <v>16233.739609525739</v>
      </c>
      <c r="G14" s="60">
        <v>16166.98190724189</v>
      </c>
      <c r="H14" s="60">
        <v>15943.408831290973</v>
      </c>
      <c r="I14" s="60">
        <v>15002.617486984462</v>
      </c>
      <c r="J14" s="60">
        <v>14940.742982076808</v>
      </c>
      <c r="K14" s="60">
        <v>14751.091709165908</v>
      </c>
      <c r="L14" s="60">
        <v>13804.387047227709</v>
      </c>
      <c r="M14" s="60">
        <v>13968.672395770696</v>
      </c>
      <c r="N14" s="60">
        <v>13392.537548138363</v>
      </c>
      <c r="O14" s="60">
        <v>13590.525271228613</v>
      </c>
      <c r="P14" s="97"/>
    </row>
    <row r="15" spans="1:16">
      <c r="A15" s="13">
        <v>12</v>
      </c>
      <c r="B15" s="14" t="s">
        <v>73</v>
      </c>
      <c r="C15" s="60">
        <v>122.54952249999999</v>
      </c>
      <c r="D15" s="60">
        <v>122.38664700000001</v>
      </c>
      <c r="E15" s="60">
        <v>121.8974485</v>
      </c>
      <c r="F15" s="60">
        <v>141.419984</v>
      </c>
      <c r="G15" s="60">
        <v>137.805791</v>
      </c>
      <c r="H15" s="60">
        <v>137.46370100000001</v>
      </c>
      <c r="I15" s="60">
        <v>136.89843400000001</v>
      </c>
      <c r="J15" s="60">
        <v>236.730729</v>
      </c>
      <c r="K15" s="60">
        <v>236.559639</v>
      </c>
      <c r="L15" s="60">
        <v>188</v>
      </c>
      <c r="M15" s="60">
        <v>188</v>
      </c>
      <c r="N15" s="60">
        <v>188</v>
      </c>
      <c r="O15" s="60">
        <v>188</v>
      </c>
      <c r="P15" s="97"/>
    </row>
    <row r="16" spans="1:16">
      <c r="A16" s="13">
        <v>13</v>
      </c>
      <c r="B16" s="14" t="s">
        <v>74</v>
      </c>
      <c r="C16" s="60">
        <v>555.92092324717612</v>
      </c>
      <c r="D16" s="60">
        <v>549.47488148616799</v>
      </c>
      <c r="E16" s="60">
        <v>528.9562583318891</v>
      </c>
      <c r="F16" s="60">
        <v>492.13759239692683</v>
      </c>
      <c r="G16" s="60">
        <v>487.76273797710166</v>
      </c>
      <c r="H16" s="60">
        <v>416.68764513213944</v>
      </c>
      <c r="I16" s="60">
        <v>374.03450915352698</v>
      </c>
      <c r="J16" s="60">
        <v>366.85835681495575</v>
      </c>
      <c r="K16" s="60">
        <v>349.85856097728299</v>
      </c>
      <c r="L16" s="60">
        <v>551.19429404340519</v>
      </c>
      <c r="M16" s="60">
        <v>540.11965981452659</v>
      </c>
      <c r="N16" s="60">
        <v>520.03893654454032</v>
      </c>
      <c r="O16" s="60">
        <v>494.19485585280074</v>
      </c>
      <c r="P16" s="97"/>
    </row>
    <row r="17" spans="1:16">
      <c r="A17" s="13">
        <v>14</v>
      </c>
      <c r="B17" s="14" t="s">
        <v>75</v>
      </c>
      <c r="C17" s="60">
        <v>26.684330412360001</v>
      </c>
      <c r="D17" s="60">
        <v>32.842252815359998</v>
      </c>
      <c r="E17" s="60">
        <v>29.323439867360001</v>
      </c>
      <c r="F17" s="60">
        <v>24.338455065359998</v>
      </c>
      <c r="G17" s="60">
        <v>28.44373666736</v>
      </c>
      <c r="H17" s="60">
        <v>27.943123366359998</v>
      </c>
      <c r="I17" s="60">
        <v>28.150502414000002</v>
      </c>
      <c r="J17" s="60">
        <v>27.270799066359999</v>
      </c>
      <c r="K17" s="60">
        <v>27.270799066380128</v>
      </c>
      <c r="L17" s="60">
        <v>4.09891916636</v>
      </c>
      <c r="M17" s="60">
        <v>3.4228089110000002</v>
      </c>
      <c r="N17" s="60">
        <v>3.3805520109999998</v>
      </c>
      <c r="O17" s="60">
        <v>3.3805520109999998</v>
      </c>
      <c r="P17" s="97"/>
    </row>
    <row r="18" spans="1:16">
      <c r="A18" s="13">
        <v>15</v>
      </c>
      <c r="B18" s="14" t="s">
        <v>76</v>
      </c>
      <c r="C18" s="60">
        <v>80.105977142</v>
      </c>
      <c r="D18" s="60">
        <v>80.376301100000006</v>
      </c>
      <c r="E18" s="60">
        <v>78.106821053000004</v>
      </c>
      <c r="F18" s="60">
        <v>77.967601125000002</v>
      </c>
      <c r="G18" s="60">
        <v>77.825987432000005</v>
      </c>
      <c r="H18" s="60">
        <v>77.846697385999988</v>
      </c>
      <c r="I18" s="60">
        <v>77.807287454999994</v>
      </c>
      <c r="J18" s="60">
        <v>77.76759106099999</v>
      </c>
      <c r="K18" s="60">
        <v>77.790351015999988</v>
      </c>
      <c r="L18" s="60">
        <v>74.471151085000002</v>
      </c>
      <c r="M18" s="60">
        <v>74.493361041</v>
      </c>
      <c r="N18" s="60">
        <v>74.515080998998712</v>
      </c>
      <c r="O18" s="60">
        <v>74.454531113000002</v>
      </c>
      <c r="P18" s="97"/>
    </row>
    <row r="19" spans="1:16">
      <c r="A19" s="13">
        <v>16</v>
      </c>
      <c r="B19" s="14" t="s">
        <v>77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97"/>
    </row>
    <row r="20" spans="1:16">
      <c r="A20" s="13">
        <v>17</v>
      </c>
      <c r="B20" s="14" t="s">
        <v>78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97"/>
    </row>
    <row r="21" spans="1:16">
      <c r="A21" s="13">
        <v>18</v>
      </c>
      <c r="B21" s="14" t="s">
        <v>79</v>
      </c>
      <c r="C21" s="60">
        <v>10838.828246425999</v>
      </c>
      <c r="D21" s="60">
        <v>10915.714561018001</v>
      </c>
      <c r="E21" s="60">
        <v>11022.216395601001</v>
      </c>
      <c r="F21" s="60">
        <v>11028.799532745019</v>
      </c>
      <c r="G21" s="60">
        <v>11061.888632116021</v>
      </c>
      <c r="H21" s="60">
        <v>11100.86693085602</v>
      </c>
      <c r="I21" s="60">
        <v>11173.19422857702</v>
      </c>
      <c r="J21" s="60">
        <v>11157.142872428001</v>
      </c>
      <c r="K21" s="60">
        <v>11144.980093203001</v>
      </c>
      <c r="L21" s="60">
        <v>11310.426519326</v>
      </c>
      <c r="M21" s="60">
        <v>11323.389031697001</v>
      </c>
      <c r="N21" s="60">
        <v>11370.303327092</v>
      </c>
      <c r="O21" s="60">
        <v>11562.235352972999</v>
      </c>
      <c r="P21" s="97"/>
    </row>
    <row r="22" spans="1:16">
      <c r="A22" s="13">
        <v>19</v>
      </c>
      <c r="B22" s="14" t="s">
        <v>80</v>
      </c>
      <c r="C22" s="60">
        <v>3189.8368280680002</v>
      </c>
      <c r="D22" s="60">
        <v>3200.9555329440004</v>
      </c>
      <c r="E22" s="60">
        <v>3209.9404352900001</v>
      </c>
      <c r="F22" s="60">
        <v>3197.0518298540001</v>
      </c>
      <c r="G22" s="60">
        <v>3198.9752252310004</v>
      </c>
      <c r="H22" s="60">
        <v>3198.7857350380004</v>
      </c>
      <c r="I22" s="60">
        <v>3272.6380037350004</v>
      </c>
      <c r="J22" s="60">
        <v>3288.649043416</v>
      </c>
      <c r="K22" s="60">
        <v>3294.6582227879999</v>
      </c>
      <c r="L22" s="60">
        <v>3386.439443625</v>
      </c>
      <c r="M22" s="60">
        <v>3388.6921199389999</v>
      </c>
      <c r="N22" s="60">
        <v>3394.9610521189998</v>
      </c>
      <c r="O22" s="60">
        <v>3268.2892505079999</v>
      </c>
      <c r="P22" s="97"/>
    </row>
    <row r="23" spans="1:16">
      <c r="A23" s="13">
        <v>20</v>
      </c>
      <c r="B23" s="14" t="s">
        <v>81</v>
      </c>
      <c r="C23" s="60">
        <v>1754.8561910439998</v>
      </c>
      <c r="D23" s="60">
        <v>1745.4050702499999</v>
      </c>
      <c r="E23" s="60">
        <v>1755.0845779279998</v>
      </c>
      <c r="F23" s="60">
        <v>1755.0967284659998</v>
      </c>
      <c r="G23" s="60">
        <v>1752.333353343</v>
      </c>
      <c r="H23" s="60">
        <v>1752.89539672</v>
      </c>
      <c r="I23" s="60">
        <v>1699.692907701</v>
      </c>
      <c r="J23" s="60">
        <v>1699.4913021129998</v>
      </c>
      <c r="K23" s="60">
        <v>1696.290456386</v>
      </c>
      <c r="L23" s="60">
        <v>1661.975769248</v>
      </c>
      <c r="M23" s="60">
        <v>1662.384019158</v>
      </c>
      <c r="N23" s="60">
        <v>1659.8340704299999</v>
      </c>
      <c r="O23" s="60">
        <v>1661.84172403</v>
      </c>
      <c r="P23" s="97"/>
    </row>
    <row r="24" spans="1:16">
      <c r="A24" s="13">
        <v>21</v>
      </c>
      <c r="B24" s="14" t="s">
        <v>82</v>
      </c>
      <c r="C24" s="60">
        <v>10471.213179941</v>
      </c>
      <c r="D24" s="60">
        <v>10474.382288602999</v>
      </c>
      <c r="E24" s="60">
        <v>10476.064123814</v>
      </c>
      <c r="F24" s="60">
        <v>10500.175614123</v>
      </c>
      <c r="G24" s="60">
        <v>10499.394705701003</v>
      </c>
      <c r="H24" s="60">
        <v>10491.625629265996</v>
      </c>
      <c r="I24" s="60">
        <v>10506.305737586999</v>
      </c>
      <c r="J24" s="60">
        <v>10514.392793208001</v>
      </c>
      <c r="K24" s="60">
        <v>10528.345340627</v>
      </c>
      <c r="L24" s="60">
        <v>10577.860728977001</v>
      </c>
      <c r="M24" s="60">
        <v>10595.031675304001</v>
      </c>
      <c r="N24" s="60">
        <v>10595.037015166759</v>
      </c>
      <c r="O24" s="60">
        <v>10495.166659652761</v>
      </c>
      <c r="P24" s="97"/>
    </row>
    <row r="25" spans="1:16">
      <c r="A25" s="13">
        <v>22</v>
      </c>
      <c r="B25" s="59" t="s">
        <v>83</v>
      </c>
      <c r="C25" s="62">
        <v>323498.48180194589</v>
      </c>
      <c r="D25" s="62">
        <v>325116.3647447566</v>
      </c>
      <c r="E25" s="62">
        <v>325677.1334780684</v>
      </c>
      <c r="F25" s="62">
        <v>323585.57825521164</v>
      </c>
      <c r="G25" s="62">
        <v>324586.03117661341</v>
      </c>
      <c r="H25" s="62">
        <v>326962.03663798934</v>
      </c>
      <c r="I25" s="62">
        <v>327099.28373088659</v>
      </c>
      <c r="J25" s="62">
        <v>328061.62156669202</v>
      </c>
      <c r="K25" s="62">
        <v>332095.71119398176</v>
      </c>
      <c r="L25" s="62">
        <v>335651.18417148769</v>
      </c>
      <c r="M25" s="62">
        <v>336173.29289088096</v>
      </c>
      <c r="N25" s="62">
        <v>337314.46970363706</v>
      </c>
      <c r="O25" s="62">
        <v>339131.79757536232</v>
      </c>
      <c r="P25" s="97"/>
    </row>
    <row r="26" spans="1:16">
      <c r="A26" s="13">
        <v>23</v>
      </c>
      <c r="B26" s="14" t="s">
        <v>136</v>
      </c>
      <c r="C26" s="61">
        <v>1965.2458013036317</v>
      </c>
      <c r="D26" s="61">
        <v>1726.3787125766685</v>
      </c>
      <c r="E26" s="61">
        <v>2643.8630824691522</v>
      </c>
      <c r="F26" s="61">
        <v>2388.5397317705133</v>
      </c>
      <c r="G26" s="61">
        <v>2099.2858061848706</v>
      </c>
      <c r="H26" s="61">
        <v>2131.2653490399484</v>
      </c>
      <c r="I26" s="61">
        <v>1888.7050698844969</v>
      </c>
      <c r="J26" s="61">
        <v>2334.6179923842137</v>
      </c>
      <c r="K26" s="61">
        <v>1999.042798367853</v>
      </c>
      <c r="L26" s="61">
        <v>1378.3629839746818</v>
      </c>
      <c r="M26" s="61">
        <v>1993.9629878199789</v>
      </c>
      <c r="N26" s="61">
        <v>1997.3069546024558</v>
      </c>
      <c r="O26" s="61">
        <v>1830.2149532631265</v>
      </c>
      <c r="P26" s="97"/>
    </row>
    <row r="27" spans="1:16">
      <c r="A27" s="13">
        <v>24</v>
      </c>
      <c r="B27" s="15" t="s">
        <v>137</v>
      </c>
      <c r="C27" s="61">
        <v>222.48923551632009</v>
      </c>
      <c r="D27" s="61">
        <v>222.88243515912012</v>
      </c>
      <c r="E27" s="61">
        <v>236.10590932698847</v>
      </c>
      <c r="F27" s="61">
        <v>224.93119481445348</v>
      </c>
      <c r="G27" s="61">
        <v>214.57260818987345</v>
      </c>
      <c r="H27" s="61">
        <v>197.01204494143917</v>
      </c>
      <c r="I27" s="61">
        <v>170.70469534554448</v>
      </c>
      <c r="J27" s="61">
        <v>179.8910147251753</v>
      </c>
      <c r="K27" s="61">
        <v>182.08548122468517</v>
      </c>
      <c r="L27" s="61">
        <v>118.5142075977941</v>
      </c>
      <c r="M27" s="61">
        <v>152.76227964954461</v>
      </c>
      <c r="N27" s="61">
        <v>154.20265708117148</v>
      </c>
      <c r="O27" s="61">
        <v>138.16277865291215</v>
      </c>
    </row>
    <row r="28" spans="1:16">
      <c r="A28" s="13">
        <v>25</v>
      </c>
      <c r="B28" s="15" t="s">
        <v>138</v>
      </c>
      <c r="C28" s="61">
        <v>46.444644391750465</v>
      </c>
      <c r="D28" s="61">
        <v>45.497849870900467</v>
      </c>
      <c r="E28" s="61">
        <v>49.463730543051469</v>
      </c>
      <c r="F28" s="61">
        <v>48.646070427270004</v>
      </c>
      <c r="G28" s="61">
        <v>46.665472609800005</v>
      </c>
      <c r="H28" s="61">
        <v>47.125880155099992</v>
      </c>
      <c r="I28" s="61">
        <v>44.763133723099997</v>
      </c>
      <c r="J28" s="61">
        <v>46.385946074459994</v>
      </c>
      <c r="K28" s="61">
        <v>46.726397032391674</v>
      </c>
      <c r="L28" s="61">
        <v>38.80426956798</v>
      </c>
      <c r="M28" s="61">
        <v>49.860613780809999</v>
      </c>
      <c r="N28" s="61">
        <v>46.065102884488979</v>
      </c>
      <c r="O28" s="61">
        <v>41.614830125878981</v>
      </c>
    </row>
    <row r="29" spans="1:16">
      <c r="A29" s="13">
        <v>26</v>
      </c>
      <c r="B29" s="15" t="s">
        <v>139</v>
      </c>
      <c r="C29" s="61">
        <v>0.10376674800000001</v>
      </c>
      <c r="D29" s="61">
        <v>8.850356761E-2</v>
      </c>
      <c r="E29" s="61">
        <v>8.8361117160000002E-2</v>
      </c>
      <c r="F29" s="61">
        <v>8.9194181169999998E-2</v>
      </c>
      <c r="G29" s="61">
        <v>9.4141426020000002E-2</v>
      </c>
      <c r="H29" s="61">
        <v>0.11369884002</v>
      </c>
      <c r="I29" s="61">
        <v>9.3561638719999993E-2</v>
      </c>
      <c r="J29" s="61">
        <v>9.8043396079999998E-2</v>
      </c>
      <c r="K29" s="61">
        <v>9.8744249059999997E-2</v>
      </c>
      <c r="L29" s="61">
        <v>9.4033735680000008E-2</v>
      </c>
      <c r="M29" s="61">
        <v>0.10238364545999999</v>
      </c>
      <c r="N29" s="61">
        <v>0.10457068865000001</v>
      </c>
      <c r="O29" s="61">
        <v>0.10447057429999999</v>
      </c>
    </row>
    <row r="30" spans="1:16">
      <c r="A30" s="13">
        <v>27</v>
      </c>
      <c r="B30" s="15" t="s">
        <v>140</v>
      </c>
      <c r="C30" s="61">
        <v>3115.2085348998398</v>
      </c>
      <c r="D30" s="61">
        <v>3172.0170752758404</v>
      </c>
      <c r="E30" s="61">
        <v>3324.5359119528398</v>
      </c>
      <c r="F30" s="61">
        <v>3281.2683957361155</v>
      </c>
      <c r="G30" s="61">
        <v>3305.7983533751144</v>
      </c>
      <c r="H30" s="61">
        <v>2954.9892301301556</v>
      </c>
      <c r="I30" s="61">
        <v>2853.1995665430009</v>
      </c>
      <c r="J30" s="61">
        <v>2719.5666873939999</v>
      </c>
      <c r="K30" s="61">
        <v>2698.190915916</v>
      </c>
      <c r="L30" s="61">
        <v>3026.4230398500004</v>
      </c>
      <c r="M30" s="61">
        <v>2911.2226498485002</v>
      </c>
      <c r="N30" s="61">
        <v>3007.3246433990003</v>
      </c>
      <c r="O30" s="61">
        <v>3020.1205396105001</v>
      </c>
    </row>
    <row r="31" spans="1:16">
      <c r="A31" s="13">
        <v>28</v>
      </c>
      <c r="B31" s="14" t="s">
        <v>141</v>
      </c>
      <c r="C31" s="61">
        <v>73.836071616002926</v>
      </c>
      <c r="D31" s="61">
        <v>75.021854181001373</v>
      </c>
      <c r="E31" s="61">
        <v>83.374511050999999</v>
      </c>
      <c r="F31" s="61">
        <v>85.693834559999999</v>
      </c>
      <c r="G31" s="61">
        <v>87.562653308998421</v>
      </c>
      <c r="H31" s="61">
        <v>87.954217317003327</v>
      </c>
      <c r="I31" s="61">
        <v>91.096238657995485</v>
      </c>
      <c r="J31" s="61">
        <v>87.221173974999701</v>
      </c>
      <c r="K31" s="61">
        <v>89.489724486992856</v>
      </c>
      <c r="L31" s="61">
        <v>92.864391443995899</v>
      </c>
      <c r="M31" s="61">
        <v>94.298586039</v>
      </c>
      <c r="N31" s="61">
        <v>96.20728075599547</v>
      </c>
      <c r="O31" s="61">
        <v>90.266840848001266</v>
      </c>
    </row>
    <row r="32" spans="1:16">
      <c r="A32" s="13">
        <v>29</v>
      </c>
      <c r="B32" s="14" t="s">
        <v>142</v>
      </c>
      <c r="C32" s="61">
        <v>442.79948781716104</v>
      </c>
      <c r="D32" s="61">
        <v>481.71206577442695</v>
      </c>
      <c r="E32" s="61">
        <v>442.82927753430096</v>
      </c>
      <c r="F32" s="61">
        <v>425.81934124815399</v>
      </c>
      <c r="G32" s="61">
        <v>457.28472174192399</v>
      </c>
      <c r="H32" s="61">
        <v>451.25076019627409</v>
      </c>
      <c r="I32" s="61">
        <v>460.93534295419397</v>
      </c>
      <c r="J32" s="61">
        <v>434.73171150799402</v>
      </c>
      <c r="K32" s="61">
        <v>430.00678364200405</v>
      </c>
      <c r="L32" s="61">
        <v>319.25526948671398</v>
      </c>
      <c r="M32" s="61">
        <v>301.32246396353401</v>
      </c>
      <c r="N32" s="61">
        <v>301.81944241392176</v>
      </c>
      <c r="O32" s="61">
        <v>319.29575294134185</v>
      </c>
      <c r="P32" s="97"/>
    </row>
    <row r="33" spans="1:16">
      <c r="A33" s="13">
        <v>30</v>
      </c>
      <c r="B33" s="14" t="s">
        <v>143</v>
      </c>
      <c r="C33" s="61">
        <v>431.40153197863799</v>
      </c>
      <c r="D33" s="61">
        <v>635.39666234063804</v>
      </c>
      <c r="E33" s="61">
        <v>563.517546048638</v>
      </c>
      <c r="F33" s="61">
        <v>436.36342307376799</v>
      </c>
      <c r="G33" s="61">
        <v>836.21015884805797</v>
      </c>
      <c r="H33" s="61">
        <v>568.75123596175797</v>
      </c>
      <c r="I33" s="61">
        <v>614.53954156363807</v>
      </c>
      <c r="J33" s="61">
        <v>457.19382945063796</v>
      </c>
      <c r="K33" s="61">
        <v>625.643910868538</v>
      </c>
      <c r="L33" s="61">
        <v>317.22551553763304</v>
      </c>
      <c r="M33" s="61">
        <v>537.17041421644808</v>
      </c>
      <c r="N33" s="61">
        <v>525.33811903833805</v>
      </c>
      <c r="O33" s="61">
        <v>458.03098341965801</v>
      </c>
      <c r="P33" s="97"/>
    </row>
    <row r="34" spans="1:16">
      <c r="A34" s="13">
        <v>31</v>
      </c>
      <c r="B34" s="14" t="s">
        <v>144</v>
      </c>
      <c r="C34" s="61">
        <v>3274.6432161764919</v>
      </c>
      <c r="D34" s="61">
        <v>3288.7574801966134</v>
      </c>
      <c r="E34" s="61">
        <v>2717.6455485305378</v>
      </c>
      <c r="F34" s="61">
        <v>2939.103427466946</v>
      </c>
      <c r="G34" s="61">
        <v>3415.4097604918352</v>
      </c>
      <c r="H34" s="61">
        <v>3329.270026775368</v>
      </c>
      <c r="I34" s="61">
        <v>3254.0010103016821</v>
      </c>
      <c r="J34" s="61">
        <v>3338.206433823867</v>
      </c>
      <c r="K34" s="61">
        <v>2673.1654636062408</v>
      </c>
      <c r="L34" s="61">
        <v>2806.3090880597952</v>
      </c>
      <c r="M34" s="61">
        <v>3315.9417256414804</v>
      </c>
      <c r="N34" s="61">
        <v>3273.0710903130926</v>
      </c>
      <c r="O34" s="61">
        <v>3682.4302416706132</v>
      </c>
      <c r="P34" s="97"/>
    </row>
    <row r="35" spans="1:16">
      <c r="A35" s="13">
        <v>32</v>
      </c>
      <c r="B35" s="14" t="s">
        <v>145</v>
      </c>
      <c r="C35" s="61">
        <v>217.62109745056409</v>
      </c>
      <c r="D35" s="61">
        <v>251.74337887299401</v>
      </c>
      <c r="E35" s="61">
        <v>150.42470923348409</v>
      </c>
      <c r="F35" s="61">
        <v>139.91930127838481</v>
      </c>
      <c r="G35" s="61">
        <v>151.63778770357411</v>
      </c>
      <c r="H35" s="61">
        <v>534.25863642479408</v>
      </c>
      <c r="I35" s="61">
        <v>77.372291592904077</v>
      </c>
      <c r="J35" s="61">
        <v>128.31958875508411</v>
      </c>
      <c r="K35" s="61">
        <v>86.761942969914102</v>
      </c>
      <c r="L35" s="61">
        <v>78.311189248324084</v>
      </c>
      <c r="M35" s="61">
        <v>262.64231477839405</v>
      </c>
      <c r="N35" s="61">
        <v>122.225663446985</v>
      </c>
      <c r="O35" s="61">
        <v>67.006264530604099</v>
      </c>
      <c r="P35" s="97"/>
    </row>
    <row r="36" spans="1:16" ht="21">
      <c r="A36" s="13">
        <v>33</v>
      </c>
      <c r="B36" s="59" t="s">
        <v>146</v>
      </c>
      <c r="C36" s="63">
        <v>9789.7933878984022</v>
      </c>
      <c r="D36" s="63">
        <v>9899.4960178158108</v>
      </c>
      <c r="E36" s="63">
        <v>10211.848587807153</v>
      </c>
      <c r="F36" s="63">
        <v>9970.3739145567743</v>
      </c>
      <c r="G36" s="63">
        <v>10614.521463880068</v>
      </c>
      <c r="H36" s="63">
        <v>10301.991079781859</v>
      </c>
      <c r="I36" s="63">
        <v>9455.4104522052749</v>
      </c>
      <c r="J36" s="63">
        <v>9726.232421486513</v>
      </c>
      <c r="K36" s="63">
        <v>8831.2121623636795</v>
      </c>
      <c r="L36" s="63">
        <v>8176.1639885025979</v>
      </c>
      <c r="M36" s="63">
        <v>9619.2864193831483</v>
      </c>
      <c r="N36" s="63">
        <v>9523.665524624088</v>
      </c>
      <c r="O36" s="63">
        <v>9647.2476556369347</v>
      </c>
      <c r="P36" s="97"/>
    </row>
    <row r="37" spans="1:16">
      <c r="A37" s="13">
        <v>34</v>
      </c>
      <c r="B37" s="14" t="s">
        <v>147</v>
      </c>
      <c r="C37" s="61">
        <v>351.75392958883339</v>
      </c>
      <c r="D37" s="61">
        <v>351.42411308366667</v>
      </c>
      <c r="E37" s="61">
        <v>350.09528989658338</v>
      </c>
      <c r="F37" s="61">
        <v>347.24723917249844</v>
      </c>
      <c r="G37" s="61">
        <v>351.20309405750004</v>
      </c>
      <c r="H37" s="61">
        <v>350.89312568741673</v>
      </c>
      <c r="I37" s="61">
        <v>355.65666324025</v>
      </c>
      <c r="J37" s="61">
        <v>354.29076089316669</v>
      </c>
      <c r="K37" s="61">
        <v>354.10248580208338</v>
      </c>
      <c r="L37" s="61">
        <v>342.44199702600378</v>
      </c>
      <c r="M37" s="61">
        <v>349.50352004599995</v>
      </c>
      <c r="N37" s="61">
        <v>348.38377249199999</v>
      </c>
      <c r="O37" s="61">
        <v>347.53331163675</v>
      </c>
    </row>
    <row r="38" spans="1:16">
      <c r="A38" s="13">
        <v>35</v>
      </c>
      <c r="B38" s="14" t="s">
        <v>148</v>
      </c>
      <c r="C38" s="61">
        <v>16.377062054488881</v>
      </c>
      <c r="D38" s="61">
        <v>16.720791124777783</v>
      </c>
      <c r="E38" s="61">
        <v>16.127801059666666</v>
      </c>
      <c r="F38" s="61">
        <v>15.939169031555554</v>
      </c>
      <c r="G38" s="61">
        <v>15.728844714444444</v>
      </c>
      <c r="H38" s="61">
        <v>15.562803616333333</v>
      </c>
      <c r="I38" s="61">
        <v>16.731349836055543</v>
      </c>
      <c r="J38" s="61">
        <v>16.426395159777794</v>
      </c>
      <c r="K38" s="61">
        <v>15.955052201500003</v>
      </c>
      <c r="L38" s="61">
        <v>15.552466092222215</v>
      </c>
      <c r="M38" s="61">
        <v>15.712961358749993</v>
      </c>
      <c r="N38" s="61">
        <v>15.48447209588555</v>
      </c>
      <c r="O38" s="61">
        <v>15.387484258388893</v>
      </c>
    </row>
    <row r="39" spans="1:16">
      <c r="A39" s="13">
        <v>36</v>
      </c>
      <c r="B39" s="14" t="s">
        <v>149</v>
      </c>
      <c r="C39" s="61">
        <v>29.010487160672774</v>
      </c>
      <c r="D39" s="61">
        <v>28.293494162222196</v>
      </c>
      <c r="E39" s="61">
        <v>27.555867705896706</v>
      </c>
      <c r="F39" s="61">
        <v>27.301328592999976</v>
      </c>
      <c r="G39" s="61">
        <v>26.135199441972208</v>
      </c>
      <c r="H39" s="61">
        <v>24.473840255194407</v>
      </c>
      <c r="I39" s="61">
        <v>24.568213436830824</v>
      </c>
      <c r="J39" s="61">
        <v>24.424371082282132</v>
      </c>
      <c r="K39" s="61">
        <v>23.862050190903325</v>
      </c>
      <c r="L39" s="61">
        <v>24.922332476872164</v>
      </c>
      <c r="M39" s="61">
        <v>24.753380243117768</v>
      </c>
      <c r="N39" s="61">
        <v>24.107078720263381</v>
      </c>
      <c r="O39" s="61">
        <v>23.929771231565503</v>
      </c>
    </row>
    <row r="40" spans="1:16">
      <c r="A40" s="13">
        <v>37</v>
      </c>
      <c r="B40" s="14" t="s">
        <v>150</v>
      </c>
      <c r="C40" s="61">
        <v>18.551845406497296</v>
      </c>
      <c r="D40" s="61">
        <v>18.289114549549534</v>
      </c>
      <c r="E40" s="61">
        <v>17.806861117188429</v>
      </c>
      <c r="F40" s="61">
        <v>21.36768851003939</v>
      </c>
      <c r="G40" s="61">
        <v>21.05891958475825</v>
      </c>
      <c r="H40" s="61">
        <v>20.797188863977162</v>
      </c>
      <c r="I40" s="61">
        <v>21.596524204786316</v>
      </c>
      <c r="J40" s="61">
        <v>21.069426716174902</v>
      </c>
      <c r="K40" s="61">
        <v>20.746195148008418</v>
      </c>
      <c r="L40" s="61">
        <v>21.863436020735083</v>
      </c>
      <c r="M40" s="61">
        <v>20.676917993076753</v>
      </c>
      <c r="N40" s="61">
        <v>20.35819589228009</v>
      </c>
      <c r="O40" s="61">
        <v>20.11190410948841</v>
      </c>
    </row>
    <row r="41" spans="1:16">
      <c r="A41" s="13">
        <v>38</v>
      </c>
      <c r="B41" s="14" t="s">
        <v>151</v>
      </c>
      <c r="C41" s="61">
        <v>5.6818967139999996</v>
      </c>
      <c r="D41" s="61">
        <v>5.521759329</v>
      </c>
      <c r="E41" s="61">
        <v>5.750109438</v>
      </c>
      <c r="F41" s="61">
        <v>5.5499425979999994</v>
      </c>
      <c r="G41" s="61">
        <v>5.3874959880000004</v>
      </c>
      <c r="H41" s="61">
        <v>5.1996688410000003</v>
      </c>
      <c r="I41" s="61">
        <v>5.932672062</v>
      </c>
      <c r="J41" s="61">
        <v>5.5939663470000003</v>
      </c>
      <c r="K41" s="61">
        <v>5.6743844440000002</v>
      </c>
      <c r="L41" s="61">
        <v>4.9751709800000006</v>
      </c>
      <c r="M41" s="61">
        <v>3.8622635080000003</v>
      </c>
      <c r="N41" s="61">
        <v>4.6113216809999997</v>
      </c>
      <c r="O41" s="61">
        <v>7.338850528</v>
      </c>
    </row>
    <row r="42" spans="1:16">
      <c r="A42" s="13">
        <v>39</v>
      </c>
      <c r="B42" s="59" t="s">
        <v>152</v>
      </c>
      <c r="C42" s="62">
        <v>421.37522092449228</v>
      </c>
      <c r="D42" s="62">
        <v>420.24927224921623</v>
      </c>
      <c r="E42" s="62">
        <v>417.33592921733515</v>
      </c>
      <c r="F42" s="62">
        <v>417.40536790509327</v>
      </c>
      <c r="G42" s="62">
        <v>419.51355378667495</v>
      </c>
      <c r="H42" s="62">
        <v>416.92662726392166</v>
      </c>
      <c r="I42" s="62">
        <v>424.48542277992277</v>
      </c>
      <c r="J42" s="62">
        <v>421.80492019840153</v>
      </c>
      <c r="K42" s="62">
        <v>420.3401677864951</v>
      </c>
      <c r="L42" s="62">
        <v>409.75540259583323</v>
      </c>
      <c r="M42" s="62">
        <v>414.5090431489445</v>
      </c>
      <c r="N42" s="62">
        <v>412.94484088142906</v>
      </c>
      <c r="O42" s="62">
        <v>414.30132176419283</v>
      </c>
    </row>
    <row r="43" spans="1:16">
      <c r="A43" s="13">
        <v>40</v>
      </c>
      <c r="B43" s="59" t="s">
        <v>153</v>
      </c>
      <c r="C43" s="62">
        <v>528.67473503399992</v>
      </c>
      <c r="D43" s="62">
        <v>525.01755010700003</v>
      </c>
      <c r="E43" s="62">
        <v>536.32075708299999</v>
      </c>
      <c r="F43" s="62">
        <v>532.91765744999998</v>
      </c>
      <c r="G43" s="62">
        <v>516.23752424899999</v>
      </c>
      <c r="H43" s="62">
        <v>524.25978513399991</v>
      </c>
      <c r="I43" s="62">
        <v>516.78296527399993</v>
      </c>
      <c r="J43" s="62">
        <v>503.90961441400003</v>
      </c>
      <c r="K43" s="62">
        <v>526.99389702000008</v>
      </c>
      <c r="L43" s="62">
        <v>648.13684082999998</v>
      </c>
      <c r="M43" s="62">
        <v>654.53541968600007</v>
      </c>
      <c r="N43" s="62">
        <v>641.69922109000004</v>
      </c>
      <c r="O43" s="62">
        <v>887.47931035600004</v>
      </c>
    </row>
    <row r="44" spans="1:16">
      <c r="A44" s="13">
        <v>41</v>
      </c>
      <c r="B44" s="59" t="s">
        <v>154</v>
      </c>
      <c r="C44" s="62">
        <v>334238.32514580287</v>
      </c>
      <c r="D44" s="62">
        <v>335961.12758492853</v>
      </c>
      <c r="E44" s="62">
        <v>336842.63875217573</v>
      </c>
      <c r="F44" s="62">
        <v>334506.27519512351</v>
      </c>
      <c r="G44" s="62">
        <v>336136.30371852929</v>
      </c>
      <c r="H44" s="62">
        <v>338205.21413016919</v>
      </c>
      <c r="I44" s="62">
        <v>337495.96257114573</v>
      </c>
      <c r="J44" s="62">
        <v>338713.56852279091</v>
      </c>
      <c r="K44" s="62">
        <v>341874.25742115197</v>
      </c>
      <c r="L44" s="62">
        <v>344885.24040341628</v>
      </c>
      <c r="M44" s="62">
        <v>346861.62377309904</v>
      </c>
      <c r="N44" s="62">
        <v>347892.77929023252</v>
      </c>
      <c r="O44" s="62">
        <v>350080.82586311945</v>
      </c>
      <c r="P44" s="97"/>
    </row>
    <row r="45" spans="1:16">
      <c r="A45" s="13">
        <v>42</v>
      </c>
      <c r="B45" s="14" t="s">
        <v>155</v>
      </c>
      <c r="C45" s="61">
        <v>235.12822203735413</v>
      </c>
      <c r="D45" s="61">
        <v>198.96153994112854</v>
      </c>
      <c r="E45" s="61">
        <v>210.7396615398136</v>
      </c>
      <c r="F45" s="61">
        <v>219.34585981184239</v>
      </c>
      <c r="G45" s="61">
        <v>303.44787628987757</v>
      </c>
      <c r="H45" s="61">
        <v>294.53664017134031</v>
      </c>
      <c r="I45" s="61">
        <v>278.26753040116449</v>
      </c>
      <c r="J45" s="61">
        <v>314.38459640405182</v>
      </c>
      <c r="K45" s="61">
        <v>263.6492088288407</v>
      </c>
      <c r="L45" s="61">
        <v>194.54955720005205</v>
      </c>
      <c r="M45" s="61">
        <v>257.58226292580082</v>
      </c>
      <c r="N45" s="61">
        <v>229.66990027448776</v>
      </c>
      <c r="O45" s="61">
        <v>225.44429503195687</v>
      </c>
      <c r="P45" s="97"/>
    </row>
    <row r="46" spans="1:16">
      <c r="A46" s="13">
        <v>43</v>
      </c>
      <c r="B46" s="14" t="s">
        <v>156</v>
      </c>
      <c r="C46" s="61">
        <v>1.376693E-3</v>
      </c>
      <c r="D46" s="61">
        <v>9.2914130000000001E-3</v>
      </c>
      <c r="E46" s="61">
        <v>1.0668106E-2</v>
      </c>
      <c r="F46" s="61">
        <v>1.2044799E-2</v>
      </c>
      <c r="G46" s="61">
        <v>1.2044799E-2</v>
      </c>
      <c r="H46" s="61">
        <v>1.376693000000015E-3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97"/>
    </row>
    <row r="47" spans="1:16">
      <c r="A47" s="13">
        <v>44</v>
      </c>
      <c r="B47" s="14" t="s">
        <v>158</v>
      </c>
      <c r="C47" s="61">
        <v>462.17541685276444</v>
      </c>
      <c r="D47" s="61">
        <v>343.30507092676447</v>
      </c>
      <c r="E47" s="61">
        <v>575.16273380117445</v>
      </c>
      <c r="F47" s="61">
        <v>298.72114347068447</v>
      </c>
      <c r="G47" s="61">
        <v>401.93400829998444</v>
      </c>
      <c r="H47" s="61">
        <v>369.29237624069447</v>
      </c>
      <c r="I47" s="61">
        <v>393.8960888907045</v>
      </c>
      <c r="J47" s="61">
        <v>249.92327426224443</v>
      </c>
      <c r="K47" s="61">
        <v>629.37621391350444</v>
      </c>
      <c r="L47" s="61">
        <v>314.67973058608442</v>
      </c>
      <c r="M47" s="61">
        <v>315.00746871643446</v>
      </c>
      <c r="N47" s="61">
        <v>616.04406819427436</v>
      </c>
      <c r="O47" s="61">
        <v>332.94416648628442</v>
      </c>
      <c r="P47" s="97"/>
    </row>
    <row r="48" spans="1:16">
      <c r="A48" s="13">
        <v>45</v>
      </c>
      <c r="B48" s="14" t="s">
        <v>157</v>
      </c>
      <c r="C48" s="61">
        <v>4.1340000000000002E-4</v>
      </c>
      <c r="D48" s="61">
        <v>8.3100000000000003E-4</v>
      </c>
      <c r="E48" s="61">
        <v>1.0418999999999999E-3</v>
      </c>
      <c r="F48" s="61">
        <v>1.2528000000000001E-3</v>
      </c>
      <c r="G48" s="61">
        <v>1.2528000000000001E-3</v>
      </c>
      <c r="H48" s="61">
        <v>1.4637000000000001E-3</v>
      </c>
      <c r="I48" s="61">
        <v>1.8855E-3</v>
      </c>
      <c r="J48" s="61">
        <v>2.0964E-3</v>
      </c>
      <c r="K48" s="61">
        <v>2.3073E-3</v>
      </c>
      <c r="L48" s="61">
        <v>0</v>
      </c>
      <c r="M48" s="61">
        <v>0</v>
      </c>
      <c r="N48" s="61">
        <v>0</v>
      </c>
      <c r="O48" s="61">
        <v>6.3270000000000004E-4</v>
      </c>
    </row>
    <row r="49" spans="1:16">
      <c r="A49" s="13">
        <v>46</v>
      </c>
      <c r="B49" s="14" t="s">
        <v>159</v>
      </c>
      <c r="C49" s="61">
        <v>406.68191279556999</v>
      </c>
      <c r="D49" s="61">
        <v>494.56335359198999</v>
      </c>
      <c r="E49" s="61">
        <v>452.37966195717996</v>
      </c>
      <c r="F49" s="61">
        <v>455.74791491917995</v>
      </c>
      <c r="G49" s="61">
        <v>435.03178465201006</v>
      </c>
      <c r="H49" s="61">
        <v>432.24628564617001</v>
      </c>
      <c r="I49" s="61">
        <v>402.52567657288</v>
      </c>
      <c r="J49" s="61">
        <v>393.42188754028007</v>
      </c>
      <c r="K49" s="61">
        <v>367.69369503181002</v>
      </c>
      <c r="L49" s="61">
        <v>361.89690215715001</v>
      </c>
      <c r="M49" s="61">
        <v>375.82412294514</v>
      </c>
      <c r="N49" s="61">
        <v>372.82236276440005</v>
      </c>
      <c r="O49" s="61">
        <v>378.89586497714004</v>
      </c>
      <c r="P49" s="97"/>
    </row>
    <row r="50" spans="1:16">
      <c r="A50" s="13">
        <v>47</v>
      </c>
      <c r="B50" s="14" t="s">
        <v>160</v>
      </c>
      <c r="C50" s="61">
        <v>310.8932969030289</v>
      </c>
      <c r="D50" s="61">
        <v>255.57445720160592</v>
      </c>
      <c r="E50" s="61">
        <v>261.26194625647304</v>
      </c>
      <c r="F50" s="61">
        <v>263.05051788177377</v>
      </c>
      <c r="G50" s="61">
        <v>236.4066426219712</v>
      </c>
      <c r="H50" s="61">
        <v>247.1063498076243</v>
      </c>
      <c r="I50" s="61">
        <v>259.79919597556096</v>
      </c>
      <c r="J50" s="61">
        <v>249.57161130269321</v>
      </c>
      <c r="K50" s="61">
        <v>278.92058462555337</v>
      </c>
      <c r="L50" s="61">
        <v>351.78583565482558</v>
      </c>
      <c r="M50" s="61">
        <v>343.11556227961665</v>
      </c>
      <c r="N50" s="61">
        <v>352.44231504843646</v>
      </c>
      <c r="O50" s="61">
        <v>334.78297688964176</v>
      </c>
      <c r="P50" s="97"/>
    </row>
    <row r="51" spans="1:16">
      <c r="A51" s="13">
        <v>48</v>
      </c>
      <c r="B51" s="14" t="s">
        <v>161</v>
      </c>
      <c r="C51" s="61">
        <v>875.47094662886525</v>
      </c>
      <c r="D51" s="61">
        <v>876.62001371123233</v>
      </c>
      <c r="E51" s="61">
        <v>958.79894904982325</v>
      </c>
      <c r="F51" s="61">
        <v>1033.7304489196026</v>
      </c>
      <c r="G51" s="61">
        <v>867.30633362116691</v>
      </c>
      <c r="H51" s="61">
        <v>977.99116880041981</v>
      </c>
      <c r="I51" s="61">
        <v>728.63109992776208</v>
      </c>
      <c r="J51" s="61">
        <v>882.6416268023047</v>
      </c>
      <c r="K51" s="61">
        <v>823.2862080855549</v>
      </c>
      <c r="L51" s="61">
        <v>713.05222638875409</v>
      </c>
      <c r="M51" s="61">
        <v>820.60957530101234</v>
      </c>
      <c r="N51" s="61">
        <v>956.99727876704594</v>
      </c>
      <c r="O51" s="61">
        <v>1369.8460356213336</v>
      </c>
      <c r="P51" s="97"/>
    </row>
    <row r="52" spans="1:16" ht="31.5">
      <c r="A52" s="13">
        <v>49</v>
      </c>
      <c r="B52" s="59" t="s">
        <v>162</v>
      </c>
      <c r="C52" s="62">
        <v>2290.3515853105832</v>
      </c>
      <c r="D52" s="62">
        <v>2169.0345577857215</v>
      </c>
      <c r="E52" s="62">
        <v>2458.3546626104639</v>
      </c>
      <c r="F52" s="62">
        <v>2270.6091826020829</v>
      </c>
      <c r="G52" s="62">
        <v>2244.1399430840111</v>
      </c>
      <c r="H52" s="62">
        <v>2321.1756610592493</v>
      </c>
      <c r="I52" s="62">
        <v>2063.1214772680714</v>
      </c>
      <c r="J52" s="62">
        <v>2089.9450927115749</v>
      </c>
      <c r="K52" s="62">
        <v>2362.9282177852633</v>
      </c>
      <c r="L52" s="62">
        <v>1935.9642519868662</v>
      </c>
      <c r="M52" s="62">
        <v>2112.1389921680043</v>
      </c>
      <c r="N52" s="62">
        <v>2527.975925048645</v>
      </c>
      <c r="O52" s="62">
        <v>2641.9139717063563</v>
      </c>
      <c r="P52" s="97"/>
    </row>
    <row r="53" spans="1:16">
      <c r="A53" s="13">
        <v>50</v>
      </c>
      <c r="B53" s="59" t="s">
        <v>163</v>
      </c>
      <c r="C53" s="62">
        <v>331947.97356049216</v>
      </c>
      <c r="D53" s="62">
        <v>333792.09302714292</v>
      </c>
      <c r="E53" s="62">
        <v>334384.28408956539</v>
      </c>
      <c r="F53" s="62">
        <v>332235.66601252148</v>
      </c>
      <c r="G53" s="62">
        <v>333892.16377544519</v>
      </c>
      <c r="H53" s="62">
        <v>335884.03846910992</v>
      </c>
      <c r="I53" s="62">
        <v>335432.8410938778</v>
      </c>
      <c r="J53" s="62">
        <v>336623.62343007937</v>
      </c>
      <c r="K53" s="62">
        <v>339511.32920336677</v>
      </c>
      <c r="L53" s="62">
        <v>342949.27615142934</v>
      </c>
      <c r="M53" s="62">
        <v>344749.48478093097</v>
      </c>
      <c r="N53" s="62">
        <v>345364.80336518376</v>
      </c>
      <c r="O53" s="62">
        <v>347438.91189141315</v>
      </c>
      <c r="P53" s="97"/>
    </row>
    <row r="54" spans="1:16">
      <c r="B54" s="66"/>
    </row>
    <row r="55" spans="1:16">
      <c r="M55" s="76"/>
      <c r="N55" s="76"/>
      <c r="O55" s="76" t="s">
        <v>56</v>
      </c>
    </row>
    <row r="56" spans="1:16">
      <c r="B56" s="125" t="s">
        <v>164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</row>
    <row r="57" spans="1:16">
      <c r="A57" s="12" t="s">
        <v>133</v>
      </c>
      <c r="B57" s="12" t="s">
        <v>134</v>
      </c>
      <c r="C57" s="50">
        <v>44651</v>
      </c>
      <c r="D57" s="50">
        <v>44681</v>
      </c>
      <c r="E57" s="50">
        <v>44712</v>
      </c>
      <c r="F57" s="50">
        <v>44742</v>
      </c>
      <c r="G57" s="50">
        <v>44773</v>
      </c>
      <c r="H57" s="50">
        <v>44804</v>
      </c>
      <c r="I57" s="50">
        <v>44834</v>
      </c>
      <c r="J57" s="50">
        <v>44865</v>
      </c>
      <c r="K57" s="50">
        <v>44895</v>
      </c>
      <c r="L57" s="50">
        <v>44926</v>
      </c>
      <c r="M57" s="50">
        <v>44957</v>
      </c>
      <c r="N57" s="50">
        <v>44985</v>
      </c>
      <c r="O57" s="50">
        <v>45016</v>
      </c>
    </row>
    <row r="58" spans="1:16">
      <c r="A58" s="13">
        <v>1</v>
      </c>
      <c r="B58" s="14" t="s">
        <v>62</v>
      </c>
      <c r="C58" s="60">
        <v>1211.7838656808999</v>
      </c>
      <c r="D58" s="60">
        <v>852.04903024780003</v>
      </c>
      <c r="E58" s="60">
        <v>955.36134881280009</v>
      </c>
      <c r="F58" s="60">
        <v>1037.9168425447799</v>
      </c>
      <c r="G58" s="60">
        <v>966.99332019027008</v>
      </c>
      <c r="H58" s="60">
        <v>779.62654576524994</v>
      </c>
      <c r="I58" s="60">
        <v>713.88306782960001</v>
      </c>
      <c r="J58" s="60">
        <v>610.81701784875997</v>
      </c>
      <c r="K58" s="60">
        <v>571.42939095263</v>
      </c>
      <c r="L58" s="60">
        <v>295.53390595895996</v>
      </c>
      <c r="M58" s="60">
        <v>582.15248725692004</v>
      </c>
      <c r="N58" s="60">
        <v>558.08421942804</v>
      </c>
      <c r="O58" s="60">
        <v>618.00793814266012</v>
      </c>
      <c r="P58" s="97"/>
    </row>
    <row r="59" spans="1:16">
      <c r="A59" s="13">
        <v>2</v>
      </c>
      <c r="B59" s="14" t="s">
        <v>63</v>
      </c>
      <c r="C59" s="60">
        <v>1527.1141697109999</v>
      </c>
      <c r="D59" s="60">
        <v>1368.39857815</v>
      </c>
      <c r="E59" s="60">
        <v>1789.8567936470001</v>
      </c>
      <c r="F59" s="60">
        <v>2961.9872722280002</v>
      </c>
      <c r="G59" s="60">
        <v>2112.1255152959998</v>
      </c>
      <c r="H59" s="60">
        <v>1681.8811851099999</v>
      </c>
      <c r="I59" s="60">
        <v>1727.0297108699999</v>
      </c>
      <c r="J59" s="60">
        <v>2012.9927994710001</v>
      </c>
      <c r="K59" s="60">
        <v>2268.2722556210001</v>
      </c>
      <c r="L59" s="60">
        <v>1435.720831698</v>
      </c>
      <c r="M59" s="60">
        <v>3291.8806257219999</v>
      </c>
      <c r="N59" s="60">
        <v>2325.2062025679998</v>
      </c>
      <c r="O59" s="60">
        <v>2280.7165302450003</v>
      </c>
      <c r="P59" s="97"/>
    </row>
    <row r="60" spans="1:16">
      <c r="A60" s="13">
        <v>3</v>
      </c>
      <c r="B60" s="14" t="s">
        <v>64</v>
      </c>
      <c r="C60" s="60">
        <v>84040.590344056007</v>
      </c>
      <c r="D60" s="60">
        <v>85569.131450389003</v>
      </c>
      <c r="E60" s="60">
        <v>84012.701043861001</v>
      </c>
      <c r="F60" s="60">
        <v>84387.221304911</v>
      </c>
      <c r="G60" s="60">
        <v>84936.940171102993</v>
      </c>
      <c r="H60" s="60">
        <v>82995.654968896008</v>
      </c>
      <c r="I60" s="60">
        <v>81344.599619933811</v>
      </c>
      <c r="J60" s="60">
        <v>80314.004254436819</v>
      </c>
      <c r="K60" s="60">
        <v>82326.511297367819</v>
      </c>
      <c r="L60" s="60">
        <v>87744.109569902823</v>
      </c>
      <c r="M60" s="60">
        <v>84420.742523841822</v>
      </c>
      <c r="N60" s="60">
        <v>83165.264083908813</v>
      </c>
      <c r="O60" s="60">
        <v>83121.301811373822</v>
      </c>
      <c r="P60" s="97"/>
    </row>
    <row r="61" spans="1:16">
      <c r="A61" s="13">
        <v>4</v>
      </c>
      <c r="B61" s="14" t="s">
        <v>65</v>
      </c>
      <c r="C61" s="60">
        <v>38.951385682999998</v>
      </c>
      <c r="D61" s="60">
        <v>39.062415434000002</v>
      </c>
      <c r="E61" s="60">
        <v>39.177146176999997</v>
      </c>
      <c r="F61" s="60">
        <v>39.288175928000001</v>
      </c>
      <c r="G61" s="60">
        <v>39.402906670999997</v>
      </c>
      <c r="H61" s="60">
        <v>39.517637413000003</v>
      </c>
      <c r="I61" s="60">
        <v>0</v>
      </c>
      <c r="J61" s="60">
        <v>0</v>
      </c>
      <c r="K61" s="60">
        <v>0</v>
      </c>
      <c r="L61" s="60">
        <v>165.16260800499998</v>
      </c>
      <c r="M61" s="60">
        <v>165.99727816899997</v>
      </c>
      <c r="N61" s="60">
        <v>166.754341001</v>
      </c>
      <c r="O61" s="60">
        <v>167.596041286</v>
      </c>
      <c r="P61" s="97"/>
    </row>
    <row r="62" spans="1:16">
      <c r="A62" s="13">
        <v>5</v>
      </c>
      <c r="B62" s="14" t="s">
        <v>66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97"/>
    </row>
    <row r="63" spans="1:16">
      <c r="A63" s="13">
        <v>6</v>
      </c>
      <c r="B63" s="14" t="s">
        <v>67</v>
      </c>
      <c r="C63" s="60">
        <v>93745.464930042246</v>
      </c>
      <c r="D63" s="60">
        <v>93645.996592576965</v>
      </c>
      <c r="E63" s="60">
        <v>94469.334609275742</v>
      </c>
      <c r="F63" s="60">
        <v>95512.840854632057</v>
      </c>
      <c r="G63" s="60">
        <v>97781.267732184468</v>
      </c>
      <c r="H63" s="60">
        <v>101101.28308997926</v>
      </c>
      <c r="I63" s="60">
        <v>103648.76590149681</v>
      </c>
      <c r="J63" s="60">
        <v>105194.84573494362</v>
      </c>
      <c r="K63" s="60">
        <v>107816.41382616751</v>
      </c>
      <c r="L63" s="60">
        <v>108913.48401702018</v>
      </c>
      <c r="M63" s="60">
        <v>108901.74194473494</v>
      </c>
      <c r="N63" s="60">
        <v>111678.67359122908</v>
      </c>
      <c r="O63" s="60">
        <v>114070.42506421165</v>
      </c>
      <c r="P63" s="97"/>
    </row>
    <row r="64" spans="1:16">
      <c r="A64" s="13">
        <v>7</v>
      </c>
      <c r="B64" s="14" t="s">
        <v>68</v>
      </c>
      <c r="C64" s="60">
        <v>31609.65310063363</v>
      </c>
      <c r="D64" s="60">
        <v>32744.698345170276</v>
      </c>
      <c r="E64" s="60">
        <v>32464.101015650427</v>
      </c>
      <c r="F64" s="60">
        <v>30245.500498600602</v>
      </c>
      <c r="G64" s="60">
        <v>30570.22548152845</v>
      </c>
      <c r="H64" s="60">
        <v>30339.251748686529</v>
      </c>
      <c r="I64" s="60">
        <v>30013.802207940324</v>
      </c>
      <c r="J64" s="60">
        <v>30738.858696902553</v>
      </c>
      <c r="K64" s="60">
        <v>29723.781238320451</v>
      </c>
      <c r="L64" s="60">
        <v>28670.407505649851</v>
      </c>
      <c r="M64" s="60">
        <v>28884.351273999913</v>
      </c>
      <c r="N64" s="60">
        <v>29050.051561169912</v>
      </c>
      <c r="O64" s="60">
        <v>28737.009576308912</v>
      </c>
      <c r="P64" s="97"/>
    </row>
    <row r="65" spans="1:16">
      <c r="A65" s="13">
        <v>8</v>
      </c>
      <c r="B65" s="14" t="s">
        <v>69</v>
      </c>
      <c r="C65" s="60">
        <v>60688.051263548834</v>
      </c>
      <c r="D65" s="60">
        <v>59875.817957257939</v>
      </c>
      <c r="E65" s="60">
        <v>60749.463633699554</v>
      </c>
      <c r="F65" s="60">
        <v>59115.364197264047</v>
      </c>
      <c r="G65" s="60">
        <v>57999.729580846033</v>
      </c>
      <c r="H65" s="60">
        <v>59818.828222429227</v>
      </c>
      <c r="I65" s="60">
        <v>60179.551432104265</v>
      </c>
      <c r="J65" s="60">
        <v>59524.529325893542</v>
      </c>
      <c r="K65" s="60">
        <v>59769.588046758268</v>
      </c>
      <c r="L65" s="60">
        <v>59353.672872208044</v>
      </c>
      <c r="M65" s="60">
        <v>59381.940941456793</v>
      </c>
      <c r="N65" s="60">
        <v>60179.646751640903</v>
      </c>
      <c r="O65" s="60">
        <v>59916.077939431656</v>
      </c>
      <c r="P65" s="97"/>
    </row>
    <row r="66" spans="1:16">
      <c r="A66" s="13">
        <v>9</v>
      </c>
      <c r="B66" s="14" t="s">
        <v>70</v>
      </c>
      <c r="C66" s="60">
        <v>4942.7259538978997</v>
      </c>
      <c r="D66" s="60">
        <v>4978.3433471456501</v>
      </c>
      <c r="E66" s="60">
        <v>5045.1311618793907</v>
      </c>
      <c r="F66" s="60">
        <v>4996.7241932371298</v>
      </c>
      <c r="G66" s="60">
        <v>4924.9289719288699</v>
      </c>
      <c r="H66" s="60">
        <v>5210.5665551396096</v>
      </c>
      <c r="I66" s="60">
        <v>5316.0042236737199</v>
      </c>
      <c r="J66" s="60">
        <v>5467.5091558185695</v>
      </c>
      <c r="K66" s="60">
        <v>5600.9537599945797</v>
      </c>
      <c r="L66" s="60">
        <v>5585.81041754543</v>
      </c>
      <c r="M66" s="60">
        <v>6029.8039763482902</v>
      </c>
      <c r="N66" s="60">
        <v>6208.2046354815393</v>
      </c>
      <c r="O66" s="60">
        <v>6069.0743678713998</v>
      </c>
      <c r="P66" s="97"/>
    </row>
    <row r="67" spans="1:16">
      <c r="A67" s="13">
        <v>10</v>
      </c>
      <c r="B67" s="14" t="s">
        <v>71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97"/>
    </row>
    <row r="68" spans="1:16">
      <c r="A68" s="13">
        <v>11</v>
      </c>
      <c r="B68" s="14" t="s">
        <v>72</v>
      </c>
      <c r="C68" s="60">
        <v>16719.223981511863</v>
      </c>
      <c r="D68" s="60">
        <v>16961.160590261021</v>
      </c>
      <c r="E68" s="60">
        <v>16963.182714307539</v>
      </c>
      <c r="F68" s="60">
        <v>16097.830334665756</v>
      </c>
      <c r="G68" s="60">
        <v>16045.214239030905</v>
      </c>
      <c r="H68" s="60">
        <v>15805.979253789017</v>
      </c>
      <c r="I68" s="60">
        <v>14886.635824111392</v>
      </c>
      <c r="J68" s="60">
        <v>14825.462929116995</v>
      </c>
      <c r="K68" s="60">
        <v>14635.801936943531</v>
      </c>
      <c r="L68" s="60">
        <v>13689.247830555943</v>
      </c>
      <c r="M68" s="60">
        <v>13924.443209066932</v>
      </c>
      <c r="N68" s="60">
        <v>13348.269361164603</v>
      </c>
      <c r="O68" s="60">
        <v>13543.541498969204</v>
      </c>
      <c r="P68" s="97"/>
    </row>
    <row r="69" spans="1:16">
      <c r="A69" s="13">
        <v>12</v>
      </c>
      <c r="B69" s="14" t="s">
        <v>73</v>
      </c>
      <c r="C69" s="60">
        <v>122.54952249999999</v>
      </c>
      <c r="D69" s="60">
        <v>122.38664700000001</v>
      </c>
      <c r="E69" s="60">
        <v>121.8974485</v>
      </c>
      <c r="F69" s="60">
        <v>141.419984</v>
      </c>
      <c r="G69" s="60">
        <v>137.805791</v>
      </c>
      <c r="H69" s="60">
        <v>137.46370100000001</v>
      </c>
      <c r="I69" s="60">
        <v>136.89843400000001</v>
      </c>
      <c r="J69" s="60">
        <v>236.730729</v>
      </c>
      <c r="K69" s="60">
        <v>236.559639</v>
      </c>
      <c r="L69" s="60">
        <v>188</v>
      </c>
      <c r="M69" s="60">
        <v>188</v>
      </c>
      <c r="N69" s="60">
        <v>188</v>
      </c>
      <c r="O69" s="60">
        <v>188</v>
      </c>
      <c r="P69" s="97"/>
    </row>
    <row r="70" spans="1:16">
      <c r="A70" s="13">
        <v>13</v>
      </c>
      <c r="B70" s="14" t="s">
        <v>74</v>
      </c>
      <c r="C70" s="60">
        <v>555.92092324717612</v>
      </c>
      <c r="D70" s="60">
        <v>549.47488148616799</v>
      </c>
      <c r="E70" s="60">
        <v>528.9562583318891</v>
      </c>
      <c r="F70" s="60">
        <v>492.13759239692683</v>
      </c>
      <c r="G70" s="60">
        <v>487.76273797710166</v>
      </c>
      <c r="H70" s="60">
        <v>416.68764513213944</v>
      </c>
      <c r="I70" s="60">
        <v>374.03450915352698</v>
      </c>
      <c r="J70" s="60">
        <v>366.85835681495575</v>
      </c>
      <c r="K70" s="60">
        <v>349.85856097728299</v>
      </c>
      <c r="L70" s="60">
        <v>551.19429404340519</v>
      </c>
      <c r="M70" s="60">
        <v>540.11965981452659</v>
      </c>
      <c r="N70" s="60">
        <v>520.03893654454032</v>
      </c>
      <c r="O70" s="60">
        <v>494.19485585280074</v>
      </c>
      <c r="P70" s="97"/>
    </row>
    <row r="71" spans="1:16">
      <c r="A71" s="13">
        <v>14</v>
      </c>
      <c r="B71" s="14" t="s">
        <v>75</v>
      </c>
      <c r="C71" s="60">
        <v>26.684330412360001</v>
      </c>
      <c r="D71" s="60">
        <v>32.842252815359998</v>
      </c>
      <c r="E71" s="60">
        <v>29.323439867360001</v>
      </c>
      <c r="F71" s="60">
        <v>24.338455065359998</v>
      </c>
      <c r="G71" s="60">
        <v>28.44373666736</v>
      </c>
      <c r="H71" s="60">
        <v>27.943123366359998</v>
      </c>
      <c r="I71" s="60">
        <v>28.150502414000002</v>
      </c>
      <c r="J71" s="60">
        <v>27.270799066359999</v>
      </c>
      <c r="K71" s="60">
        <v>27.270799066380128</v>
      </c>
      <c r="L71" s="60">
        <v>4.09891916636</v>
      </c>
      <c r="M71" s="60">
        <v>3.4228089110000002</v>
      </c>
      <c r="N71" s="60">
        <v>3.3805520109999998</v>
      </c>
      <c r="O71" s="60">
        <v>3.3805520109999998</v>
      </c>
      <c r="P71" s="97"/>
    </row>
    <row r="72" spans="1:16">
      <c r="A72" s="13">
        <v>15</v>
      </c>
      <c r="B72" s="14" t="s">
        <v>76</v>
      </c>
      <c r="C72" s="60">
        <v>80.105977142</v>
      </c>
      <c r="D72" s="60">
        <v>80.376301100000006</v>
      </c>
      <c r="E72" s="60">
        <v>78.106821053000004</v>
      </c>
      <c r="F72" s="60">
        <v>77.967601125000002</v>
      </c>
      <c r="G72" s="60">
        <v>77.825987432000005</v>
      </c>
      <c r="H72" s="60">
        <v>77.846697385999988</v>
      </c>
      <c r="I72" s="60">
        <v>77.807287454999994</v>
      </c>
      <c r="J72" s="60">
        <v>77.76759106099999</v>
      </c>
      <c r="K72" s="60">
        <v>77.790351015999988</v>
      </c>
      <c r="L72" s="60">
        <v>74.471151085000002</v>
      </c>
      <c r="M72" s="60">
        <v>74.493361041</v>
      </c>
      <c r="N72" s="60">
        <v>74.515080998998712</v>
      </c>
      <c r="O72" s="60">
        <v>74.454531113000002</v>
      </c>
      <c r="P72" s="97"/>
    </row>
    <row r="73" spans="1:16">
      <c r="A73" s="13">
        <v>16</v>
      </c>
      <c r="B73" s="14" t="s">
        <v>77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97"/>
    </row>
    <row r="74" spans="1:16">
      <c r="A74" s="13">
        <v>17</v>
      </c>
      <c r="B74" s="14" t="s">
        <v>78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97"/>
    </row>
    <row r="75" spans="1:16">
      <c r="A75" s="13">
        <v>18</v>
      </c>
      <c r="B75" s="14" t="s">
        <v>79</v>
      </c>
      <c r="C75" s="60">
        <v>10790.342283512</v>
      </c>
      <c r="D75" s="60">
        <v>10870.589952944001</v>
      </c>
      <c r="E75" s="60">
        <v>10977.091787526999</v>
      </c>
      <c r="F75" s="60">
        <v>10979.674924671019</v>
      </c>
      <c r="G75" s="60">
        <v>11012.46702404202</v>
      </c>
      <c r="H75" s="60">
        <v>11051.44532278202</v>
      </c>
      <c r="I75" s="60">
        <v>11123.772620503019</v>
      </c>
      <c r="J75" s="60">
        <v>11107.721264354001</v>
      </c>
      <c r="K75" s="60">
        <v>11095.558485129</v>
      </c>
      <c r="L75" s="60">
        <v>11261.004911251999</v>
      </c>
      <c r="M75" s="60">
        <v>11273.967423623</v>
      </c>
      <c r="N75" s="60">
        <v>11320.881719018</v>
      </c>
      <c r="O75" s="60">
        <v>11512.813098023</v>
      </c>
      <c r="P75" s="97"/>
    </row>
    <row r="76" spans="1:16">
      <c r="A76" s="13">
        <v>19</v>
      </c>
      <c r="B76" s="14" t="s">
        <v>80</v>
      </c>
      <c r="C76" s="60">
        <v>3169.4620318869997</v>
      </c>
      <c r="D76" s="60">
        <v>3180.580736763</v>
      </c>
      <c r="E76" s="60">
        <v>3189.5656391089997</v>
      </c>
      <c r="F76" s="60">
        <v>3176.6770336729996</v>
      </c>
      <c r="G76" s="60">
        <v>3178.60042905</v>
      </c>
      <c r="H76" s="60">
        <v>3178.410938857</v>
      </c>
      <c r="I76" s="60">
        <v>3252.263207554</v>
      </c>
      <c r="J76" s="60">
        <v>3263.235688153</v>
      </c>
      <c r="K76" s="60">
        <v>3269.2448675249998</v>
      </c>
      <c r="L76" s="60">
        <v>3361.0260883619999</v>
      </c>
      <c r="M76" s="60">
        <v>3363.2787646759998</v>
      </c>
      <c r="N76" s="60">
        <v>3369.5476968559997</v>
      </c>
      <c r="O76" s="60">
        <v>3242.8758952449998</v>
      </c>
      <c r="P76" s="97"/>
    </row>
    <row r="77" spans="1:16">
      <c r="A77" s="13">
        <v>20</v>
      </c>
      <c r="B77" s="14" t="s">
        <v>81</v>
      </c>
      <c r="C77" s="60">
        <v>1734.1201060779999</v>
      </c>
      <c r="D77" s="60">
        <v>1728.5010595239999</v>
      </c>
      <c r="E77" s="60">
        <v>1738.180567202</v>
      </c>
      <c r="F77" s="60">
        <v>1738.1927177399998</v>
      </c>
      <c r="G77" s="60">
        <v>1735.4293426170002</v>
      </c>
      <c r="H77" s="60">
        <v>1735.991385994</v>
      </c>
      <c r="I77" s="60">
        <v>1682.7888969750002</v>
      </c>
      <c r="J77" s="60">
        <v>1682.5872913870001</v>
      </c>
      <c r="K77" s="60">
        <v>1679.3864456600002</v>
      </c>
      <c r="L77" s="60">
        <v>1645.071758522</v>
      </c>
      <c r="M77" s="60">
        <v>1645.480008432</v>
      </c>
      <c r="N77" s="60">
        <v>1642.9300597040001</v>
      </c>
      <c r="O77" s="60">
        <v>1644.9085105539998</v>
      </c>
      <c r="P77" s="97"/>
    </row>
    <row r="78" spans="1:16">
      <c r="A78" s="13">
        <v>21</v>
      </c>
      <c r="B78" s="14" t="s">
        <v>82</v>
      </c>
      <c r="C78" s="60">
        <v>10450.932868427</v>
      </c>
      <c r="D78" s="60">
        <v>10454.101977089</v>
      </c>
      <c r="E78" s="60">
        <v>10455.794849900001</v>
      </c>
      <c r="F78" s="60">
        <v>10479.910019408999</v>
      </c>
      <c r="G78" s="60">
        <v>10479.132790187003</v>
      </c>
      <c r="H78" s="60">
        <v>10471.367392951997</v>
      </c>
      <c r="I78" s="60">
        <v>10486.051180472999</v>
      </c>
      <c r="J78" s="60">
        <v>10494.141915294002</v>
      </c>
      <c r="K78" s="60">
        <v>10508.098141913</v>
      </c>
      <c r="L78" s="60">
        <v>10554.339460492001</v>
      </c>
      <c r="M78" s="60">
        <v>10564.542086019001</v>
      </c>
      <c r="N78" s="60">
        <v>10564.547425881759</v>
      </c>
      <c r="O78" s="60">
        <v>10460.02379068176</v>
      </c>
      <c r="P78" s="97"/>
    </row>
    <row r="79" spans="1:16">
      <c r="A79" s="13">
        <v>22</v>
      </c>
      <c r="B79" s="59" t="s">
        <v>83</v>
      </c>
      <c r="C79" s="62">
        <v>321453.67703797086</v>
      </c>
      <c r="D79" s="62">
        <v>323053.51211535418</v>
      </c>
      <c r="E79" s="62">
        <v>323607.22627880081</v>
      </c>
      <c r="F79" s="62">
        <v>321504.99200209166</v>
      </c>
      <c r="G79" s="62">
        <v>322514.29575775145</v>
      </c>
      <c r="H79" s="62">
        <v>324869.74541467737</v>
      </c>
      <c r="I79" s="62">
        <v>324992.03862648754</v>
      </c>
      <c r="J79" s="62">
        <v>325945.3335495622</v>
      </c>
      <c r="K79" s="62">
        <v>329956.5190424124</v>
      </c>
      <c r="L79" s="62">
        <v>333492.356141467</v>
      </c>
      <c r="M79" s="62">
        <v>333236.35837311321</v>
      </c>
      <c r="N79" s="62">
        <v>334363.99621860631</v>
      </c>
      <c r="O79" s="62">
        <v>336144.40200132091</v>
      </c>
      <c r="P79" s="97"/>
    </row>
    <row r="80" spans="1:16">
      <c r="A80" s="13">
        <v>23</v>
      </c>
      <c r="B80" s="14" t="s">
        <v>136</v>
      </c>
      <c r="C80" s="61">
        <v>1931.6853280660068</v>
      </c>
      <c r="D80" s="61">
        <v>1698.0518042000135</v>
      </c>
      <c r="E80" s="61">
        <v>2614.1648494522569</v>
      </c>
      <c r="F80" s="61">
        <v>2362.4008728608983</v>
      </c>
      <c r="G80" s="61">
        <v>2073.8372785492556</v>
      </c>
      <c r="H80" s="61">
        <v>2099.6095881560236</v>
      </c>
      <c r="I80" s="61">
        <v>1865.4226675202819</v>
      </c>
      <c r="J80" s="61">
        <v>2311.9717267137089</v>
      </c>
      <c r="K80" s="61">
        <v>1977.6360492099279</v>
      </c>
      <c r="L80" s="61">
        <v>1361.7463752018066</v>
      </c>
      <c r="M80" s="61">
        <v>1975.782251494104</v>
      </c>
      <c r="N80" s="61">
        <v>1979.074624062576</v>
      </c>
      <c r="O80" s="61">
        <v>1806.3185800813776</v>
      </c>
      <c r="P80" s="97"/>
    </row>
    <row r="81" spans="1:16">
      <c r="A81" s="13">
        <v>24</v>
      </c>
      <c r="B81" s="15" t="s">
        <v>137</v>
      </c>
      <c r="C81" s="61">
        <v>220.66244517506999</v>
      </c>
      <c r="D81" s="61">
        <v>220.53254485643001</v>
      </c>
      <c r="E81" s="61">
        <v>233.57158743874277</v>
      </c>
      <c r="F81" s="61">
        <v>222.78264388990999</v>
      </c>
      <c r="G81" s="61">
        <v>212.51340176933002</v>
      </c>
      <c r="H81" s="61">
        <v>194.81137783412001</v>
      </c>
      <c r="I81" s="61">
        <v>168.907232878885</v>
      </c>
      <c r="J81" s="61">
        <v>177.72156277651581</v>
      </c>
      <c r="K81" s="61">
        <v>179.83868688210998</v>
      </c>
      <c r="L81" s="61">
        <v>117.02616644406609</v>
      </c>
      <c r="M81" s="61">
        <v>149.69777814281662</v>
      </c>
      <c r="N81" s="61">
        <v>151.14055136244147</v>
      </c>
      <c r="O81" s="61">
        <v>134.19282942706451</v>
      </c>
    </row>
    <row r="82" spans="1:16">
      <c r="A82" s="13">
        <v>25</v>
      </c>
      <c r="B82" s="15" t="s">
        <v>138</v>
      </c>
      <c r="C82" s="61">
        <v>45.670332092989995</v>
      </c>
      <c r="D82" s="61">
        <v>44.36849167914</v>
      </c>
      <c r="E82" s="61">
        <v>48.396287941970002</v>
      </c>
      <c r="F82" s="61">
        <v>47.851239841770003</v>
      </c>
      <c r="G82" s="61">
        <v>45.800590173300002</v>
      </c>
      <c r="H82" s="61">
        <v>46.306464273099998</v>
      </c>
      <c r="I82" s="61">
        <v>44.085203338100001</v>
      </c>
      <c r="J82" s="61">
        <v>45.592215636459997</v>
      </c>
      <c r="K82" s="61">
        <v>45.84649255739167</v>
      </c>
      <c r="L82" s="61">
        <v>38.28274971698</v>
      </c>
      <c r="M82" s="61">
        <v>49.303962835809998</v>
      </c>
      <c r="N82" s="61">
        <v>45.508451939488978</v>
      </c>
      <c r="O82" s="61">
        <v>40.69146059987898</v>
      </c>
    </row>
    <row r="83" spans="1:16">
      <c r="A83" s="13">
        <v>26</v>
      </c>
      <c r="B83" s="15" t="s">
        <v>139</v>
      </c>
      <c r="C83" s="61">
        <v>0.10376674800000001</v>
      </c>
      <c r="D83" s="61">
        <v>8.850356761E-2</v>
      </c>
      <c r="E83" s="61">
        <v>8.8361117160000002E-2</v>
      </c>
      <c r="F83" s="61">
        <v>8.9194181169999998E-2</v>
      </c>
      <c r="G83" s="61">
        <v>9.4141426020000002E-2</v>
      </c>
      <c r="H83" s="61">
        <v>0.11369884002</v>
      </c>
      <c r="I83" s="61">
        <v>9.3561638719999993E-2</v>
      </c>
      <c r="J83" s="61">
        <v>9.8043396079999998E-2</v>
      </c>
      <c r="K83" s="61">
        <v>9.8744249059999997E-2</v>
      </c>
      <c r="L83" s="61">
        <v>9.4033735680000008E-2</v>
      </c>
      <c r="M83" s="61">
        <v>0.10238364545999999</v>
      </c>
      <c r="N83" s="61">
        <v>0.10457068865000001</v>
      </c>
      <c r="O83" s="61">
        <v>0.10447057429999999</v>
      </c>
    </row>
    <row r="84" spans="1:16">
      <c r="A84" s="13">
        <v>27</v>
      </c>
      <c r="B84" s="15" t="s">
        <v>140</v>
      </c>
      <c r="C84" s="61">
        <v>3100.29595844</v>
      </c>
      <c r="D84" s="61">
        <v>3156.5883688590002</v>
      </c>
      <c r="E84" s="61">
        <v>3308.8016759809998</v>
      </c>
      <c r="F84" s="61">
        <v>3265.906716171</v>
      </c>
      <c r="G84" s="61">
        <v>3290.4366738099989</v>
      </c>
      <c r="H84" s="61">
        <v>2939.8052227380399</v>
      </c>
      <c r="I84" s="61">
        <v>2837.6131599070009</v>
      </c>
      <c r="J84" s="61">
        <v>2703.7754737989999</v>
      </c>
      <c r="K84" s="61">
        <v>2682.7031271599999</v>
      </c>
      <c r="L84" s="61">
        <v>3011.1376584190002</v>
      </c>
      <c r="M84" s="61">
        <v>2893.9209664535001</v>
      </c>
      <c r="N84" s="61">
        <v>2992.0392619680001</v>
      </c>
      <c r="O84" s="61">
        <v>3001.1556684255002</v>
      </c>
    </row>
    <row r="85" spans="1:16">
      <c r="A85" s="13">
        <v>28</v>
      </c>
      <c r="B85" s="14" t="s">
        <v>141</v>
      </c>
      <c r="C85" s="61">
        <v>73.836071616002926</v>
      </c>
      <c r="D85" s="61">
        <v>75.021854181001373</v>
      </c>
      <c r="E85" s="61">
        <v>83.374511050999999</v>
      </c>
      <c r="F85" s="61">
        <v>85.693834559999999</v>
      </c>
      <c r="G85" s="61">
        <v>87.562653308998421</v>
      </c>
      <c r="H85" s="61">
        <v>87.954217317003327</v>
      </c>
      <c r="I85" s="61">
        <v>91.096238657995485</v>
      </c>
      <c r="J85" s="61">
        <v>87.221173974999701</v>
      </c>
      <c r="K85" s="61">
        <v>89.489724486992856</v>
      </c>
      <c r="L85" s="61">
        <v>92.864391443995899</v>
      </c>
      <c r="M85" s="61">
        <v>94.298586039</v>
      </c>
      <c r="N85" s="61">
        <v>96.20728075599547</v>
      </c>
      <c r="O85" s="61">
        <v>90.266840848001266</v>
      </c>
    </row>
    <row r="86" spans="1:16">
      <c r="A86" s="13">
        <v>29</v>
      </c>
      <c r="B86" s="14" t="s">
        <v>142</v>
      </c>
      <c r="C86" s="61">
        <v>416.46787505316104</v>
      </c>
      <c r="D86" s="61">
        <v>455.19363942242694</v>
      </c>
      <c r="E86" s="61">
        <v>416.78808656030094</v>
      </c>
      <c r="F86" s="61">
        <v>399.71515027415398</v>
      </c>
      <c r="G86" s="61">
        <v>431.18053076792398</v>
      </c>
      <c r="H86" s="61">
        <v>425.14656922227408</v>
      </c>
      <c r="I86" s="61">
        <v>433.32104463219395</v>
      </c>
      <c r="J86" s="61">
        <v>411.36201196899401</v>
      </c>
      <c r="K86" s="61">
        <v>406.27073266300403</v>
      </c>
      <c r="L86" s="61">
        <v>301.29108648671399</v>
      </c>
      <c r="M86" s="61">
        <v>283.35828096353401</v>
      </c>
      <c r="N86" s="61">
        <v>283.85525941392177</v>
      </c>
      <c r="O86" s="61">
        <v>296.10244090134182</v>
      </c>
      <c r="P86" s="97"/>
    </row>
    <row r="87" spans="1:16">
      <c r="A87" s="13">
        <v>30</v>
      </c>
      <c r="B87" s="14" t="s">
        <v>143</v>
      </c>
      <c r="C87" s="61">
        <v>421.46883198063802</v>
      </c>
      <c r="D87" s="61">
        <v>625.46396234263807</v>
      </c>
      <c r="E87" s="61">
        <v>553.63484605063798</v>
      </c>
      <c r="F87" s="61">
        <v>426.58072307576799</v>
      </c>
      <c r="G87" s="61">
        <v>826.42745885005797</v>
      </c>
      <c r="H87" s="61">
        <v>568.06853596375799</v>
      </c>
      <c r="I87" s="61">
        <v>613.88184156563807</v>
      </c>
      <c r="J87" s="61">
        <v>456.43912945263799</v>
      </c>
      <c r="K87" s="61">
        <v>625.03621087053796</v>
      </c>
      <c r="L87" s="61">
        <v>315.41284093963299</v>
      </c>
      <c r="M87" s="61">
        <v>535.35773961844802</v>
      </c>
      <c r="N87" s="61">
        <v>523.52544444033799</v>
      </c>
      <c r="O87" s="61">
        <v>457.42328342165803</v>
      </c>
      <c r="P87" s="97"/>
    </row>
    <row r="88" spans="1:16">
      <c r="A88" s="13">
        <v>31</v>
      </c>
      <c r="B88" s="14" t="s">
        <v>144</v>
      </c>
      <c r="C88" s="61">
        <v>3254.9224642524619</v>
      </c>
      <c r="D88" s="61">
        <v>3269.8636630996134</v>
      </c>
      <c r="E88" s="61">
        <v>2702.4599030155377</v>
      </c>
      <c r="F88" s="61">
        <v>2921.991564668946</v>
      </c>
      <c r="G88" s="61">
        <v>3397.7536753648346</v>
      </c>
      <c r="H88" s="61">
        <v>3309.848556840368</v>
      </c>
      <c r="I88" s="61">
        <v>3234.1407057376819</v>
      </c>
      <c r="J88" s="61">
        <v>3317.0308005998668</v>
      </c>
      <c r="K88" s="61">
        <v>2653.9844093352408</v>
      </c>
      <c r="L88" s="61">
        <v>2783.6416674037951</v>
      </c>
      <c r="M88" s="61">
        <v>3286.9691557394804</v>
      </c>
      <c r="N88" s="61">
        <v>3247.0491099830924</v>
      </c>
      <c r="O88" s="61">
        <v>3656.9339393246091</v>
      </c>
      <c r="P88" s="97"/>
    </row>
    <row r="89" spans="1:16">
      <c r="A89" s="13">
        <v>32</v>
      </c>
      <c r="B89" s="14" t="s">
        <v>145</v>
      </c>
      <c r="C89" s="61">
        <v>217.47329745056408</v>
      </c>
      <c r="D89" s="61">
        <v>251.74337887299401</v>
      </c>
      <c r="E89" s="61">
        <v>150.42470923348409</v>
      </c>
      <c r="F89" s="61">
        <v>139.91930127838481</v>
      </c>
      <c r="G89" s="61">
        <v>151.63778770357411</v>
      </c>
      <c r="H89" s="61">
        <v>534.25863642479408</v>
      </c>
      <c r="I89" s="61">
        <v>77.372291592904077</v>
      </c>
      <c r="J89" s="61">
        <v>128.31958875508411</v>
      </c>
      <c r="K89" s="61">
        <v>86.761942969914102</v>
      </c>
      <c r="L89" s="61">
        <v>78.311189248324084</v>
      </c>
      <c r="M89" s="61">
        <v>262.64231477839405</v>
      </c>
      <c r="N89" s="61">
        <v>122.225663446985</v>
      </c>
      <c r="O89" s="61">
        <v>67.134514530604093</v>
      </c>
      <c r="P89" s="97"/>
    </row>
    <row r="90" spans="1:16" ht="21">
      <c r="A90" s="13">
        <v>33</v>
      </c>
      <c r="B90" s="59" t="s">
        <v>146</v>
      </c>
      <c r="C90" s="63">
        <v>9682.5863708748966</v>
      </c>
      <c r="D90" s="63">
        <v>9796.9162110808647</v>
      </c>
      <c r="E90" s="63">
        <v>10111.704817842092</v>
      </c>
      <c r="F90" s="63">
        <v>9872.9312408019996</v>
      </c>
      <c r="G90" s="63">
        <v>10517.244191723292</v>
      </c>
      <c r="H90" s="63">
        <v>10205.922867609501</v>
      </c>
      <c r="I90" s="63">
        <v>9365.9339474694025</v>
      </c>
      <c r="J90" s="63">
        <v>9639.5317270733485</v>
      </c>
      <c r="K90" s="63">
        <v>8747.6661203841795</v>
      </c>
      <c r="L90" s="63">
        <v>8099.8081590399943</v>
      </c>
      <c r="M90" s="63">
        <v>9531.4334197105454</v>
      </c>
      <c r="N90" s="63">
        <v>9440.7302180614879</v>
      </c>
      <c r="O90" s="63">
        <v>9550.3240281343333</v>
      </c>
      <c r="P90" s="97"/>
    </row>
    <row r="91" spans="1:16">
      <c r="A91" s="13">
        <v>34</v>
      </c>
      <c r="B91" s="14" t="s">
        <v>147</v>
      </c>
      <c r="C91" s="61">
        <v>341.78585214999998</v>
      </c>
      <c r="D91" s="61">
        <v>341.47679384899999</v>
      </c>
      <c r="E91" s="61">
        <v>340.18148754400005</v>
      </c>
      <c r="F91" s="61">
        <v>337.34844347799839</v>
      </c>
      <c r="G91" s="61">
        <v>341.30892591899999</v>
      </c>
      <c r="H91" s="61">
        <v>341.01396420700001</v>
      </c>
      <c r="I91" s="61">
        <v>345.80288752000001</v>
      </c>
      <c r="J91" s="61">
        <v>344.45199183099999</v>
      </c>
      <c r="K91" s="61">
        <v>344.27872339800001</v>
      </c>
      <c r="L91" s="61">
        <v>332.58842878000377</v>
      </c>
      <c r="M91" s="61">
        <v>339.654579356</v>
      </c>
      <c r="N91" s="61">
        <v>338.53483180199999</v>
      </c>
      <c r="O91" s="61">
        <v>337.71607075300005</v>
      </c>
    </row>
    <row r="92" spans="1:16">
      <c r="A92" s="13">
        <v>35</v>
      </c>
      <c r="B92" s="14" t="s">
        <v>148</v>
      </c>
      <c r="C92" s="61">
        <v>15.81885650715555</v>
      </c>
      <c r="D92" s="61">
        <v>16.183475160444452</v>
      </c>
      <c r="E92" s="61">
        <v>15.609658445333331</v>
      </c>
      <c r="F92" s="61">
        <v>15.43260662522222</v>
      </c>
      <c r="G92" s="61">
        <v>15.224553141111111</v>
      </c>
      <c r="H92" s="61">
        <v>15.070092251</v>
      </c>
      <c r="I92" s="61">
        <v>16.25952805372221</v>
      </c>
      <c r="J92" s="61">
        <v>15.966153585444459</v>
      </c>
      <c r="K92" s="61">
        <v>15.50639083516667</v>
      </c>
      <c r="L92" s="61">
        <v>15.11538493288888</v>
      </c>
      <c r="M92" s="61">
        <v>15.275880199416658</v>
      </c>
      <c r="N92" s="61">
        <v>15.047390936555551</v>
      </c>
      <c r="O92" s="61">
        <v>14.985143724055561</v>
      </c>
    </row>
    <row r="93" spans="1:16">
      <c r="A93" s="13">
        <v>36</v>
      </c>
      <c r="B93" s="14" t="s">
        <v>149</v>
      </c>
      <c r="C93" s="61">
        <v>28.92548353150611</v>
      </c>
      <c r="D93" s="61">
        <v>28.212058658055529</v>
      </c>
      <c r="E93" s="61">
        <v>27.476851645230038</v>
      </c>
      <c r="F93" s="61">
        <v>27.224096594833309</v>
      </c>
      <c r="G93" s="61">
        <v>26.057967443805541</v>
      </c>
      <c r="H93" s="61">
        <v>24.398392319527741</v>
      </c>
      <c r="I93" s="61">
        <v>24.496333626164159</v>
      </c>
      <c r="J93" s="61">
        <v>24.354275334115464</v>
      </c>
      <c r="K93" s="61">
        <v>23.793738505236657</v>
      </c>
      <c r="L93" s="61">
        <v>24.850079847705501</v>
      </c>
      <c r="M93" s="61">
        <v>24.6490043659511</v>
      </c>
      <c r="N93" s="61">
        <v>24.003685781093381</v>
      </c>
      <c r="O93" s="61">
        <v>23.829949355398838</v>
      </c>
    </row>
    <row r="94" spans="1:16">
      <c r="A94" s="13">
        <v>37</v>
      </c>
      <c r="B94" s="14" t="s">
        <v>150</v>
      </c>
      <c r="C94" s="61">
        <v>18.241519870330631</v>
      </c>
      <c r="D94" s="61">
        <v>17.993627159216203</v>
      </c>
      <c r="E94" s="61">
        <v>17.519653215771761</v>
      </c>
      <c r="F94" s="61">
        <v>21.08789968153939</v>
      </c>
      <c r="G94" s="61">
        <v>20.779130756258251</v>
      </c>
      <c r="H94" s="61">
        <v>20.52122873839383</v>
      </c>
      <c r="I94" s="61">
        <v>21.331811855036317</v>
      </c>
      <c r="J94" s="61">
        <v>20.812209829341565</v>
      </c>
      <c r="K94" s="61">
        <v>20.49647372409175</v>
      </c>
      <c r="L94" s="61">
        <v>21.601214054735085</v>
      </c>
      <c r="M94" s="61">
        <v>20.403450251076752</v>
      </c>
      <c r="N94" s="61">
        <v>20.085003150280087</v>
      </c>
      <c r="O94" s="61">
        <v>19.860650543571747</v>
      </c>
    </row>
    <row r="95" spans="1:16">
      <c r="A95" s="13">
        <v>38</v>
      </c>
      <c r="B95" s="14" t="s">
        <v>151</v>
      </c>
      <c r="C95" s="61">
        <v>5.6800977189999999</v>
      </c>
      <c r="D95" s="61">
        <v>5.5199603340000003</v>
      </c>
      <c r="E95" s="61">
        <v>5.7487601909999997</v>
      </c>
      <c r="F95" s="61">
        <v>5.5485933510000001</v>
      </c>
      <c r="G95" s="61">
        <v>5.3861467410000001</v>
      </c>
      <c r="H95" s="61">
        <v>5.198319594</v>
      </c>
      <c r="I95" s="61">
        <v>5.9313228149999997</v>
      </c>
      <c r="J95" s="61">
        <v>5.5926171</v>
      </c>
      <c r="K95" s="61">
        <v>5.6730351969999999</v>
      </c>
      <c r="L95" s="61">
        <v>4.9751709800000006</v>
      </c>
      <c r="M95" s="61">
        <v>3.8622635080000003</v>
      </c>
      <c r="N95" s="61">
        <v>4.6113216809999997</v>
      </c>
      <c r="O95" s="61">
        <v>7.338850528</v>
      </c>
    </row>
    <row r="96" spans="1:16">
      <c r="A96" s="13">
        <v>39</v>
      </c>
      <c r="B96" s="59" t="s">
        <v>152</v>
      </c>
      <c r="C96" s="62">
        <v>410.45180977799231</v>
      </c>
      <c r="D96" s="62">
        <v>409.38591516071619</v>
      </c>
      <c r="E96" s="62">
        <v>406.5364110413351</v>
      </c>
      <c r="F96" s="62">
        <v>406.64163973059328</v>
      </c>
      <c r="G96" s="62">
        <v>408.75672400117497</v>
      </c>
      <c r="H96" s="62">
        <v>406.20199710992165</v>
      </c>
      <c r="I96" s="62">
        <v>413.82188386992277</v>
      </c>
      <c r="J96" s="62">
        <v>411.17724767990154</v>
      </c>
      <c r="K96" s="62">
        <v>409.74836165949512</v>
      </c>
      <c r="L96" s="62">
        <v>399.13027859533321</v>
      </c>
      <c r="M96" s="62">
        <v>403.84517768044452</v>
      </c>
      <c r="N96" s="62">
        <v>402.28223335092906</v>
      </c>
      <c r="O96" s="62">
        <v>403.73066490402613</v>
      </c>
    </row>
    <row r="97" spans="1:16">
      <c r="A97" s="13">
        <v>40</v>
      </c>
      <c r="B97" s="59" t="s">
        <v>153</v>
      </c>
      <c r="C97" s="62">
        <v>528.67473503399992</v>
      </c>
      <c r="D97" s="62">
        <v>521.18547586700004</v>
      </c>
      <c r="E97" s="62">
        <v>532.48868284299999</v>
      </c>
      <c r="F97" s="62">
        <v>529.08558320999998</v>
      </c>
      <c r="G97" s="62">
        <v>512.40545000899999</v>
      </c>
      <c r="H97" s="62">
        <v>520.42771089400003</v>
      </c>
      <c r="I97" s="62">
        <v>512.95089103399994</v>
      </c>
      <c r="J97" s="62">
        <v>500.07754017400003</v>
      </c>
      <c r="K97" s="62">
        <v>523.16182277999997</v>
      </c>
      <c r="L97" s="62">
        <v>644.30476658999999</v>
      </c>
      <c r="M97" s="62">
        <v>646.16297544600002</v>
      </c>
      <c r="N97" s="62">
        <v>633.32677684999999</v>
      </c>
      <c r="O97" s="62">
        <v>879.10686611599999</v>
      </c>
    </row>
    <row r="98" spans="1:16">
      <c r="A98" s="13">
        <v>41</v>
      </c>
      <c r="B98" s="59" t="s">
        <v>154</v>
      </c>
      <c r="C98" s="62">
        <v>332075.38995365781</v>
      </c>
      <c r="D98" s="62">
        <v>333780.99971746269</v>
      </c>
      <c r="E98" s="62">
        <v>334657.95619052707</v>
      </c>
      <c r="F98" s="62">
        <v>332313.6504658343</v>
      </c>
      <c r="G98" s="62">
        <v>333952.70212348504</v>
      </c>
      <c r="H98" s="62">
        <v>336002.29799029086</v>
      </c>
      <c r="I98" s="62">
        <v>335284.74534886086</v>
      </c>
      <c r="J98" s="62">
        <v>336496.12006448943</v>
      </c>
      <c r="K98" s="62">
        <v>339637.09534723609</v>
      </c>
      <c r="L98" s="62">
        <v>342635.59934569238</v>
      </c>
      <c r="M98" s="62">
        <v>343817.79994595022</v>
      </c>
      <c r="N98" s="62">
        <v>344840.33544686867</v>
      </c>
      <c r="O98" s="62">
        <v>346977.56356047525</v>
      </c>
      <c r="P98" s="97"/>
    </row>
    <row r="99" spans="1:16">
      <c r="A99" s="13">
        <v>42</v>
      </c>
      <c r="B99" s="14" t="s">
        <v>155</v>
      </c>
      <c r="C99" s="61">
        <v>234.15583883235411</v>
      </c>
      <c r="D99" s="61">
        <v>197.98915673612854</v>
      </c>
      <c r="E99" s="61">
        <v>209.7672783348136</v>
      </c>
      <c r="F99" s="61">
        <v>218.37347660684236</v>
      </c>
      <c r="G99" s="61">
        <v>303.44538801687759</v>
      </c>
      <c r="H99" s="61">
        <v>294.53415189834027</v>
      </c>
      <c r="I99" s="61">
        <v>278.26504212816445</v>
      </c>
      <c r="J99" s="61">
        <v>314.38210813105184</v>
      </c>
      <c r="K99" s="61">
        <v>263.64672055584072</v>
      </c>
      <c r="L99" s="61">
        <v>194.54706892705204</v>
      </c>
      <c r="M99" s="61">
        <v>257.57977465280084</v>
      </c>
      <c r="N99" s="61">
        <v>229.66741200148775</v>
      </c>
      <c r="O99" s="61">
        <v>225.44180675895686</v>
      </c>
      <c r="P99" s="97"/>
    </row>
    <row r="100" spans="1:16">
      <c r="A100" s="13">
        <v>43</v>
      </c>
      <c r="B100" s="14" t="s">
        <v>156</v>
      </c>
      <c r="C100" s="61">
        <v>0</v>
      </c>
      <c r="D100" s="61">
        <v>0</v>
      </c>
      <c r="E100" s="61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97"/>
    </row>
    <row r="101" spans="1:16">
      <c r="A101" s="13">
        <v>44</v>
      </c>
      <c r="B101" s="14" t="s">
        <v>158</v>
      </c>
      <c r="C101" s="61">
        <v>462.17541685276444</v>
      </c>
      <c r="D101" s="61">
        <v>343.30507092676447</v>
      </c>
      <c r="E101" s="61">
        <v>575.16273380117445</v>
      </c>
      <c r="F101" s="61">
        <v>298.38579797068445</v>
      </c>
      <c r="G101" s="61">
        <v>401.59866279998448</v>
      </c>
      <c r="H101" s="61">
        <v>369.29237624069447</v>
      </c>
      <c r="I101" s="61">
        <v>393.60523889070447</v>
      </c>
      <c r="J101" s="61">
        <v>249.92327426224443</v>
      </c>
      <c r="K101" s="61">
        <v>629.37621391350444</v>
      </c>
      <c r="L101" s="61">
        <v>314.67973058608442</v>
      </c>
      <c r="M101" s="61">
        <v>315.00746871643446</v>
      </c>
      <c r="N101" s="61">
        <v>616.04406819427436</v>
      </c>
      <c r="O101" s="61">
        <v>332.94416648628442</v>
      </c>
      <c r="P101" s="97"/>
    </row>
    <row r="102" spans="1:16">
      <c r="A102" s="13">
        <v>45</v>
      </c>
      <c r="B102" s="14" t="s">
        <v>159</v>
      </c>
      <c r="C102" s="61">
        <v>406.54767037156995</v>
      </c>
      <c r="D102" s="61">
        <v>494.53305056198997</v>
      </c>
      <c r="E102" s="61">
        <v>452.35882862417998</v>
      </c>
      <c r="F102" s="61">
        <v>455.73655128318001</v>
      </c>
      <c r="G102" s="61">
        <v>435.02042101601006</v>
      </c>
      <c r="H102" s="61">
        <v>432.24628564617001</v>
      </c>
      <c r="I102" s="61">
        <v>402.52567657288</v>
      </c>
      <c r="J102" s="61">
        <v>393.42188754028007</v>
      </c>
      <c r="K102" s="61">
        <v>367.69369503181002</v>
      </c>
      <c r="L102" s="61">
        <v>361.89690215715001</v>
      </c>
      <c r="M102" s="61">
        <v>374.99287293814001</v>
      </c>
      <c r="N102" s="61">
        <v>372.01652942440006</v>
      </c>
      <c r="O102" s="61">
        <v>378.07203921339004</v>
      </c>
      <c r="P102" s="97"/>
    </row>
    <row r="103" spans="1:16">
      <c r="A103" s="13">
        <v>46</v>
      </c>
      <c r="B103" s="14" t="s">
        <v>160</v>
      </c>
      <c r="C103" s="61">
        <v>308.59386385502893</v>
      </c>
      <c r="D103" s="61">
        <v>254.07935120860591</v>
      </c>
      <c r="E103" s="61">
        <v>259.52472774247303</v>
      </c>
      <c r="F103" s="61">
        <v>261.49618523177378</v>
      </c>
      <c r="G103" s="61">
        <v>234.8338470669712</v>
      </c>
      <c r="H103" s="61">
        <v>244.9693017246243</v>
      </c>
      <c r="I103" s="61">
        <v>257.72235616156098</v>
      </c>
      <c r="J103" s="61">
        <v>247.48751473969321</v>
      </c>
      <c r="K103" s="61">
        <v>276.54794305455334</v>
      </c>
      <c r="L103" s="61">
        <v>349.90709212382558</v>
      </c>
      <c r="M103" s="61">
        <v>340.54432740361665</v>
      </c>
      <c r="N103" s="61">
        <v>350.13979669643641</v>
      </c>
      <c r="O103" s="61">
        <v>332.37244894465044</v>
      </c>
      <c r="P103" s="97"/>
    </row>
    <row r="104" spans="1:16">
      <c r="A104" s="13">
        <v>47</v>
      </c>
      <c r="B104" s="14" t="s">
        <v>161</v>
      </c>
      <c r="C104" s="61">
        <v>866.59574814450048</v>
      </c>
      <c r="D104" s="61">
        <v>867.75226329842758</v>
      </c>
      <c r="E104" s="61">
        <v>950.08495678170198</v>
      </c>
      <c r="F104" s="61">
        <v>1024.9739925832368</v>
      </c>
      <c r="G104" s="61">
        <v>857.67008788580097</v>
      </c>
      <c r="H104" s="61">
        <v>968.85359535105499</v>
      </c>
      <c r="I104" s="61">
        <v>715.39430223223985</v>
      </c>
      <c r="J104" s="61">
        <v>870.13925616905794</v>
      </c>
      <c r="K104" s="61">
        <v>811.16144121039247</v>
      </c>
      <c r="L104" s="61">
        <v>707.76083171979167</v>
      </c>
      <c r="M104" s="61">
        <v>815.12483194604988</v>
      </c>
      <c r="N104" s="61">
        <v>951.67131672608593</v>
      </c>
      <c r="O104" s="61">
        <v>1359.5817378183845</v>
      </c>
      <c r="P104" s="97"/>
    </row>
    <row r="105" spans="1:16" ht="31.5">
      <c r="A105" s="13">
        <v>48</v>
      </c>
      <c r="B105" s="59" t="s">
        <v>162</v>
      </c>
      <c r="C105" s="62">
        <v>2278.0685380562181</v>
      </c>
      <c r="D105" s="62">
        <v>2157.6588927319171</v>
      </c>
      <c r="E105" s="62">
        <v>2446.8985252843422</v>
      </c>
      <c r="F105" s="62">
        <v>2258.9660036757177</v>
      </c>
      <c r="G105" s="62">
        <v>2232.5684067856455</v>
      </c>
      <c r="H105" s="62">
        <v>2309.8957108608847</v>
      </c>
      <c r="I105" s="62">
        <v>2047.512615985549</v>
      </c>
      <c r="J105" s="62">
        <v>2075.3540408423282</v>
      </c>
      <c r="K105" s="62">
        <v>2348.4260137661013</v>
      </c>
      <c r="L105" s="62">
        <v>1928.7916255139039</v>
      </c>
      <c r="M105" s="62">
        <v>2103.2492756570418</v>
      </c>
      <c r="N105" s="62">
        <v>2519.5391230426849</v>
      </c>
      <c r="O105" s="62">
        <v>2628.412199221666</v>
      </c>
      <c r="P105" s="97"/>
    </row>
    <row r="106" spans="1:16">
      <c r="A106" s="13">
        <v>49</v>
      </c>
      <c r="B106" s="59" t="s">
        <v>163</v>
      </c>
      <c r="C106" s="62">
        <v>329797.32141560147</v>
      </c>
      <c r="D106" s="62">
        <v>331623.34082473087</v>
      </c>
      <c r="E106" s="62">
        <v>332211.05766524281</v>
      </c>
      <c r="F106" s="62">
        <v>330054.68446215859</v>
      </c>
      <c r="G106" s="62">
        <v>331720.13371669926</v>
      </c>
      <c r="H106" s="62">
        <v>333692.40227942995</v>
      </c>
      <c r="I106" s="62">
        <v>333237.23273287539</v>
      </c>
      <c r="J106" s="62">
        <v>334420.76602364716</v>
      </c>
      <c r="K106" s="62">
        <v>337288.66933347005</v>
      </c>
      <c r="L106" s="62">
        <v>340706.80772017845</v>
      </c>
      <c r="M106" s="62">
        <v>341714.55067029304</v>
      </c>
      <c r="N106" s="62">
        <v>342320.7963238259</v>
      </c>
      <c r="O106" s="62">
        <v>344349.15136125369</v>
      </c>
      <c r="P106" s="97"/>
    </row>
    <row r="108" spans="1:16">
      <c r="M108" s="76"/>
      <c r="N108" s="76"/>
      <c r="O108" s="76" t="s">
        <v>56</v>
      </c>
    </row>
    <row r="109" spans="1:16">
      <c r="B109" s="125" t="s">
        <v>165</v>
      </c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</row>
    <row r="110" spans="1:16">
      <c r="A110" s="12" t="s">
        <v>133</v>
      </c>
      <c r="B110" s="12" t="s">
        <v>134</v>
      </c>
      <c r="C110" s="50">
        <v>44651</v>
      </c>
      <c r="D110" s="50">
        <v>44681</v>
      </c>
      <c r="E110" s="50">
        <v>44712</v>
      </c>
      <c r="F110" s="50">
        <v>44742</v>
      </c>
      <c r="G110" s="50">
        <v>44773</v>
      </c>
      <c r="H110" s="50">
        <v>44804</v>
      </c>
      <c r="I110" s="50">
        <v>44834</v>
      </c>
      <c r="J110" s="50">
        <v>44865</v>
      </c>
      <c r="K110" s="50">
        <v>44895</v>
      </c>
      <c r="L110" s="50">
        <v>44926</v>
      </c>
      <c r="M110" s="50">
        <v>44957</v>
      </c>
      <c r="N110" s="50">
        <v>44985</v>
      </c>
      <c r="O110" s="50">
        <v>45016</v>
      </c>
    </row>
    <row r="111" spans="1:16">
      <c r="A111" s="13">
        <v>1</v>
      </c>
      <c r="B111" s="14" t="s">
        <v>62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1.6</v>
      </c>
      <c r="I111" s="60">
        <v>1.6</v>
      </c>
      <c r="J111" s="60">
        <v>1.6</v>
      </c>
      <c r="K111" s="60">
        <v>2</v>
      </c>
      <c r="L111" s="60">
        <v>2.75</v>
      </c>
      <c r="M111" s="60">
        <v>2.75</v>
      </c>
      <c r="N111" s="60">
        <v>2.75</v>
      </c>
      <c r="O111" s="60">
        <v>3.5</v>
      </c>
      <c r="P111" s="97"/>
    </row>
    <row r="112" spans="1:16">
      <c r="A112" s="13">
        <v>2</v>
      </c>
      <c r="B112" s="14" t="s">
        <v>63</v>
      </c>
      <c r="C112" s="60">
        <v>10</v>
      </c>
      <c r="D112" s="60">
        <v>8.6999999999999993</v>
      </c>
      <c r="E112" s="60">
        <v>5</v>
      </c>
      <c r="F112" s="60">
        <v>21</v>
      </c>
      <c r="G112" s="60">
        <v>3</v>
      </c>
      <c r="H112" s="60">
        <v>6</v>
      </c>
      <c r="I112" s="60">
        <v>4.5</v>
      </c>
      <c r="J112" s="60">
        <v>9.5</v>
      </c>
      <c r="K112" s="60">
        <v>2</v>
      </c>
      <c r="L112" s="60">
        <v>7</v>
      </c>
      <c r="M112" s="60">
        <v>10.85</v>
      </c>
      <c r="N112" s="60">
        <v>7.32</v>
      </c>
      <c r="O112" s="60">
        <v>12.25</v>
      </c>
      <c r="P112" s="97"/>
    </row>
    <row r="113" spans="1:16">
      <c r="A113" s="13">
        <v>3</v>
      </c>
      <c r="B113" s="14" t="s">
        <v>64</v>
      </c>
      <c r="C113" s="60">
        <v>1170.786426639</v>
      </c>
      <c r="D113" s="60">
        <v>1191.0864266389999</v>
      </c>
      <c r="E113" s="60">
        <v>1214.0864266389999</v>
      </c>
      <c r="F113" s="60">
        <v>1202.5864266389999</v>
      </c>
      <c r="G113" s="60">
        <v>1216.5864266389999</v>
      </c>
      <c r="H113" s="60">
        <v>1200.786426639</v>
      </c>
      <c r="I113" s="60">
        <v>1209.186426639</v>
      </c>
      <c r="J113" s="60">
        <v>1121.8864266390001</v>
      </c>
      <c r="K113" s="60">
        <v>1125.3864266390001</v>
      </c>
      <c r="L113" s="60">
        <v>1148.8864266390001</v>
      </c>
      <c r="M113" s="60">
        <v>1451.686426639</v>
      </c>
      <c r="N113" s="60">
        <v>1457.686426639</v>
      </c>
      <c r="O113" s="60">
        <v>1464.186426639</v>
      </c>
      <c r="P113" s="97"/>
    </row>
    <row r="114" spans="1:16">
      <c r="A114" s="13">
        <v>4</v>
      </c>
      <c r="B114" s="14" t="s">
        <v>65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97"/>
    </row>
    <row r="115" spans="1:16">
      <c r="A115" s="13">
        <v>5</v>
      </c>
      <c r="B115" s="14" t="s">
        <v>66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97"/>
    </row>
    <row r="116" spans="1:16">
      <c r="A116" s="13">
        <v>6</v>
      </c>
      <c r="B116" s="14" t="s">
        <v>67</v>
      </c>
      <c r="C116" s="60">
        <v>470.445161429</v>
      </c>
      <c r="D116" s="60">
        <v>471.30277828300007</v>
      </c>
      <c r="E116" s="60">
        <v>459.56015528</v>
      </c>
      <c r="F116" s="60">
        <v>469.90226537900003</v>
      </c>
      <c r="G116" s="60">
        <v>480.313445532</v>
      </c>
      <c r="H116" s="60">
        <v>486.11451338899997</v>
      </c>
      <c r="I116" s="60">
        <v>509.06856225299998</v>
      </c>
      <c r="J116" s="60">
        <v>597.29851930899997</v>
      </c>
      <c r="K116" s="60">
        <v>621.17806148199998</v>
      </c>
      <c r="L116" s="60">
        <v>618.38366002199996</v>
      </c>
      <c r="M116" s="60">
        <v>995.82747747299993</v>
      </c>
      <c r="N116" s="60">
        <v>1007.1378524849999</v>
      </c>
      <c r="O116" s="60">
        <v>1032.0786766409999</v>
      </c>
      <c r="P116" s="97"/>
    </row>
    <row r="117" spans="1:16">
      <c r="A117" s="13">
        <v>7</v>
      </c>
      <c r="B117" s="14" t="s">
        <v>68</v>
      </c>
      <c r="C117" s="60">
        <v>18.813869992000001</v>
      </c>
      <c r="D117" s="60">
        <v>18.668017322000001</v>
      </c>
      <c r="E117" s="60">
        <v>19.002109685999997</v>
      </c>
      <c r="F117" s="60">
        <v>19.400164546999999</v>
      </c>
      <c r="G117" s="60">
        <v>19.687041985</v>
      </c>
      <c r="H117" s="60">
        <v>20.867477487000002</v>
      </c>
      <c r="I117" s="60">
        <v>20.439880539000001</v>
      </c>
      <c r="J117" s="60">
        <v>20.380510245</v>
      </c>
      <c r="K117" s="60">
        <v>21.303803449</v>
      </c>
      <c r="L117" s="60">
        <v>21.10851014</v>
      </c>
      <c r="M117" s="60">
        <v>21.243428454</v>
      </c>
      <c r="N117" s="60">
        <v>21.367974154999999</v>
      </c>
      <c r="O117" s="60">
        <v>21.229673741999999</v>
      </c>
      <c r="P117" s="97"/>
    </row>
    <row r="118" spans="1:16">
      <c r="A118" s="13">
        <v>8</v>
      </c>
      <c r="B118" s="14" t="s">
        <v>70</v>
      </c>
      <c r="C118" s="60">
        <v>125.381597</v>
      </c>
      <c r="D118" s="60">
        <v>124.20600400000001</v>
      </c>
      <c r="E118" s="60">
        <v>125.18797499999999</v>
      </c>
      <c r="F118" s="60">
        <v>125.119112</v>
      </c>
      <c r="G118" s="60">
        <v>123.41850600000001</v>
      </c>
      <c r="H118" s="60">
        <v>132.53457700000001</v>
      </c>
      <c r="I118" s="60">
        <v>139.5136</v>
      </c>
      <c r="J118" s="60">
        <v>138.352656</v>
      </c>
      <c r="K118" s="60">
        <v>140.04791499999999</v>
      </c>
      <c r="L118" s="60">
        <v>130.29997400000002</v>
      </c>
      <c r="M118" s="60">
        <v>288.11943515000002</v>
      </c>
      <c r="N118" s="60">
        <v>287.71448142999998</v>
      </c>
      <c r="O118" s="60">
        <v>280.25533210000003</v>
      </c>
      <c r="P118" s="97"/>
    </row>
    <row r="119" spans="1:16">
      <c r="A119" s="13">
        <v>9</v>
      </c>
      <c r="B119" s="14" t="s">
        <v>71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97"/>
    </row>
    <row r="120" spans="1:16">
      <c r="A120" s="13">
        <v>10</v>
      </c>
      <c r="B120" s="14" t="s">
        <v>72</v>
      </c>
      <c r="C120" s="60">
        <v>139.50055334001382</v>
      </c>
      <c r="D120" s="60">
        <v>146.20567666338667</v>
      </c>
      <c r="E120" s="60">
        <v>144.39784376760895</v>
      </c>
      <c r="F120" s="60">
        <v>135.90927485998583</v>
      </c>
      <c r="G120" s="60">
        <v>121.76766821098582</v>
      </c>
      <c r="H120" s="60">
        <v>137.42957750195734</v>
      </c>
      <c r="I120" s="60">
        <v>115.98166287307154</v>
      </c>
      <c r="J120" s="60">
        <v>115.28005295981448</v>
      </c>
      <c r="K120" s="60">
        <v>115.28977222237639</v>
      </c>
      <c r="L120" s="60">
        <v>115.13921667176376</v>
      </c>
      <c r="M120" s="60">
        <v>44.229186703763766</v>
      </c>
      <c r="N120" s="60">
        <v>44.268186973760002</v>
      </c>
      <c r="O120" s="60">
        <v>46.983772259410003</v>
      </c>
      <c r="P120" s="97"/>
    </row>
    <row r="121" spans="1:16">
      <c r="A121" s="13">
        <v>11</v>
      </c>
      <c r="B121" s="14" t="s">
        <v>73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97"/>
    </row>
    <row r="122" spans="1:16">
      <c r="A122" s="13">
        <v>12</v>
      </c>
      <c r="B122" s="14" t="s">
        <v>74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97"/>
    </row>
    <row r="123" spans="1:16">
      <c r="A123" s="13">
        <v>13</v>
      </c>
      <c r="B123" s="14" t="s">
        <v>75</v>
      </c>
      <c r="C123" s="60">
        <v>0</v>
      </c>
      <c r="D123" s="60">
        <v>0</v>
      </c>
      <c r="E123" s="60">
        <v>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97"/>
    </row>
    <row r="124" spans="1:16">
      <c r="A124" s="13">
        <v>14</v>
      </c>
      <c r="B124" s="14" t="s">
        <v>76</v>
      </c>
      <c r="C124" s="60">
        <v>0</v>
      </c>
      <c r="D124" s="60">
        <v>0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97"/>
    </row>
    <row r="125" spans="1:16">
      <c r="A125" s="13">
        <v>15</v>
      </c>
      <c r="B125" s="14" t="s">
        <v>77</v>
      </c>
      <c r="C125" s="60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97"/>
    </row>
    <row r="126" spans="1:16">
      <c r="A126" s="13">
        <v>16</v>
      </c>
      <c r="B126" s="14" t="s">
        <v>78</v>
      </c>
      <c r="C126" s="60">
        <v>0</v>
      </c>
      <c r="D126" s="60">
        <v>0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97"/>
    </row>
    <row r="127" spans="1:16">
      <c r="A127" s="13">
        <v>17</v>
      </c>
      <c r="B127" s="14" t="s">
        <v>79</v>
      </c>
      <c r="C127" s="60">
        <v>48.485962913999998</v>
      </c>
      <c r="D127" s="60">
        <v>45.124608074000001</v>
      </c>
      <c r="E127" s="60">
        <v>45.124608074000001</v>
      </c>
      <c r="F127" s="60">
        <v>49.124608074000001</v>
      </c>
      <c r="G127" s="60">
        <v>49.421608073999998</v>
      </c>
      <c r="H127" s="60">
        <v>49.421608073999998</v>
      </c>
      <c r="I127" s="60">
        <v>49.421608073999998</v>
      </c>
      <c r="J127" s="60">
        <v>49.421608073999998</v>
      </c>
      <c r="K127" s="60">
        <v>49.421608073999998</v>
      </c>
      <c r="L127" s="60">
        <v>49.421608073999998</v>
      </c>
      <c r="M127" s="60">
        <v>49.421608073999998</v>
      </c>
      <c r="N127" s="60">
        <v>49.421608073999998</v>
      </c>
      <c r="O127" s="60">
        <v>49.422254950000003</v>
      </c>
      <c r="P127" s="97"/>
    </row>
    <row r="128" spans="1:16">
      <c r="A128" s="13">
        <v>18</v>
      </c>
      <c r="B128" s="14" t="s">
        <v>80</v>
      </c>
      <c r="C128" s="60">
        <v>20.374796181000001</v>
      </c>
      <c r="D128" s="60">
        <v>20.374796181000001</v>
      </c>
      <c r="E128" s="60">
        <v>20.374796181000001</v>
      </c>
      <c r="F128" s="60">
        <v>20.374796181000001</v>
      </c>
      <c r="G128" s="60">
        <v>20.374796181000001</v>
      </c>
      <c r="H128" s="60">
        <v>20.374796181000001</v>
      </c>
      <c r="I128" s="60">
        <v>20.374796181000001</v>
      </c>
      <c r="J128" s="60">
        <v>25.413355263</v>
      </c>
      <c r="K128" s="60">
        <v>25.413355263</v>
      </c>
      <c r="L128" s="60">
        <v>25.413355263</v>
      </c>
      <c r="M128" s="60">
        <v>25.413355263</v>
      </c>
      <c r="N128" s="60">
        <v>25.413355263</v>
      </c>
      <c r="O128" s="60">
        <v>25.413355263</v>
      </c>
      <c r="P128" s="97"/>
    </row>
    <row r="129" spans="1:16">
      <c r="A129" s="13">
        <v>19</v>
      </c>
      <c r="B129" s="14" t="s">
        <v>81</v>
      </c>
      <c r="C129" s="60">
        <v>20.736084966</v>
      </c>
      <c r="D129" s="60">
        <v>16.904010725999999</v>
      </c>
      <c r="E129" s="60">
        <v>16.904010725999999</v>
      </c>
      <c r="F129" s="60">
        <v>16.904010725999999</v>
      </c>
      <c r="G129" s="60">
        <v>16.904010725999999</v>
      </c>
      <c r="H129" s="60">
        <v>16.904010725999999</v>
      </c>
      <c r="I129" s="60">
        <v>16.904010725999999</v>
      </c>
      <c r="J129" s="60">
        <v>16.904010725999999</v>
      </c>
      <c r="K129" s="60">
        <v>16.904010725999999</v>
      </c>
      <c r="L129" s="60">
        <v>16.904010725999999</v>
      </c>
      <c r="M129" s="60">
        <v>16.904010725999999</v>
      </c>
      <c r="N129" s="60">
        <v>16.904010725999999</v>
      </c>
      <c r="O129" s="60">
        <v>16.933213475999999</v>
      </c>
      <c r="P129" s="97"/>
    </row>
    <row r="130" spans="1:16">
      <c r="A130" s="13">
        <v>20</v>
      </c>
      <c r="B130" s="14" t="s">
        <v>82</v>
      </c>
      <c r="C130" s="60">
        <v>20.280311513999997</v>
      </c>
      <c r="D130" s="60">
        <v>20.280311513999997</v>
      </c>
      <c r="E130" s="60">
        <v>20.269273913999999</v>
      </c>
      <c r="F130" s="60">
        <v>20.265594713999999</v>
      </c>
      <c r="G130" s="60">
        <v>20.261915513999998</v>
      </c>
      <c r="H130" s="60">
        <v>20.258236314000001</v>
      </c>
      <c r="I130" s="60">
        <v>20.254557114000001</v>
      </c>
      <c r="J130" s="60">
        <v>20.250877914</v>
      </c>
      <c r="K130" s="60">
        <v>20.247198714</v>
      </c>
      <c r="L130" s="60">
        <v>23.521268485</v>
      </c>
      <c r="M130" s="60">
        <v>30.489589285000001</v>
      </c>
      <c r="N130" s="60">
        <v>30.489589285000001</v>
      </c>
      <c r="O130" s="60">
        <v>35.142868970999999</v>
      </c>
      <c r="P130" s="97"/>
    </row>
    <row r="131" spans="1:16">
      <c r="A131" s="13">
        <v>21</v>
      </c>
      <c r="B131" s="59" t="s">
        <v>83</v>
      </c>
      <c r="C131" s="62">
        <v>2044.8047639750139</v>
      </c>
      <c r="D131" s="62">
        <v>2062.8526294023868</v>
      </c>
      <c r="E131" s="62">
        <v>2069.907199267609</v>
      </c>
      <c r="F131" s="62">
        <v>2080.5862531199859</v>
      </c>
      <c r="G131" s="62">
        <v>2071.7354188619856</v>
      </c>
      <c r="H131" s="62">
        <v>2092.2912233119573</v>
      </c>
      <c r="I131" s="62">
        <v>2107.2451043990714</v>
      </c>
      <c r="J131" s="62">
        <v>2116.2880171298148</v>
      </c>
      <c r="K131" s="62">
        <v>2139.1921515693766</v>
      </c>
      <c r="L131" s="62">
        <v>2158.8280300207639</v>
      </c>
      <c r="M131" s="62">
        <v>2936.9345177677642</v>
      </c>
      <c r="N131" s="62">
        <v>2950.4734850307605</v>
      </c>
      <c r="O131" s="62">
        <v>2987.3955740414103</v>
      </c>
      <c r="P131" s="97"/>
    </row>
    <row r="132" spans="1:16">
      <c r="A132" s="13">
        <v>22</v>
      </c>
      <c r="B132" s="14" t="s">
        <v>136</v>
      </c>
      <c r="C132" s="60">
        <v>33.560473237624706</v>
      </c>
      <c r="D132" s="60">
        <v>28.326908376654906</v>
      </c>
      <c r="E132" s="60">
        <v>29.69823301689496</v>
      </c>
      <c r="F132" s="60">
        <v>26.138858909614939</v>
      </c>
      <c r="G132" s="60">
        <v>25.448527635614937</v>
      </c>
      <c r="H132" s="60">
        <v>31.655760883924902</v>
      </c>
      <c r="I132" s="60">
        <v>23.282402364214903</v>
      </c>
      <c r="J132" s="60">
        <v>22.64626567050496</v>
      </c>
      <c r="K132" s="60">
        <v>21.406749157924907</v>
      </c>
      <c r="L132" s="60">
        <v>16.616608772875008</v>
      </c>
      <c r="M132" s="60">
        <v>18.180736325875007</v>
      </c>
      <c r="N132" s="60">
        <v>18.23233053988</v>
      </c>
      <c r="O132" s="60">
        <v>23.896373181748853</v>
      </c>
      <c r="P132" s="97"/>
    </row>
    <row r="133" spans="1:16">
      <c r="A133" s="13">
        <v>23</v>
      </c>
      <c r="B133" s="15" t="s">
        <v>137</v>
      </c>
      <c r="C133" s="60">
        <v>1.8267903412501001</v>
      </c>
      <c r="D133" s="60">
        <v>2.3498903026901004</v>
      </c>
      <c r="E133" s="60">
        <v>2.5343218882456999</v>
      </c>
      <c r="F133" s="60">
        <v>2.148550924543466</v>
      </c>
      <c r="G133" s="60">
        <v>2.0592064205434659</v>
      </c>
      <c r="H133" s="60">
        <v>2.2006671073191661</v>
      </c>
      <c r="I133" s="60">
        <v>1.7974624666594656</v>
      </c>
      <c r="J133" s="60">
        <v>2.1694519486594652</v>
      </c>
      <c r="K133" s="60">
        <v>2.2467943425751655</v>
      </c>
      <c r="L133" s="60">
        <v>1.4880411537279996</v>
      </c>
      <c r="M133" s="60">
        <v>3.0645015067279995</v>
      </c>
      <c r="N133" s="60">
        <v>3.0621057187299998</v>
      </c>
      <c r="O133" s="60">
        <v>3.9699492258476448</v>
      </c>
    </row>
    <row r="134" spans="1:16">
      <c r="A134" s="13">
        <v>24</v>
      </c>
      <c r="B134" s="15" t="s">
        <v>138</v>
      </c>
      <c r="C134" s="60">
        <v>0.77431229876046592</v>
      </c>
      <c r="D134" s="60">
        <v>1.1293581917604658</v>
      </c>
      <c r="E134" s="60">
        <v>1.0674426010814657</v>
      </c>
      <c r="F134" s="60">
        <v>0.79483058550000008</v>
      </c>
      <c r="G134" s="60">
        <v>0.86488243650000007</v>
      </c>
      <c r="H134" s="60">
        <v>0.81941588199999993</v>
      </c>
      <c r="I134" s="60">
        <v>0.67793038499999947</v>
      </c>
      <c r="J134" s="60">
        <v>0.79373043800000032</v>
      </c>
      <c r="K134" s="60">
        <v>0.87990447500000024</v>
      </c>
      <c r="L134" s="60">
        <v>0.52151985099999998</v>
      </c>
      <c r="M134" s="60">
        <v>0.55665094500000001</v>
      </c>
      <c r="N134" s="60">
        <v>0.55665094500000001</v>
      </c>
      <c r="O134" s="60">
        <v>0.923369526</v>
      </c>
    </row>
    <row r="135" spans="1:16">
      <c r="A135" s="13">
        <v>25</v>
      </c>
      <c r="B135" s="15" t="s">
        <v>139</v>
      </c>
      <c r="C135" s="60">
        <v>0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</row>
    <row r="136" spans="1:16">
      <c r="A136" s="13">
        <v>26</v>
      </c>
      <c r="B136" s="15" t="s">
        <v>140</v>
      </c>
      <c r="C136" s="60">
        <v>14.91257645984</v>
      </c>
      <c r="D136" s="60">
        <v>15.428706416840001</v>
      </c>
      <c r="E136" s="60">
        <v>15.73423597184</v>
      </c>
      <c r="F136" s="60">
        <v>15.361679565115701</v>
      </c>
      <c r="G136" s="60">
        <v>15.361679565115701</v>
      </c>
      <c r="H136" s="60">
        <v>15.184007392115699</v>
      </c>
      <c r="I136" s="60">
        <v>15.586406636</v>
      </c>
      <c r="J136" s="60">
        <v>15.791213595</v>
      </c>
      <c r="K136" s="60">
        <v>15.487788756</v>
      </c>
      <c r="L136" s="60">
        <v>15.285381430999999</v>
      </c>
      <c r="M136" s="60">
        <v>17.301683395000001</v>
      </c>
      <c r="N136" s="60">
        <v>15.285381430999999</v>
      </c>
      <c r="O136" s="60">
        <v>18.964871185</v>
      </c>
    </row>
    <row r="137" spans="1:16">
      <c r="A137" s="13">
        <v>27</v>
      </c>
      <c r="B137" s="14" t="s">
        <v>142</v>
      </c>
      <c r="C137" s="60">
        <v>26.331612763999999</v>
      </c>
      <c r="D137" s="60">
        <v>26.518426351999999</v>
      </c>
      <c r="E137" s="60">
        <v>26.041190973999999</v>
      </c>
      <c r="F137" s="60">
        <v>26.104190974000002</v>
      </c>
      <c r="G137" s="60">
        <v>26.104190974000002</v>
      </c>
      <c r="H137" s="60">
        <v>26.104190974000002</v>
      </c>
      <c r="I137" s="60">
        <v>27.614298322</v>
      </c>
      <c r="J137" s="60">
        <v>23.369699538999999</v>
      </c>
      <c r="K137" s="60">
        <v>23.736050979000002</v>
      </c>
      <c r="L137" s="60">
        <v>17.964182999999998</v>
      </c>
      <c r="M137" s="60">
        <v>17.964182999999998</v>
      </c>
      <c r="N137" s="60">
        <v>17.964182999999998</v>
      </c>
      <c r="O137" s="60">
        <v>23.193312039999999</v>
      </c>
      <c r="P137" s="97"/>
    </row>
    <row r="138" spans="1:16">
      <c r="A138" s="13">
        <v>28</v>
      </c>
      <c r="B138" s="14" t="s">
        <v>143</v>
      </c>
      <c r="C138" s="60">
        <v>9.9326999980000004</v>
      </c>
      <c r="D138" s="60">
        <v>9.9326999980000004</v>
      </c>
      <c r="E138" s="60">
        <v>9.8826999979999997</v>
      </c>
      <c r="F138" s="60">
        <v>9.782699998</v>
      </c>
      <c r="G138" s="60">
        <v>9.782699998</v>
      </c>
      <c r="H138" s="60">
        <v>0.68269999800000003</v>
      </c>
      <c r="I138" s="60">
        <v>0.65769999800000001</v>
      </c>
      <c r="J138" s="60">
        <v>0.75469999799999998</v>
      </c>
      <c r="K138" s="60">
        <v>0.60769999799999996</v>
      </c>
      <c r="L138" s="60">
        <v>1.8126745979999999</v>
      </c>
      <c r="M138" s="60">
        <v>1.8126745979999999</v>
      </c>
      <c r="N138" s="60">
        <v>1.8126745979999999</v>
      </c>
      <c r="O138" s="60">
        <v>0.60769999799999996</v>
      </c>
      <c r="P138" s="97"/>
    </row>
    <row r="139" spans="1:16">
      <c r="A139" s="13">
        <v>29</v>
      </c>
      <c r="B139" s="14" t="s">
        <v>144</v>
      </c>
      <c r="C139" s="60">
        <v>19.720751924029997</v>
      </c>
      <c r="D139" s="60">
        <v>18.893817096999999</v>
      </c>
      <c r="E139" s="60">
        <v>15.185645515000001</v>
      </c>
      <c r="F139" s="60">
        <v>17.111862798000001</v>
      </c>
      <c r="G139" s="60">
        <v>17.656085127000001</v>
      </c>
      <c r="H139" s="60">
        <v>19.421469934999998</v>
      </c>
      <c r="I139" s="60">
        <v>19.860304564000003</v>
      </c>
      <c r="J139" s="60">
        <v>21.175633224000002</v>
      </c>
      <c r="K139" s="60">
        <v>19.181054271000001</v>
      </c>
      <c r="L139" s="60">
        <v>22.667420656000001</v>
      </c>
      <c r="M139" s="60">
        <v>28.972569902</v>
      </c>
      <c r="N139" s="60">
        <v>26.021980329999998</v>
      </c>
      <c r="O139" s="60">
        <v>25.496302346003638</v>
      </c>
      <c r="P139" s="97"/>
    </row>
    <row r="140" spans="1:16">
      <c r="A140" s="13">
        <v>30</v>
      </c>
      <c r="B140" s="14" t="s">
        <v>145</v>
      </c>
      <c r="C140" s="60">
        <v>0.14779999999999999</v>
      </c>
      <c r="D140" s="60">
        <v>0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-0.12825</v>
      </c>
      <c r="P140" s="97"/>
    </row>
    <row r="141" spans="1:16" ht="21">
      <c r="A141" s="13">
        <v>31</v>
      </c>
      <c r="B141" s="59" t="s">
        <v>146</v>
      </c>
      <c r="C141" s="63">
        <v>107.20701702350527</v>
      </c>
      <c r="D141" s="63">
        <v>102.57980673494548</v>
      </c>
      <c r="E141" s="63">
        <v>100.14376996506213</v>
      </c>
      <c r="F141" s="63">
        <v>97.442673754774106</v>
      </c>
      <c r="G141" s="63">
        <v>97.277272156774103</v>
      </c>
      <c r="H141" s="63">
        <v>96.068212172359779</v>
      </c>
      <c r="I141" s="63">
        <v>89.476504735874371</v>
      </c>
      <c r="J141" s="63">
        <v>86.700694413164427</v>
      </c>
      <c r="K141" s="63">
        <v>83.54604197950006</v>
      </c>
      <c r="L141" s="63">
        <v>76.355829462603012</v>
      </c>
      <c r="M141" s="63">
        <v>87.852999672603019</v>
      </c>
      <c r="N141" s="63">
        <v>82.935306562600005</v>
      </c>
      <c r="O141" s="63">
        <v>96.923627502600127</v>
      </c>
      <c r="P141" s="97"/>
    </row>
    <row r="142" spans="1:16">
      <c r="A142" s="13">
        <v>32</v>
      </c>
      <c r="B142" s="14" t="s">
        <v>147</v>
      </c>
      <c r="C142" s="60">
        <v>9.9680774388333333</v>
      </c>
      <c r="D142" s="60">
        <v>9.947319234666665</v>
      </c>
      <c r="E142" s="60">
        <v>9.9138023525833336</v>
      </c>
      <c r="F142" s="60">
        <v>9.8987956945000004</v>
      </c>
      <c r="G142" s="60">
        <v>9.8941681385000013</v>
      </c>
      <c r="H142" s="60">
        <v>9.8791614804166663</v>
      </c>
      <c r="I142" s="60">
        <v>9.8537757202500007</v>
      </c>
      <c r="J142" s="60">
        <v>9.8387690621666657</v>
      </c>
      <c r="K142" s="60">
        <v>9.8237624040833342</v>
      </c>
      <c r="L142" s="60">
        <v>9.853568246</v>
      </c>
      <c r="M142" s="60">
        <v>9.8489406900000009</v>
      </c>
      <c r="N142" s="60">
        <v>9.8489406900000009</v>
      </c>
      <c r="O142" s="60">
        <v>9.8172408837500011</v>
      </c>
    </row>
    <row r="143" spans="1:16">
      <c r="A143" s="13">
        <v>33</v>
      </c>
      <c r="B143" s="14" t="s">
        <v>148</v>
      </c>
      <c r="C143" s="60">
        <v>0.55820554733333305</v>
      </c>
      <c r="D143" s="60">
        <v>0.53731596433333306</v>
      </c>
      <c r="E143" s="60">
        <v>0.51814261433333297</v>
      </c>
      <c r="F143" s="60">
        <v>0.50656240633333305</v>
      </c>
      <c r="G143" s="60">
        <v>0.50429157333333297</v>
      </c>
      <c r="H143" s="60">
        <v>0.49271136533333304</v>
      </c>
      <c r="I143" s="60">
        <v>0.471821782333333</v>
      </c>
      <c r="J143" s="60">
        <v>0.46024157433333296</v>
      </c>
      <c r="K143" s="60">
        <v>0.44866136633333292</v>
      </c>
      <c r="L143" s="60">
        <v>0.43708115933333291</v>
      </c>
      <c r="M143" s="60">
        <v>0.43708115933333291</v>
      </c>
      <c r="N143" s="60">
        <v>0.43708115932999997</v>
      </c>
      <c r="O143" s="60">
        <v>0.40234053433333278</v>
      </c>
    </row>
    <row r="144" spans="1:16">
      <c r="A144" s="13">
        <v>34</v>
      </c>
      <c r="B144" s="14" t="s">
        <v>149</v>
      </c>
      <c r="C144" s="60">
        <v>8.5003629166666664E-2</v>
      </c>
      <c r="D144" s="60">
        <v>8.1435504166666658E-2</v>
      </c>
      <c r="E144" s="60">
        <v>7.9016060666666638E-2</v>
      </c>
      <c r="F144" s="60">
        <v>7.7231998166666663E-2</v>
      </c>
      <c r="G144" s="60">
        <v>7.7231998166666663E-2</v>
      </c>
      <c r="H144" s="60">
        <v>7.544793566666666E-2</v>
      </c>
      <c r="I144" s="60">
        <v>7.1879810666666655E-2</v>
      </c>
      <c r="J144" s="60">
        <v>7.0095748166666652E-2</v>
      </c>
      <c r="K144" s="60">
        <v>6.8311685666666663E-2</v>
      </c>
      <c r="L144" s="60">
        <v>7.2252629166666651E-2</v>
      </c>
      <c r="M144" s="60">
        <v>0.10437587716666666</v>
      </c>
      <c r="N144" s="60">
        <v>0.10339293917</v>
      </c>
      <c r="O144" s="60">
        <v>9.9821876166666657E-2</v>
      </c>
    </row>
    <row r="145" spans="1:16">
      <c r="A145" s="13">
        <v>35</v>
      </c>
      <c r="B145" s="14" t="s">
        <v>150</v>
      </c>
      <c r="C145" s="60">
        <v>0.31032553616666669</v>
      </c>
      <c r="D145" s="60">
        <v>0.29548739033333332</v>
      </c>
      <c r="E145" s="60">
        <v>0.28720790141666674</v>
      </c>
      <c r="F145" s="60">
        <v>0.27978882850000009</v>
      </c>
      <c r="G145" s="60">
        <v>0.27978882850000009</v>
      </c>
      <c r="H145" s="60">
        <v>0.27596012558333338</v>
      </c>
      <c r="I145" s="60">
        <v>0.26471234975000008</v>
      </c>
      <c r="J145" s="60">
        <v>0.25721688683333338</v>
      </c>
      <c r="K145" s="60">
        <v>0.24972142391666671</v>
      </c>
      <c r="L145" s="60">
        <v>0.26222196600000003</v>
      </c>
      <c r="M145" s="60">
        <v>0.27346774200000001</v>
      </c>
      <c r="N145" s="60">
        <v>0.27319274199999999</v>
      </c>
      <c r="O145" s="60">
        <v>0.2512535659166667</v>
      </c>
    </row>
    <row r="146" spans="1:16">
      <c r="A146" s="13">
        <v>36</v>
      </c>
      <c r="B146" s="14" t="s">
        <v>151</v>
      </c>
      <c r="C146" s="60">
        <v>1.7989950000000001E-3</v>
      </c>
      <c r="D146" s="60">
        <v>1.7989950000000001E-3</v>
      </c>
      <c r="E146" s="60">
        <v>1.349247E-3</v>
      </c>
      <c r="F146" s="60">
        <v>1.349247E-3</v>
      </c>
      <c r="G146" s="60">
        <v>1.349247E-3</v>
      </c>
      <c r="H146" s="60">
        <v>1.349247E-3</v>
      </c>
      <c r="I146" s="60">
        <v>1.349247E-3</v>
      </c>
      <c r="J146" s="60">
        <v>1.349247E-3</v>
      </c>
      <c r="K146" s="60">
        <v>1.349247E-3</v>
      </c>
      <c r="L146" s="60">
        <v>0</v>
      </c>
      <c r="M146" s="60">
        <v>0</v>
      </c>
      <c r="N146" s="60">
        <v>0</v>
      </c>
      <c r="O146" s="60">
        <v>0</v>
      </c>
    </row>
    <row r="147" spans="1:16">
      <c r="A147" s="13">
        <v>37</v>
      </c>
      <c r="B147" s="59" t="s">
        <v>152</v>
      </c>
      <c r="C147" s="62">
        <v>10.923411146499999</v>
      </c>
      <c r="D147" s="62">
        <v>10.863357088500001</v>
      </c>
      <c r="E147" s="62">
        <v>10.799518175999999</v>
      </c>
      <c r="F147" s="62">
        <v>10.763728174499999</v>
      </c>
      <c r="G147" s="62">
        <v>10.756829785499999</v>
      </c>
      <c r="H147" s="62">
        <v>10.724630154</v>
      </c>
      <c r="I147" s="62">
        <v>10.663538909999998</v>
      </c>
      <c r="J147" s="62">
        <v>10.627672518499999</v>
      </c>
      <c r="K147" s="62">
        <v>10.591806126999998</v>
      </c>
      <c r="L147" s="62">
        <v>10.625124000499998</v>
      </c>
      <c r="M147" s="62">
        <v>10.663865468499999</v>
      </c>
      <c r="N147" s="62">
        <v>10.662607530500001</v>
      </c>
      <c r="O147" s="62">
        <v>10.570656860166665</v>
      </c>
    </row>
    <row r="148" spans="1:16">
      <c r="A148" s="13">
        <v>38</v>
      </c>
      <c r="B148" s="59" t="s">
        <v>153</v>
      </c>
      <c r="C148" s="62">
        <v>0</v>
      </c>
      <c r="D148" s="62">
        <v>3.8320742399999999</v>
      </c>
      <c r="E148" s="62">
        <v>3.8320742399999999</v>
      </c>
      <c r="F148" s="62">
        <v>3.8320742399999999</v>
      </c>
      <c r="G148" s="62">
        <v>3.8320742399999999</v>
      </c>
      <c r="H148" s="62">
        <v>3.8320742399999999</v>
      </c>
      <c r="I148" s="62">
        <v>3.8320742399999999</v>
      </c>
      <c r="J148" s="62">
        <v>3.8320742399999999</v>
      </c>
      <c r="K148" s="62">
        <v>3.8320742399999999</v>
      </c>
      <c r="L148" s="62">
        <v>3.8320742399999999</v>
      </c>
      <c r="M148" s="62">
        <v>8.3724442400000001</v>
      </c>
      <c r="N148" s="62">
        <v>8.3724442400000001</v>
      </c>
      <c r="O148" s="62">
        <v>8.3724442400000001</v>
      </c>
    </row>
    <row r="149" spans="1:16">
      <c r="A149" s="13">
        <v>39</v>
      </c>
      <c r="B149" s="59" t="s">
        <v>154</v>
      </c>
      <c r="C149" s="62">
        <v>2162.9351921450188</v>
      </c>
      <c r="D149" s="62">
        <v>2180.127867465832</v>
      </c>
      <c r="E149" s="62">
        <v>2184.6825616486713</v>
      </c>
      <c r="F149" s="62">
        <v>2192.6247292892599</v>
      </c>
      <c r="G149" s="62">
        <v>2183.6015950442597</v>
      </c>
      <c r="H149" s="62">
        <v>2202.9161398783172</v>
      </c>
      <c r="I149" s="62">
        <v>2211.2172222849458</v>
      </c>
      <c r="J149" s="62">
        <v>2217.4484583014791</v>
      </c>
      <c r="K149" s="62">
        <v>2237.1620739158761</v>
      </c>
      <c r="L149" s="62">
        <v>2249.6410577238667</v>
      </c>
      <c r="M149" s="62">
        <v>3043.8238271488667</v>
      </c>
      <c r="N149" s="62">
        <v>3052.4438433638697</v>
      </c>
      <c r="O149" s="62">
        <v>3103.2623026441765</v>
      </c>
      <c r="P149" s="97"/>
    </row>
    <row r="150" spans="1:16">
      <c r="A150" s="13">
        <v>40</v>
      </c>
      <c r="B150" s="14" t="s">
        <v>155</v>
      </c>
      <c r="C150" s="60">
        <v>0.97238320499999997</v>
      </c>
      <c r="D150" s="60">
        <v>0.97238320499999997</v>
      </c>
      <c r="E150" s="60">
        <v>0.97238320499999997</v>
      </c>
      <c r="F150" s="60">
        <v>0.97238320499999997</v>
      </c>
      <c r="G150" s="60">
        <v>2.488273E-3</v>
      </c>
      <c r="H150" s="60">
        <v>2.488273E-3</v>
      </c>
      <c r="I150" s="60">
        <v>2.488273E-3</v>
      </c>
      <c r="J150" s="60">
        <v>2.488273E-3</v>
      </c>
      <c r="K150" s="60">
        <v>2.488273E-3</v>
      </c>
      <c r="L150" s="60">
        <v>2.488273E-3</v>
      </c>
      <c r="M150" s="60">
        <v>2.488273E-3</v>
      </c>
      <c r="N150" s="60">
        <v>2.488273E-3</v>
      </c>
      <c r="O150" s="60">
        <v>2.488273E-3</v>
      </c>
      <c r="P150" s="97"/>
    </row>
    <row r="151" spans="1:16">
      <c r="A151" s="13">
        <v>41</v>
      </c>
      <c r="B151" s="14" t="s">
        <v>156</v>
      </c>
      <c r="C151" s="60">
        <v>1.376693E-3</v>
      </c>
      <c r="D151" s="60">
        <v>9.2914130000000001E-3</v>
      </c>
      <c r="E151" s="60">
        <v>1.0668106E-2</v>
      </c>
      <c r="F151" s="60">
        <v>1.2044799E-2</v>
      </c>
      <c r="G151" s="60">
        <v>1.2044799E-2</v>
      </c>
      <c r="H151" s="60">
        <v>1.376693000000015E-3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97"/>
    </row>
    <row r="152" spans="1:16">
      <c r="A152" s="13">
        <v>42</v>
      </c>
      <c r="B152" s="14" t="s">
        <v>158</v>
      </c>
      <c r="C152" s="60">
        <v>0</v>
      </c>
      <c r="D152" s="60">
        <v>0</v>
      </c>
      <c r="E152" s="60">
        <v>0</v>
      </c>
      <c r="F152" s="60">
        <v>0.33534550000000002</v>
      </c>
      <c r="G152" s="60">
        <v>0.33534550000000002</v>
      </c>
      <c r="H152" s="60">
        <v>0</v>
      </c>
      <c r="I152" s="60">
        <v>0.29085</v>
      </c>
      <c r="J152" s="60">
        <v>0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97"/>
    </row>
    <row r="153" spans="1:16">
      <c r="A153" s="13">
        <v>43</v>
      </c>
      <c r="B153" s="14" t="s">
        <v>157</v>
      </c>
      <c r="C153" s="60">
        <v>4.1340000000000002E-4</v>
      </c>
      <c r="D153" s="60">
        <v>8.3100000000000003E-4</v>
      </c>
      <c r="E153" s="60">
        <v>1.0418999999999999E-3</v>
      </c>
      <c r="F153" s="60">
        <v>1.2528000000000001E-3</v>
      </c>
      <c r="G153" s="60">
        <v>1.2528000000000001E-3</v>
      </c>
      <c r="H153" s="60">
        <v>1.4637000000000001E-3</v>
      </c>
      <c r="I153" s="60">
        <v>1.8855E-3</v>
      </c>
      <c r="J153" s="60">
        <v>2.0964E-3</v>
      </c>
      <c r="K153" s="60">
        <v>2.3073E-3</v>
      </c>
      <c r="L153" s="60">
        <v>0</v>
      </c>
      <c r="M153" s="60">
        <v>0</v>
      </c>
      <c r="N153" s="60">
        <v>0</v>
      </c>
      <c r="O153" s="60">
        <v>6.3270000000000004E-4</v>
      </c>
    </row>
    <row r="154" spans="1:16">
      <c r="A154" s="13">
        <v>44</v>
      </c>
      <c r="B154" s="14" t="s">
        <v>159</v>
      </c>
      <c r="C154" s="60">
        <v>0.134242424</v>
      </c>
      <c r="D154" s="60">
        <v>3.0303030000000002E-2</v>
      </c>
      <c r="E154" s="60">
        <v>2.0833332999999999E-2</v>
      </c>
      <c r="F154" s="60">
        <v>1.1363636E-2</v>
      </c>
      <c r="G154" s="60">
        <v>1.1363636E-2</v>
      </c>
      <c r="H154" s="60">
        <v>0</v>
      </c>
      <c r="I154" s="60">
        <v>0</v>
      </c>
      <c r="J154" s="60">
        <v>0</v>
      </c>
      <c r="K154" s="60">
        <v>0</v>
      </c>
      <c r="L154" s="60">
        <v>0</v>
      </c>
      <c r="M154" s="60">
        <v>0.83125000699999996</v>
      </c>
      <c r="N154" s="60">
        <v>0.80583333999999995</v>
      </c>
      <c r="O154" s="60">
        <v>0.82382576375000005</v>
      </c>
      <c r="P154" s="97"/>
    </row>
    <row r="155" spans="1:16">
      <c r="A155" s="13">
        <v>45</v>
      </c>
      <c r="B155" s="14" t="s">
        <v>160</v>
      </c>
      <c r="C155" s="60">
        <v>2.299433048</v>
      </c>
      <c r="D155" s="60">
        <v>1.4951059929999999</v>
      </c>
      <c r="E155" s="60">
        <v>1.737218514</v>
      </c>
      <c r="F155" s="60">
        <v>1.5543326499999999</v>
      </c>
      <c r="G155" s="60">
        <v>1.5727955549999999</v>
      </c>
      <c r="H155" s="60">
        <v>2.1370480830000003</v>
      </c>
      <c r="I155" s="60">
        <v>2.076839814</v>
      </c>
      <c r="J155" s="60">
        <v>2.0840965630000001</v>
      </c>
      <c r="K155" s="60">
        <v>2.3726415709999999</v>
      </c>
      <c r="L155" s="60">
        <v>1.878743531</v>
      </c>
      <c r="M155" s="60">
        <v>2.5712348760000001</v>
      </c>
      <c r="N155" s="60">
        <v>2.3025183519999999</v>
      </c>
      <c r="O155" s="60">
        <v>2.4105279449913368</v>
      </c>
      <c r="P155" s="97"/>
    </row>
    <row r="156" spans="1:16">
      <c r="A156" s="13">
        <v>46</v>
      </c>
      <c r="B156" s="14" t="s">
        <v>161</v>
      </c>
      <c r="C156" s="60">
        <v>8.8751984843647982</v>
      </c>
      <c r="D156" s="60">
        <v>8.8677504128047975</v>
      </c>
      <c r="E156" s="60">
        <v>8.7139922681213964</v>
      </c>
      <c r="F156" s="60">
        <v>8.7564563363657975</v>
      </c>
      <c r="G156" s="60">
        <v>9.6362457353657973</v>
      </c>
      <c r="H156" s="60">
        <v>9.1375734493647975</v>
      </c>
      <c r="I156" s="60">
        <v>13.2367976955224</v>
      </c>
      <c r="J156" s="60">
        <v>12.5023706332467</v>
      </c>
      <c r="K156" s="60">
        <v>12.124766875162399</v>
      </c>
      <c r="L156" s="60">
        <v>5.2913946689624005</v>
      </c>
      <c r="M156" s="60">
        <v>5.4847433549623998</v>
      </c>
      <c r="N156" s="60">
        <v>5.3259620409599995</v>
      </c>
      <c r="O156" s="60">
        <v>10.264297802948999</v>
      </c>
      <c r="P156" s="97"/>
    </row>
    <row r="157" spans="1:16" ht="31.5">
      <c r="A157" s="13">
        <v>47</v>
      </c>
      <c r="B157" s="59" t="s">
        <v>162</v>
      </c>
      <c r="C157" s="62">
        <v>12.283047254364796</v>
      </c>
      <c r="D157" s="62">
        <v>11.375665053804795</v>
      </c>
      <c r="E157" s="62">
        <v>11.456137326121397</v>
      </c>
      <c r="F157" s="62">
        <v>11.643178926365797</v>
      </c>
      <c r="G157" s="62">
        <v>11.571536298365798</v>
      </c>
      <c r="H157" s="62">
        <v>11.279950198364798</v>
      </c>
      <c r="I157" s="62">
        <v>15.608861282522401</v>
      </c>
      <c r="J157" s="62">
        <v>14.591051869246702</v>
      </c>
      <c r="K157" s="62">
        <v>14.502204019162399</v>
      </c>
      <c r="L157" s="62">
        <v>7.1726264729624001</v>
      </c>
      <c r="M157" s="62">
        <v>8.8897165109624012</v>
      </c>
      <c r="N157" s="62">
        <v>8.4368020059600006</v>
      </c>
      <c r="O157" s="62">
        <v>13.501772484690335</v>
      </c>
      <c r="P157" s="97"/>
    </row>
    <row r="158" spans="1:16">
      <c r="A158" s="13">
        <v>48</v>
      </c>
      <c r="B158" s="59" t="s">
        <v>163</v>
      </c>
      <c r="C158" s="62">
        <v>2150.6521448906542</v>
      </c>
      <c r="D158" s="62">
        <v>2168.7522024120276</v>
      </c>
      <c r="E158" s="62">
        <v>2173.22642432255</v>
      </c>
      <c r="F158" s="62">
        <v>2180.9815503628943</v>
      </c>
      <c r="G158" s="62">
        <v>2172.0300587458942</v>
      </c>
      <c r="H158" s="62">
        <v>2191.6361896799526</v>
      </c>
      <c r="I158" s="62">
        <v>2195.6083610024234</v>
      </c>
      <c r="J158" s="62">
        <v>2202.857406432232</v>
      </c>
      <c r="K158" s="62">
        <v>2222.6598698967141</v>
      </c>
      <c r="L158" s="62">
        <v>2242.4684312509044</v>
      </c>
      <c r="M158" s="62">
        <v>3034.9341106379043</v>
      </c>
      <c r="N158" s="62">
        <v>3044.0070413578997</v>
      </c>
      <c r="O158" s="62">
        <v>3089.7605301594867</v>
      </c>
      <c r="P158" s="97"/>
    </row>
  </sheetData>
  <mergeCells count="3">
    <mergeCell ref="B2:M2"/>
    <mergeCell ref="B56:M56"/>
    <mergeCell ref="B109:M10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002060"/>
  </sheetPr>
  <dimension ref="A1:O100"/>
  <sheetViews>
    <sheetView showGridLines="0" zoomScale="80" zoomScaleNormal="80" workbookViewId="0">
      <pane xSplit="2" ySplit="3" topLeftCell="C73" activePane="bottomRight" state="frozen"/>
      <selection pane="topRight" activeCell="B12" sqref="B12"/>
      <selection pane="bottomLeft" activeCell="B12" sqref="B12"/>
      <selection pane="bottomRight" activeCell="D1" sqref="C1:D1048576"/>
    </sheetView>
  </sheetViews>
  <sheetFormatPr defaultColWidth="8.85546875" defaultRowHeight="15"/>
  <cols>
    <col min="1" max="1" width="3.85546875" bestFit="1" customWidth="1"/>
    <col min="2" max="2" width="47.85546875" bestFit="1" customWidth="1"/>
    <col min="3" max="15" width="13.5703125" customWidth="1"/>
    <col min="16" max="16" width="23.85546875" customWidth="1"/>
  </cols>
  <sheetData>
    <row r="1" spans="1:15">
      <c r="M1" s="76"/>
      <c r="N1" s="76"/>
      <c r="O1" s="76" t="s">
        <v>56</v>
      </c>
    </row>
    <row r="2" spans="1:15">
      <c r="B2" s="125" t="s">
        <v>166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167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168</v>
      </c>
      <c r="C4" s="61">
        <v>3777.0800634809948</v>
      </c>
      <c r="D4" s="61">
        <v>4915.0098055523204</v>
      </c>
      <c r="E4" s="61">
        <v>6288.1099828134738</v>
      </c>
      <c r="F4" s="61">
        <v>7607.1327362699667</v>
      </c>
      <c r="G4" s="61">
        <v>8880.3753264188235</v>
      </c>
      <c r="H4" s="61">
        <v>10177.32835466968</v>
      </c>
      <c r="I4" s="61">
        <v>11469.943383244816</v>
      </c>
      <c r="J4" s="61">
        <v>12836.008928197898</v>
      </c>
      <c r="K4" s="61">
        <v>14236.602649758854</v>
      </c>
      <c r="L4" s="61">
        <v>15751.303581526414</v>
      </c>
      <c r="M4" s="61">
        <v>1544.2041534829161</v>
      </c>
      <c r="N4" s="61">
        <v>2964.4995006978115</v>
      </c>
      <c r="O4" s="61">
        <v>4493.8915924650191</v>
      </c>
    </row>
    <row r="5" spans="1:15">
      <c r="A5" s="13">
        <v>2</v>
      </c>
      <c r="B5" s="14" t="s">
        <v>169</v>
      </c>
      <c r="C5" s="61">
        <v>329.7490381353922</v>
      </c>
      <c r="D5" s="61">
        <v>559.68962240965323</v>
      </c>
      <c r="E5" s="61">
        <v>745.52849337593307</v>
      </c>
      <c r="F5" s="61">
        <v>1246.6992342135209</v>
      </c>
      <c r="G5" s="61">
        <v>1342.650886203221</v>
      </c>
      <c r="H5" s="61">
        <v>1445.7427239109077</v>
      </c>
      <c r="I5" s="61">
        <v>1481.335591371268</v>
      </c>
      <c r="J5" s="61">
        <v>1529.510175600768</v>
      </c>
      <c r="K5" s="61">
        <v>1585.836077673888</v>
      </c>
      <c r="L5" s="61">
        <v>1690.7073973696611</v>
      </c>
      <c r="M5" s="61">
        <v>75.36265736351001</v>
      </c>
      <c r="N5" s="61">
        <v>105.66304222683999</v>
      </c>
      <c r="O5" s="61">
        <v>649.90237594972189</v>
      </c>
    </row>
    <row r="6" spans="1:15">
      <c r="A6" s="13">
        <v>3</v>
      </c>
      <c r="B6" s="14" t="s">
        <v>170</v>
      </c>
      <c r="C6" s="61">
        <v>175.91574557786001</v>
      </c>
      <c r="D6" s="61">
        <v>221.17016533251999</v>
      </c>
      <c r="E6" s="61">
        <v>281.63280577013001</v>
      </c>
      <c r="F6" s="61">
        <v>331.83611915054007</v>
      </c>
      <c r="G6" s="61">
        <v>370.44164082261</v>
      </c>
      <c r="H6" s="61">
        <v>408.81573839710001</v>
      </c>
      <c r="I6" s="61">
        <v>453.91675113578003</v>
      </c>
      <c r="J6" s="61">
        <v>501.43377833543008</v>
      </c>
      <c r="K6" s="61">
        <v>559.64468765314996</v>
      </c>
      <c r="L6" s="61">
        <v>606.57854161554008</v>
      </c>
      <c r="M6" s="61">
        <v>49.641464865910002</v>
      </c>
      <c r="N6" s="61">
        <v>90.696295283560005</v>
      </c>
      <c r="O6" s="61">
        <v>131.01586010418998</v>
      </c>
    </row>
    <row r="7" spans="1:15">
      <c r="A7" s="13">
        <v>4</v>
      </c>
      <c r="B7" s="14" t="s">
        <v>171</v>
      </c>
      <c r="C7" s="61">
        <v>395.74461624358958</v>
      </c>
      <c r="D7" s="61">
        <v>613.99897187930583</v>
      </c>
      <c r="E7" s="61">
        <v>859.84740429170449</v>
      </c>
      <c r="F7" s="61">
        <v>1046.6584323810152</v>
      </c>
      <c r="G7" s="61">
        <v>1198.2426195380267</v>
      </c>
      <c r="H7" s="61">
        <v>1431.9392048125485</v>
      </c>
      <c r="I7" s="61">
        <v>1688.9515391445743</v>
      </c>
      <c r="J7" s="61">
        <v>1655.4910921062599</v>
      </c>
      <c r="K7" s="61">
        <v>1840.8288958916128</v>
      </c>
      <c r="L7" s="61">
        <v>1937.9392089273304</v>
      </c>
      <c r="M7" s="61">
        <v>152.75119312609431</v>
      </c>
      <c r="N7" s="61">
        <v>232.42427523119093</v>
      </c>
      <c r="O7" s="61">
        <v>287.74784768483136</v>
      </c>
    </row>
    <row r="8" spans="1:15">
      <c r="A8" s="13">
        <v>5</v>
      </c>
      <c r="B8" s="14" t="s">
        <v>172</v>
      </c>
      <c r="C8" s="61">
        <v>24.452076648000002</v>
      </c>
      <c r="D8" s="61">
        <v>37.746507401000002</v>
      </c>
      <c r="E8" s="61">
        <v>55.529752805000001</v>
      </c>
      <c r="F8" s="61">
        <v>59.170935424</v>
      </c>
      <c r="G8" s="61">
        <v>60.65638244638</v>
      </c>
      <c r="H8" s="61">
        <v>65.139082427380004</v>
      </c>
      <c r="I8" s="61">
        <v>74.19828478718</v>
      </c>
      <c r="J8" s="61">
        <v>78.787282676380002</v>
      </c>
      <c r="K8" s="61">
        <v>82.862139952790002</v>
      </c>
      <c r="L8" s="61">
        <v>112.81999196979</v>
      </c>
      <c r="M8" s="61">
        <v>14.03456232225</v>
      </c>
      <c r="N8" s="61">
        <v>25.755808633249998</v>
      </c>
      <c r="O8" s="61">
        <v>34.565935001249997</v>
      </c>
    </row>
    <row r="9" spans="1:15">
      <c r="A9" s="13">
        <v>6</v>
      </c>
      <c r="B9" s="16" t="s">
        <v>173</v>
      </c>
      <c r="C9" s="62">
        <v>4702.9415400858361</v>
      </c>
      <c r="D9" s="62">
        <v>6347.6150725747993</v>
      </c>
      <c r="E9" s="62">
        <v>8230.64843905624</v>
      </c>
      <c r="F9" s="62">
        <v>10291.497457439042</v>
      </c>
      <c r="G9" s="62">
        <v>11852.366855429067</v>
      </c>
      <c r="H9" s="62">
        <v>13528.965104217616</v>
      </c>
      <c r="I9" s="62">
        <v>15168.345549683614</v>
      </c>
      <c r="J9" s="62">
        <v>16601.231256916737</v>
      </c>
      <c r="K9" s="62">
        <v>18305.774450930294</v>
      </c>
      <c r="L9" s="62">
        <v>20099.348721408725</v>
      </c>
      <c r="M9" s="62">
        <v>1835.9940311606806</v>
      </c>
      <c r="N9" s="62">
        <v>3419.038922072652</v>
      </c>
      <c r="O9" s="62">
        <v>5597.1236112050119</v>
      </c>
    </row>
    <row r="10" spans="1:15">
      <c r="A10" s="13">
        <v>7</v>
      </c>
      <c r="B10" s="14" t="s">
        <v>174</v>
      </c>
      <c r="C10" s="61">
        <v>20.071098162039998</v>
      </c>
      <c r="D10" s="61">
        <v>31.088054938309998</v>
      </c>
      <c r="E10" s="61">
        <v>37.45123211448</v>
      </c>
      <c r="F10" s="61">
        <v>41.68559522428</v>
      </c>
      <c r="G10" s="61">
        <v>50.055938975549999</v>
      </c>
      <c r="H10" s="61">
        <v>56.29463907137</v>
      </c>
      <c r="I10" s="61">
        <v>61.708589734138798</v>
      </c>
      <c r="J10" s="61">
        <v>70.154578745058785</v>
      </c>
      <c r="K10" s="61">
        <v>75.126590189048798</v>
      </c>
      <c r="L10" s="61">
        <v>81.083000758498798</v>
      </c>
      <c r="M10" s="61">
        <v>5.1215278854687947</v>
      </c>
      <c r="N10" s="61">
        <v>10.179837408300001</v>
      </c>
      <c r="O10" s="61">
        <v>16.154762134930003</v>
      </c>
    </row>
    <row r="11" spans="1:15">
      <c r="A11" s="13">
        <v>8</v>
      </c>
      <c r="B11" s="14" t="s">
        <v>175</v>
      </c>
      <c r="C11" s="61">
        <v>14.245808044</v>
      </c>
      <c r="D11" s="61">
        <v>19.798628184999998</v>
      </c>
      <c r="E11" s="61">
        <v>23.676039171979998</v>
      </c>
      <c r="F11" s="61">
        <v>33.135505784399996</v>
      </c>
      <c r="G11" s="61">
        <v>47.900491993149998</v>
      </c>
      <c r="H11" s="61">
        <v>71.844330228900006</v>
      </c>
      <c r="I11" s="61">
        <v>87.395693510899989</v>
      </c>
      <c r="J11" s="61">
        <v>97.556739718130004</v>
      </c>
      <c r="K11" s="61">
        <v>116.25730560788</v>
      </c>
      <c r="L11" s="61">
        <v>154.35057666963002</v>
      </c>
      <c r="M11" s="61">
        <v>2.82132263975</v>
      </c>
      <c r="N11" s="61">
        <v>8.9415252724999998</v>
      </c>
      <c r="O11" s="61">
        <v>16.0561440225</v>
      </c>
    </row>
    <row r="12" spans="1:15">
      <c r="A12" s="13">
        <v>9</v>
      </c>
      <c r="B12" s="14" t="s">
        <v>176</v>
      </c>
      <c r="C12" s="61">
        <v>53.245159097799807</v>
      </c>
      <c r="D12" s="61">
        <v>70.317137914766889</v>
      </c>
      <c r="E12" s="61">
        <v>84.113501262338318</v>
      </c>
      <c r="F12" s="61">
        <v>97.342378310909695</v>
      </c>
      <c r="G12" s="61">
        <v>111.8557779174978</v>
      </c>
      <c r="H12" s="61">
        <v>122.25953043908581</v>
      </c>
      <c r="I12" s="61">
        <v>135.10520702767388</v>
      </c>
      <c r="J12" s="61">
        <v>148.1236146862619</v>
      </c>
      <c r="K12" s="61">
        <v>161.16764839984998</v>
      </c>
      <c r="L12" s="61">
        <v>174.56569213743811</v>
      </c>
      <c r="M12" s="61">
        <v>12.405304414330651</v>
      </c>
      <c r="N12" s="61">
        <v>24.9054426909738</v>
      </c>
      <c r="O12" s="61">
        <v>36.543636282616951</v>
      </c>
    </row>
    <row r="13" spans="1:15">
      <c r="A13" s="13">
        <v>10</v>
      </c>
      <c r="B13" s="14" t="s">
        <v>177</v>
      </c>
      <c r="C13" s="61">
        <v>38.172529984809998</v>
      </c>
      <c r="D13" s="61">
        <v>51.207833000159994</v>
      </c>
      <c r="E13" s="61">
        <v>64.429438281909995</v>
      </c>
      <c r="F13" s="61">
        <v>79.167579461439999</v>
      </c>
      <c r="G13" s="61">
        <v>89.565973783370012</v>
      </c>
      <c r="H13" s="61">
        <v>103.52685028872</v>
      </c>
      <c r="I13" s="61">
        <v>115.93240658068</v>
      </c>
      <c r="J13" s="61">
        <v>130.85969712157998</v>
      </c>
      <c r="K13" s="61">
        <v>146.30424648111</v>
      </c>
      <c r="L13" s="61">
        <v>160.44165883414001</v>
      </c>
      <c r="M13" s="61">
        <v>13.443415197530001</v>
      </c>
      <c r="N13" s="61">
        <v>24.512091582579998</v>
      </c>
      <c r="O13" s="61">
        <v>36.947962004010002</v>
      </c>
    </row>
    <row r="14" spans="1:15">
      <c r="A14" s="13">
        <v>11</v>
      </c>
      <c r="B14" s="14" t="s">
        <v>178</v>
      </c>
      <c r="C14" s="64">
        <v>31.54770842606851</v>
      </c>
      <c r="D14" s="64">
        <v>41.777756836682713</v>
      </c>
      <c r="E14" s="64">
        <v>53.031781671983296</v>
      </c>
      <c r="F14" s="64">
        <v>64.205605549067286</v>
      </c>
      <c r="G14" s="64">
        <v>74.140464803993893</v>
      </c>
      <c r="H14" s="64">
        <v>90.133229610871211</v>
      </c>
      <c r="I14" s="64">
        <v>102.03381922253641</v>
      </c>
      <c r="J14" s="64">
        <v>110.02393463663839</v>
      </c>
      <c r="K14" s="64">
        <v>121.58767402668509</v>
      </c>
      <c r="L14" s="64">
        <v>134.24562890680232</v>
      </c>
      <c r="M14" s="64">
        <v>11.11912014881095</v>
      </c>
      <c r="N14" s="64">
        <v>21.849579083340508</v>
      </c>
      <c r="O14" s="64">
        <v>32.000233756906297</v>
      </c>
    </row>
    <row r="15" spans="1:15">
      <c r="A15" s="13">
        <v>12</v>
      </c>
      <c r="B15" s="15" t="s">
        <v>179</v>
      </c>
      <c r="C15" s="61">
        <v>13.80956698832</v>
      </c>
      <c r="D15" s="61">
        <v>22.936343547460002</v>
      </c>
      <c r="E15" s="61">
        <v>28.801139765940004</v>
      </c>
      <c r="F15" s="61">
        <v>32.532256493450006</v>
      </c>
      <c r="G15" s="61">
        <v>35.934601492900001</v>
      </c>
      <c r="H15" s="61">
        <v>39.206554155500001</v>
      </c>
      <c r="I15" s="61">
        <v>44.559572420250007</v>
      </c>
      <c r="J15" s="61">
        <v>49.41191359600468</v>
      </c>
      <c r="K15" s="61">
        <v>68.318409896404674</v>
      </c>
      <c r="L15" s="61">
        <v>64.022420246414654</v>
      </c>
      <c r="M15" s="61">
        <v>4.1640569739999993</v>
      </c>
      <c r="N15" s="61">
        <v>7.9118678276300001</v>
      </c>
      <c r="O15" s="61">
        <v>14.13013525126</v>
      </c>
    </row>
    <row r="16" spans="1:15">
      <c r="A16" s="13">
        <v>13</v>
      </c>
      <c r="B16" s="33" t="s">
        <v>180</v>
      </c>
      <c r="C16" s="62">
        <v>171.0918707030383</v>
      </c>
      <c r="D16" s="62">
        <v>237.1257544223796</v>
      </c>
      <c r="E16" s="62">
        <v>291.50313226863159</v>
      </c>
      <c r="F16" s="62">
        <v>348.06892082354705</v>
      </c>
      <c r="G16" s="62">
        <v>409.45324896646167</v>
      </c>
      <c r="H16" s="62">
        <v>483.26513379444697</v>
      </c>
      <c r="I16" s="62">
        <v>546.73528849617924</v>
      </c>
      <c r="J16" s="62">
        <v>606.13047850367377</v>
      </c>
      <c r="K16" s="62">
        <v>688.76187460097856</v>
      </c>
      <c r="L16" s="62">
        <v>768.7089775529239</v>
      </c>
      <c r="M16" s="62">
        <v>49.074747259890394</v>
      </c>
      <c r="N16" s="62">
        <v>98.300343865324308</v>
      </c>
      <c r="O16" s="62">
        <v>151.83287345222331</v>
      </c>
    </row>
    <row r="17" spans="1:15">
      <c r="A17" s="13">
        <v>14</v>
      </c>
      <c r="B17" s="33" t="s">
        <v>181</v>
      </c>
      <c r="C17" s="62">
        <v>4525.3700477000784</v>
      </c>
      <c r="D17" s="62">
        <v>6099.3600845207393</v>
      </c>
      <c r="E17" s="62">
        <v>7925.3161022739296</v>
      </c>
      <c r="F17" s="62">
        <v>9925.6253469284566</v>
      </c>
      <c r="G17" s="62">
        <v>11418.275461838562</v>
      </c>
      <c r="H17" s="62">
        <v>13017.907781635025</v>
      </c>
      <c r="I17" s="62">
        <v>14584.208644539649</v>
      </c>
      <c r="J17" s="62">
        <v>15954.83338361427</v>
      </c>
      <c r="K17" s="62">
        <v>17573.665503618526</v>
      </c>
      <c r="L17" s="62">
        <v>19284.116643558522</v>
      </c>
      <c r="M17" s="62">
        <v>1739.6193876764996</v>
      </c>
      <c r="N17" s="62">
        <v>3271.8618242140383</v>
      </c>
      <c r="O17" s="62">
        <v>5431.1640755325197</v>
      </c>
    </row>
    <row r="18" spans="1:15">
      <c r="A18" s="13">
        <v>15</v>
      </c>
      <c r="B18" s="15" t="s">
        <v>182</v>
      </c>
      <c r="C18" s="61">
        <v>383.88161624750501</v>
      </c>
      <c r="D18" s="61">
        <v>546.82642955688402</v>
      </c>
      <c r="E18" s="61">
        <v>689.70473344750644</v>
      </c>
      <c r="F18" s="61">
        <v>815.97326887881945</v>
      </c>
      <c r="G18" s="61">
        <v>952.97049084640093</v>
      </c>
      <c r="H18" s="61">
        <v>1081.0086577354714</v>
      </c>
      <c r="I18" s="61">
        <v>1210.3255833652365</v>
      </c>
      <c r="J18" s="61">
        <v>1340.8940506927161</v>
      </c>
      <c r="K18" s="61">
        <v>1483.4175795634858</v>
      </c>
      <c r="L18" s="61">
        <v>1700.6362630851768</v>
      </c>
      <c r="M18" s="61">
        <v>142.70045189306921</v>
      </c>
      <c r="N18" s="61">
        <v>272.66262506720994</v>
      </c>
      <c r="O18" s="61">
        <v>416.80666187218094</v>
      </c>
    </row>
    <row r="19" spans="1:15">
      <c r="A19" s="13">
        <v>16</v>
      </c>
      <c r="B19" s="15" t="s">
        <v>183</v>
      </c>
      <c r="C19" s="61">
        <v>52.078762577020001</v>
      </c>
      <c r="D19" s="61">
        <v>69.086644375000006</v>
      </c>
      <c r="E19" s="61">
        <v>78.751245981919993</v>
      </c>
      <c r="F19" s="61">
        <v>95.215314043359996</v>
      </c>
      <c r="G19" s="61">
        <v>142.54967721094999</v>
      </c>
      <c r="H19" s="61">
        <v>157.78140648144003</v>
      </c>
      <c r="I19" s="61">
        <v>176.52773763970998</v>
      </c>
      <c r="J19" s="61">
        <v>195.80259248326001</v>
      </c>
      <c r="K19" s="61">
        <v>189.23778752222998</v>
      </c>
      <c r="L19" s="61">
        <v>222.31223663186</v>
      </c>
      <c r="M19" s="61">
        <v>17.80483767415959</v>
      </c>
      <c r="N19" s="61">
        <v>35.516584005490003</v>
      </c>
      <c r="O19" s="61">
        <v>53.637166481240001</v>
      </c>
    </row>
    <row r="20" spans="1:15">
      <c r="A20" s="13">
        <v>17</v>
      </c>
      <c r="B20" s="15" t="s">
        <v>184</v>
      </c>
      <c r="C20" s="61">
        <v>6.2618472990000003</v>
      </c>
      <c r="D20" s="61">
        <v>8.0827926609999992</v>
      </c>
      <c r="E20" s="61">
        <v>9.6810923449999997</v>
      </c>
      <c r="F20" s="61">
        <v>12.002536012999999</v>
      </c>
      <c r="G20" s="61">
        <v>14.643605196999999</v>
      </c>
      <c r="H20" s="61">
        <v>17.359793628999999</v>
      </c>
      <c r="I20" s="61">
        <v>19.39822092</v>
      </c>
      <c r="J20" s="61">
        <v>21.832775088150001</v>
      </c>
      <c r="K20" s="61">
        <v>23.64863373212</v>
      </c>
      <c r="L20" s="61">
        <v>28.731975862119999</v>
      </c>
      <c r="M20" s="61">
        <v>2.3180862289999999</v>
      </c>
      <c r="N20" s="61">
        <v>4.9386169600000001</v>
      </c>
      <c r="O20" s="61">
        <v>7.187784667999999</v>
      </c>
    </row>
    <row r="21" spans="1:15">
      <c r="A21" s="13">
        <v>18</v>
      </c>
      <c r="B21" s="15" t="s">
        <v>185</v>
      </c>
      <c r="C21" s="61">
        <v>10.501310892275539</v>
      </c>
      <c r="D21" s="61">
        <v>13.911006643251099</v>
      </c>
      <c r="E21" s="61">
        <v>19.651182069671098</v>
      </c>
      <c r="F21" s="61">
        <v>23.885840113511101</v>
      </c>
      <c r="G21" s="61">
        <v>27.77505957209776</v>
      </c>
      <c r="H21" s="61">
        <v>30.57509816168443</v>
      </c>
      <c r="I21" s="61">
        <v>34.189752568243328</v>
      </c>
      <c r="J21" s="61">
        <v>38.638770085830011</v>
      </c>
      <c r="K21" s="61">
        <v>42.197597070622244</v>
      </c>
      <c r="L21" s="61">
        <v>50.395276500697804</v>
      </c>
      <c r="M21" s="61">
        <v>4.3808906541911092</v>
      </c>
      <c r="N21" s="61">
        <v>5.8031185244583305</v>
      </c>
      <c r="O21" s="61">
        <v>10.487459219027771</v>
      </c>
    </row>
    <row r="22" spans="1:15">
      <c r="A22" s="13">
        <v>19</v>
      </c>
      <c r="B22" s="15" t="s">
        <v>186</v>
      </c>
      <c r="C22" s="61">
        <v>14.351756434</v>
      </c>
      <c r="D22" s="61">
        <v>20.429964802000001</v>
      </c>
      <c r="E22" s="61">
        <v>21.491225789999998</v>
      </c>
      <c r="F22" s="61">
        <v>26.473037485999999</v>
      </c>
      <c r="G22" s="61">
        <v>33.012889778999998</v>
      </c>
      <c r="H22" s="61">
        <v>37.319402015000001</v>
      </c>
      <c r="I22" s="61">
        <v>42.673346146000007</v>
      </c>
      <c r="J22" s="61">
        <v>51.147354916130006</v>
      </c>
      <c r="K22" s="61">
        <v>57.068526647479999</v>
      </c>
      <c r="L22" s="61">
        <v>82.812131167420006</v>
      </c>
      <c r="M22" s="61">
        <v>5.5452286150700001</v>
      </c>
      <c r="N22" s="61">
        <v>9.3501039528799996</v>
      </c>
      <c r="O22" s="61">
        <v>15.134274724180001</v>
      </c>
    </row>
    <row r="23" spans="1:15">
      <c r="A23" s="13">
        <v>20</v>
      </c>
      <c r="B23" s="15" t="s">
        <v>187</v>
      </c>
      <c r="C23" s="61">
        <v>14.74787810136</v>
      </c>
      <c r="D23" s="61">
        <v>27.153783516349996</v>
      </c>
      <c r="E23" s="61">
        <v>36.054243884189994</v>
      </c>
      <c r="F23" s="61">
        <v>52.442042150429998</v>
      </c>
      <c r="G23" s="61">
        <v>71.410536500009997</v>
      </c>
      <c r="H23" s="61">
        <v>77.013912389310008</v>
      </c>
      <c r="I23" s="61">
        <v>86.911899576590002</v>
      </c>
      <c r="J23" s="61">
        <v>99.89757819578</v>
      </c>
      <c r="K23" s="61">
        <v>110.25141176081</v>
      </c>
      <c r="L23" s="61">
        <v>132.67184086482001</v>
      </c>
      <c r="M23" s="61">
        <v>6.78979139516</v>
      </c>
      <c r="N23" s="61">
        <v>13.42739458766</v>
      </c>
      <c r="O23" s="61">
        <v>20.558964107760001</v>
      </c>
    </row>
    <row r="24" spans="1:15">
      <c r="A24" s="13">
        <v>21</v>
      </c>
      <c r="B24" s="16" t="s">
        <v>188</v>
      </c>
      <c r="C24" s="62">
        <v>481.8231715511605</v>
      </c>
      <c r="D24" s="62">
        <v>685.49062155448507</v>
      </c>
      <c r="E24" s="62">
        <v>855.33372351828768</v>
      </c>
      <c r="F24" s="62">
        <v>1025.9920386851204</v>
      </c>
      <c r="G24" s="62">
        <v>1242.3622591054589</v>
      </c>
      <c r="H24" s="62">
        <v>1401.0582704119056</v>
      </c>
      <c r="I24" s="62">
        <v>1570.0265402157797</v>
      </c>
      <c r="J24" s="62">
        <v>1748.213121461866</v>
      </c>
      <c r="K24" s="62">
        <v>1905.821536296748</v>
      </c>
      <c r="L24" s="62">
        <v>2217.5597241120945</v>
      </c>
      <c r="M24" s="62">
        <v>179.53928646064992</v>
      </c>
      <c r="N24" s="62">
        <v>341.69844309769826</v>
      </c>
      <c r="O24" s="62">
        <v>523.81231107238864</v>
      </c>
    </row>
    <row r="25" spans="1:15">
      <c r="A25" s="13">
        <v>22</v>
      </c>
      <c r="B25" s="14" t="s">
        <v>189</v>
      </c>
      <c r="C25" s="61">
        <v>4.5494078980000001</v>
      </c>
      <c r="D25" s="61">
        <v>5.3668701399999996</v>
      </c>
      <c r="E25" s="61">
        <v>9.9586822169999998</v>
      </c>
      <c r="F25" s="61">
        <v>11.384371362</v>
      </c>
      <c r="G25" s="61">
        <v>13.720405164000001</v>
      </c>
      <c r="H25" s="61">
        <v>14.893594077000001</v>
      </c>
      <c r="I25" s="61">
        <v>11.819542735000001</v>
      </c>
      <c r="J25" s="61">
        <v>13.717726121</v>
      </c>
      <c r="K25" s="61">
        <v>14.968724093000001</v>
      </c>
      <c r="L25" s="61">
        <v>18.208397143999999</v>
      </c>
      <c r="M25" s="61">
        <v>1.000650633</v>
      </c>
      <c r="N25" s="61">
        <v>1.9955544570000001</v>
      </c>
      <c r="O25" s="61">
        <v>5.8387444229999996</v>
      </c>
    </row>
    <row r="26" spans="1:15">
      <c r="A26" s="13">
        <v>23</v>
      </c>
      <c r="B26" s="14" t="s">
        <v>190</v>
      </c>
      <c r="C26" s="61">
        <v>1.271607003</v>
      </c>
      <c r="D26" s="61">
        <v>1.196607003</v>
      </c>
      <c r="E26" s="61">
        <v>1.0435164509999999</v>
      </c>
      <c r="F26" s="61">
        <v>1.456644654</v>
      </c>
      <c r="G26" s="61">
        <v>1.4620768629999998</v>
      </c>
      <c r="H26" s="61">
        <v>1.324576864</v>
      </c>
      <c r="I26" s="61">
        <v>1.4698086610000001</v>
      </c>
      <c r="J26" s="61">
        <v>2.0155910449999999</v>
      </c>
      <c r="K26" s="61">
        <v>1.689041802</v>
      </c>
      <c r="L26" s="61">
        <v>1.872707795</v>
      </c>
      <c r="M26" s="61">
        <v>3.2381577199999999E-3</v>
      </c>
      <c r="N26" s="61">
        <v>7.19150672E-3</v>
      </c>
      <c r="O26" s="61">
        <v>7.8862947719999993E-2</v>
      </c>
    </row>
    <row r="27" spans="1:15">
      <c r="A27" s="13">
        <v>24</v>
      </c>
      <c r="B27" s="14" t="s">
        <v>191</v>
      </c>
      <c r="C27" s="61">
        <v>0</v>
      </c>
      <c r="D27" s="61">
        <v>9.9999330000000008E-3</v>
      </c>
      <c r="E27" s="61">
        <v>0.31883524499999999</v>
      </c>
      <c r="F27" s="61">
        <v>-1.8121486999999999E-2</v>
      </c>
      <c r="G27" s="61">
        <v>-5.2353084000000001E-2</v>
      </c>
      <c r="H27" s="61">
        <v>-4.8787670350000001</v>
      </c>
      <c r="I27" s="61">
        <v>-4.9320200439999997</v>
      </c>
      <c r="J27" s="61">
        <v>-4.933515044</v>
      </c>
      <c r="K27" s="61">
        <v>-4.933515044</v>
      </c>
      <c r="L27" s="61">
        <v>-4.9398649529199998</v>
      </c>
      <c r="M27" s="61">
        <v>1.332468E-2</v>
      </c>
      <c r="N27" s="61">
        <v>-5.7254400000000003E-4</v>
      </c>
      <c r="O27" s="61">
        <v>2.8742739899999998</v>
      </c>
    </row>
    <row r="28" spans="1:15">
      <c r="A28" s="13">
        <v>25</v>
      </c>
      <c r="B28" s="14" t="s">
        <v>192</v>
      </c>
      <c r="C28" s="61">
        <v>27.922161647605883</v>
      </c>
      <c r="D28" s="61">
        <v>38.128649138890005</v>
      </c>
      <c r="E28" s="61">
        <v>48.633189729316229</v>
      </c>
      <c r="F28" s="61">
        <v>93.342349647879985</v>
      </c>
      <c r="G28" s="61">
        <v>104.45910083939</v>
      </c>
      <c r="H28" s="61">
        <v>111.54872580751</v>
      </c>
      <c r="I28" s="61">
        <v>222.70221284166203</v>
      </c>
      <c r="J28" s="61">
        <v>237.33287482029499</v>
      </c>
      <c r="K28" s="61">
        <v>246.80620132077999</v>
      </c>
      <c r="L28" s="61">
        <v>265.55265974513998</v>
      </c>
      <c r="M28" s="61">
        <v>3.48945507534</v>
      </c>
      <c r="N28" s="61">
        <v>10.662086825019999</v>
      </c>
      <c r="O28" s="61">
        <v>160.06791340452</v>
      </c>
    </row>
    <row r="29" spans="1:15">
      <c r="A29" s="13">
        <v>26</v>
      </c>
      <c r="B29" s="14" t="s">
        <v>193</v>
      </c>
      <c r="C29" s="61">
        <v>-16.110548616327002</v>
      </c>
      <c r="D29" s="61">
        <v>-23.8254884279363</v>
      </c>
      <c r="E29" s="61">
        <v>-29.838694875605132</v>
      </c>
      <c r="F29" s="61">
        <v>-34.665421818637782</v>
      </c>
      <c r="G29" s="61">
        <v>-47.674408373738657</v>
      </c>
      <c r="H29" s="61">
        <v>-53.701827767635621</v>
      </c>
      <c r="I29" s="61">
        <v>-59.620183976369773</v>
      </c>
      <c r="J29" s="61">
        <v>-68.627446270686619</v>
      </c>
      <c r="K29" s="61">
        <v>-99.186998314110213</v>
      </c>
      <c r="L29" s="61">
        <v>-116.12934405985132</v>
      </c>
      <c r="M29" s="61">
        <v>-6.4867254396163485</v>
      </c>
      <c r="N29" s="61">
        <v>-17.128914835578929</v>
      </c>
      <c r="O29" s="61">
        <v>-23.943373665248679</v>
      </c>
    </row>
    <row r="30" spans="1:15">
      <c r="A30" s="13">
        <v>27</v>
      </c>
      <c r="B30" s="16" t="s">
        <v>194</v>
      </c>
      <c r="C30" s="62">
        <v>17.632627932278883</v>
      </c>
      <c r="D30" s="62">
        <v>20.876637786953697</v>
      </c>
      <c r="E30" s="62">
        <v>30.115528766711105</v>
      </c>
      <c r="F30" s="62">
        <v>71.499822358242227</v>
      </c>
      <c r="G30" s="62">
        <v>71.914821408651363</v>
      </c>
      <c r="H30" s="62">
        <v>69.186301945874391</v>
      </c>
      <c r="I30" s="62">
        <v>171.4393602172922</v>
      </c>
      <c r="J30" s="62">
        <v>179.50523067160842</v>
      </c>
      <c r="K30" s="62">
        <v>159.3434538576698</v>
      </c>
      <c r="L30" s="62">
        <v>164.56455567136862</v>
      </c>
      <c r="M30" s="62">
        <v>-1.9800568935563467</v>
      </c>
      <c r="N30" s="62">
        <v>-4.4646545908389292</v>
      </c>
      <c r="O30" s="62">
        <v>144.91642109999134</v>
      </c>
    </row>
    <row r="31" spans="1:15">
      <c r="A31" s="13">
        <v>28</v>
      </c>
      <c r="B31" s="16" t="s">
        <v>195</v>
      </c>
      <c r="C31" s="62">
        <v>4067.6591257639166</v>
      </c>
      <c r="D31" s="62">
        <v>5445.8753343848884</v>
      </c>
      <c r="E31" s="62">
        <v>7113.9271120360345</v>
      </c>
      <c r="F31" s="62">
        <v>8988.9363202886161</v>
      </c>
      <c r="G31" s="62">
        <v>10272.466168765792</v>
      </c>
      <c r="H31" s="62">
        <v>11713.828001957136</v>
      </c>
      <c r="I31" s="62">
        <v>13223.023081188945</v>
      </c>
      <c r="J31" s="62">
        <v>14426.392887622804</v>
      </c>
      <c r="K31" s="62">
        <v>15870.534493890238</v>
      </c>
      <c r="L31" s="62">
        <v>17277.644575415085</v>
      </c>
      <c r="M31" s="62">
        <v>1605.399940546584</v>
      </c>
      <c r="N31" s="62">
        <v>2974.5754805187917</v>
      </c>
      <c r="O31" s="62">
        <v>5066.3948477803933</v>
      </c>
    </row>
    <row r="32" spans="1:15">
      <c r="A32" s="13">
        <v>29</v>
      </c>
      <c r="B32" s="16" t="s">
        <v>196</v>
      </c>
      <c r="C32" s="62">
        <v>3.9414848170000001</v>
      </c>
      <c r="D32" s="62">
        <v>10.569785881000001</v>
      </c>
      <c r="E32" s="62">
        <v>9.4717533869999997</v>
      </c>
      <c r="F32" s="62">
        <v>13.306034779000001</v>
      </c>
      <c r="G32" s="62">
        <v>16.365545607999998</v>
      </c>
      <c r="H32" s="62">
        <v>18.406609054</v>
      </c>
      <c r="I32" s="62">
        <v>19.898577138</v>
      </c>
      <c r="J32" s="62">
        <v>22.412807100000002</v>
      </c>
      <c r="K32" s="62">
        <v>22.886772827000001</v>
      </c>
      <c r="L32" s="62">
        <v>27.691517476000001</v>
      </c>
      <c r="M32" s="62">
        <v>0.62110440499999997</v>
      </c>
      <c r="N32" s="62">
        <v>2.1715363719999998</v>
      </c>
      <c r="O32" s="62">
        <v>2.2915125609999998</v>
      </c>
    </row>
    <row r="33" spans="1:15">
      <c r="A33" s="13">
        <v>30</v>
      </c>
      <c r="B33" s="16" t="s">
        <v>197</v>
      </c>
      <c r="C33" s="62">
        <v>4063.7176409469166</v>
      </c>
      <c r="D33" s="62">
        <v>5435.3055485038885</v>
      </c>
      <c r="E33" s="62">
        <v>7104.4553586490347</v>
      </c>
      <c r="F33" s="62">
        <v>8975.6302855096164</v>
      </c>
      <c r="G33" s="62">
        <v>10256.100623157792</v>
      </c>
      <c r="H33" s="62">
        <v>11695.421392903138</v>
      </c>
      <c r="I33" s="62">
        <v>13203.124504050946</v>
      </c>
      <c r="J33" s="62">
        <v>14403.980080522804</v>
      </c>
      <c r="K33" s="62">
        <v>15847.647721063238</v>
      </c>
      <c r="L33" s="62">
        <v>17249.953057939085</v>
      </c>
      <c r="M33" s="62">
        <v>1604.778836141584</v>
      </c>
      <c r="N33" s="62">
        <v>2972.4039441467921</v>
      </c>
      <c r="O33" s="62">
        <v>5064.1033352193936</v>
      </c>
    </row>
    <row r="35" spans="1:15">
      <c r="M35" s="76"/>
      <c r="N35" s="76"/>
      <c r="O35" s="76" t="s">
        <v>56</v>
      </c>
    </row>
    <row r="36" spans="1:15">
      <c r="B36" s="125" t="s">
        <v>198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5">
      <c r="A37" s="12" t="s">
        <v>133</v>
      </c>
      <c r="B37" s="12" t="s">
        <v>167</v>
      </c>
      <c r="C37" s="50">
        <v>44651</v>
      </c>
      <c r="D37" s="50">
        <v>44681</v>
      </c>
      <c r="E37" s="50">
        <v>44712</v>
      </c>
      <c r="F37" s="50">
        <v>44742</v>
      </c>
      <c r="G37" s="50">
        <v>44773</v>
      </c>
      <c r="H37" s="50">
        <v>44804</v>
      </c>
      <c r="I37" s="50">
        <v>44834</v>
      </c>
      <c r="J37" s="50">
        <v>44865</v>
      </c>
      <c r="K37" s="50">
        <v>44895</v>
      </c>
      <c r="L37" s="50">
        <v>44926</v>
      </c>
      <c r="M37" s="50">
        <v>44957</v>
      </c>
      <c r="N37" s="50">
        <v>44985</v>
      </c>
      <c r="O37" s="50">
        <v>45016</v>
      </c>
    </row>
    <row r="38" spans="1:15">
      <c r="A38" s="13">
        <v>1</v>
      </c>
      <c r="B38" s="14" t="s">
        <v>168</v>
      </c>
      <c r="C38" s="61">
        <v>3753.5520872635352</v>
      </c>
      <c r="D38" s="61">
        <v>4882.3841961419002</v>
      </c>
      <c r="E38" s="61">
        <v>6246.6136674760546</v>
      </c>
      <c r="F38" s="61">
        <v>7557.3202876900468</v>
      </c>
      <c r="G38" s="61">
        <v>8824.4470413039016</v>
      </c>
      <c r="H38" s="61">
        <v>10112.256001620761</v>
      </c>
      <c r="I38" s="61">
        <v>11393.633890907395</v>
      </c>
      <c r="J38" s="61">
        <v>12750.478815142478</v>
      </c>
      <c r="K38" s="61">
        <v>14139.124154069435</v>
      </c>
      <c r="L38" s="61">
        <v>15643.527639747494</v>
      </c>
      <c r="M38" s="61">
        <v>1501.0485897709959</v>
      </c>
      <c r="N38" s="61">
        <v>2913.6227247468919</v>
      </c>
      <c r="O38" s="61">
        <v>4457.3360748938094</v>
      </c>
    </row>
    <row r="39" spans="1:15">
      <c r="A39" s="13">
        <v>2</v>
      </c>
      <c r="B39" s="14" t="s">
        <v>169</v>
      </c>
      <c r="C39" s="61">
        <v>329.51308459013217</v>
      </c>
      <c r="D39" s="61">
        <v>559.40802652139325</v>
      </c>
      <c r="E39" s="61">
        <v>745.24116571267314</v>
      </c>
      <c r="F39" s="61">
        <v>1246.3829229412609</v>
      </c>
      <c r="G39" s="61">
        <v>1342.037574930961</v>
      </c>
      <c r="H39" s="61">
        <v>1444.9062143305378</v>
      </c>
      <c r="I39" s="61">
        <v>1480.4230013728979</v>
      </c>
      <c r="J39" s="61">
        <v>1528.580150144398</v>
      </c>
      <c r="K39" s="61">
        <v>1584.892745243518</v>
      </c>
      <c r="L39" s="61">
        <v>1689.714586119291</v>
      </c>
      <c r="M39" s="61">
        <v>74.369846113139999</v>
      </c>
      <c r="N39" s="61">
        <v>104.67023097647001</v>
      </c>
      <c r="O39" s="61">
        <v>649.78838169072196</v>
      </c>
    </row>
    <row r="40" spans="1:15">
      <c r="A40" s="13">
        <v>3</v>
      </c>
      <c r="B40" s="14" t="s">
        <v>170</v>
      </c>
      <c r="C40" s="61">
        <v>175.75411259085999</v>
      </c>
      <c r="D40" s="61">
        <v>220.90459295151999</v>
      </c>
      <c r="E40" s="61">
        <v>281.39479369213001</v>
      </c>
      <c r="F40" s="61">
        <v>331.50468737554007</v>
      </c>
      <c r="G40" s="61">
        <v>370.17393404760998</v>
      </c>
      <c r="H40" s="61">
        <v>408.53611718510001</v>
      </c>
      <c r="I40" s="61">
        <v>453.53007466478005</v>
      </c>
      <c r="J40" s="61">
        <v>501.02334353143004</v>
      </c>
      <c r="K40" s="61">
        <v>559.20484451614993</v>
      </c>
      <c r="L40" s="61">
        <v>606.09964014553998</v>
      </c>
      <c r="M40" s="61">
        <v>49.100921728910002</v>
      </c>
      <c r="N40" s="61">
        <v>90.130335479560003</v>
      </c>
      <c r="O40" s="61">
        <v>130.72736242043999</v>
      </c>
    </row>
    <row r="41" spans="1:15">
      <c r="A41" s="13">
        <v>4</v>
      </c>
      <c r="B41" s="14" t="s">
        <v>171</v>
      </c>
      <c r="C41" s="61">
        <v>395.66621624358959</v>
      </c>
      <c r="D41" s="61">
        <v>613.67627187930589</v>
      </c>
      <c r="E41" s="61">
        <v>859.52470429170455</v>
      </c>
      <c r="F41" s="61">
        <v>1045.0661498121551</v>
      </c>
      <c r="G41" s="61">
        <v>1191.3129449751666</v>
      </c>
      <c r="H41" s="61">
        <v>1425.1224056326882</v>
      </c>
      <c r="I41" s="61">
        <v>1678.0008204465753</v>
      </c>
      <c r="J41" s="61">
        <v>1644.632430963261</v>
      </c>
      <c r="K41" s="61">
        <v>1829.9241097486138</v>
      </c>
      <c r="L41" s="61">
        <v>1927.7610285563314</v>
      </c>
      <c r="M41" s="61">
        <v>142.29595612909537</v>
      </c>
      <c r="N41" s="61">
        <v>221.96903823419092</v>
      </c>
      <c r="O41" s="61">
        <v>288.52225014183136</v>
      </c>
    </row>
    <row r="42" spans="1:15">
      <c r="A42" s="13">
        <v>5</v>
      </c>
      <c r="B42" s="14" t="s">
        <v>172</v>
      </c>
      <c r="C42" s="61">
        <v>24.452076648000002</v>
      </c>
      <c r="D42" s="61">
        <v>37.746507401000002</v>
      </c>
      <c r="E42" s="61">
        <v>55.529752805000001</v>
      </c>
      <c r="F42" s="61">
        <v>59.170935424</v>
      </c>
      <c r="G42" s="61">
        <v>60.65638244638</v>
      </c>
      <c r="H42" s="61">
        <v>65.013267541380003</v>
      </c>
      <c r="I42" s="61">
        <v>74.19828478718</v>
      </c>
      <c r="J42" s="61">
        <v>78.787282676380002</v>
      </c>
      <c r="K42" s="61">
        <v>82.862139952790002</v>
      </c>
      <c r="L42" s="61">
        <v>112.81999196979</v>
      </c>
      <c r="M42" s="61">
        <v>14.03456232225</v>
      </c>
      <c r="N42" s="61">
        <v>25.755808633249998</v>
      </c>
      <c r="O42" s="61">
        <v>34.565935001249997</v>
      </c>
    </row>
    <row r="43" spans="1:15">
      <c r="A43" s="13">
        <v>6</v>
      </c>
      <c r="B43" s="16" t="s">
        <v>173</v>
      </c>
      <c r="C43" s="62">
        <v>4678.9375773361153</v>
      </c>
      <c r="D43" s="62">
        <v>6314.1195948951199</v>
      </c>
      <c r="E43" s="62">
        <v>8188.3040839775604</v>
      </c>
      <c r="F43" s="62">
        <v>10239.444983243002</v>
      </c>
      <c r="G43" s="62">
        <v>11788.627877704026</v>
      </c>
      <c r="H43" s="62">
        <v>13455.834006310468</v>
      </c>
      <c r="I43" s="62">
        <v>15079.786072178826</v>
      </c>
      <c r="J43" s="62">
        <v>16503.502022457949</v>
      </c>
      <c r="K43" s="62">
        <v>18196.007993530504</v>
      </c>
      <c r="L43" s="62">
        <v>19979.922886538439</v>
      </c>
      <c r="M43" s="62">
        <v>1780.8498760643915</v>
      </c>
      <c r="N43" s="62">
        <v>3356.1481380703617</v>
      </c>
      <c r="O43" s="62">
        <v>5560.940004148053</v>
      </c>
    </row>
    <row r="44" spans="1:15">
      <c r="A44" s="13">
        <v>7</v>
      </c>
      <c r="B44" s="14" t="s">
        <v>174</v>
      </c>
      <c r="C44" s="61">
        <v>20.069831712039999</v>
      </c>
      <c r="D44" s="61">
        <v>31.084215101309997</v>
      </c>
      <c r="E44" s="61">
        <v>37.446775022479997</v>
      </c>
      <c r="F44" s="61">
        <v>41.675640894280001</v>
      </c>
      <c r="G44" s="61">
        <v>50.016345445550002</v>
      </c>
      <c r="H44" s="61">
        <v>56.283964078369998</v>
      </c>
      <c r="I44" s="61">
        <v>61.689998809140008</v>
      </c>
      <c r="J44" s="61">
        <v>70.133695939060004</v>
      </c>
      <c r="K44" s="61">
        <v>75.102363328050004</v>
      </c>
      <c r="L44" s="61">
        <v>81.055254196499988</v>
      </c>
      <c r="M44" s="61">
        <v>5.0937813234700009</v>
      </c>
      <c r="N44" s="61">
        <v>10.1520908463</v>
      </c>
      <c r="O44" s="61">
        <v>16.145868034930004</v>
      </c>
    </row>
    <row r="45" spans="1:15">
      <c r="A45" s="13">
        <v>8</v>
      </c>
      <c r="B45" s="14" t="s">
        <v>175</v>
      </c>
      <c r="C45" s="61">
        <v>14.245808044</v>
      </c>
      <c r="D45" s="61">
        <v>19.798628184999998</v>
      </c>
      <c r="E45" s="61">
        <v>23.676039171979998</v>
      </c>
      <c r="F45" s="61">
        <v>33.135505784399996</v>
      </c>
      <c r="G45" s="61">
        <v>47.900491993149998</v>
      </c>
      <c r="H45" s="61">
        <v>71.844330228900006</v>
      </c>
      <c r="I45" s="61">
        <v>87.395693510899989</v>
      </c>
      <c r="J45" s="61">
        <v>97.556739718130004</v>
      </c>
      <c r="K45" s="61">
        <v>116.25730560788</v>
      </c>
      <c r="L45" s="61">
        <v>154.35057666963002</v>
      </c>
      <c r="M45" s="61">
        <v>2.82132263975</v>
      </c>
      <c r="N45" s="61">
        <v>8.9415252724999998</v>
      </c>
      <c r="O45" s="61">
        <v>16.0561440225</v>
      </c>
    </row>
    <row r="46" spans="1:15">
      <c r="A46" s="13">
        <v>9</v>
      </c>
      <c r="B46" s="14" t="s">
        <v>176</v>
      </c>
      <c r="C46" s="61">
        <v>53.241479897799806</v>
      </c>
      <c r="D46" s="61">
        <v>70.313458714766895</v>
      </c>
      <c r="E46" s="61">
        <v>84.10982206233831</v>
      </c>
      <c r="F46" s="61">
        <v>97.338699110909701</v>
      </c>
      <c r="G46" s="61">
        <v>111.8520987174978</v>
      </c>
      <c r="H46" s="61">
        <v>122.2575179390858</v>
      </c>
      <c r="I46" s="61">
        <v>135.10520702767388</v>
      </c>
      <c r="J46" s="61">
        <v>148.11993548626191</v>
      </c>
      <c r="K46" s="61">
        <v>161.16396919984999</v>
      </c>
      <c r="L46" s="61">
        <v>174.56201293743811</v>
      </c>
      <c r="M46" s="61">
        <v>12.39311688033065</v>
      </c>
      <c r="N46" s="61">
        <v>24.884746822973799</v>
      </c>
      <c r="O46" s="61">
        <v>36.514432080616949</v>
      </c>
    </row>
    <row r="47" spans="1:15">
      <c r="A47" s="13">
        <v>10</v>
      </c>
      <c r="B47" s="14" t="s">
        <v>177</v>
      </c>
      <c r="C47" s="61">
        <v>38.172529984809998</v>
      </c>
      <c r="D47" s="61">
        <v>51.207833000159994</v>
      </c>
      <c r="E47" s="61">
        <v>64.429438281909995</v>
      </c>
      <c r="F47" s="61">
        <v>79.167579461439999</v>
      </c>
      <c r="G47" s="61">
        <v>89.565973783370012</v>
      </c>
      <c r="H47" s="61">
        <v>103.52685028872</v>
      </c>
      <c r="I47" s="61">
        <v>115.93240658068</v>
      </c>
      <c r="J47" s="61">
        <v>130.85969712157998</v>
      </c>
      <c r="K47" s="61">
        <v>146.30424648111</v>
      </c>
      <c r="L47" s="61">
        <v>160.44165883414001</v>
      </c>
      <c r="M47" s="61">
        <v>13.443415197530001</v>
      </c>
      <c r="N47" s="61">
        <v>24.512091582579998</v>
      </c>
      <c r="O47" s="61">
        <v>36.947962004010002</v>
      </c>
    </row>
    <row r="48" spans="1:15">
      <c r="A48" s="13">
        <v>11</v>
      </c>
      <c r="B48" s="14" t="s">
        <v>178</v>
      </c>
      <c r="C48" s="64">
        <v>31.480822474068511</v>
      </c>
      <c r="D48" s="64">
        <v>41.680956350682706</v>
      </c>
      <c r="E48" s="64">
        <v>52.9123462749833</v>
      </c>
      <c r="F48" s="64">
        <v>64.06154382506729</v>
      </c>
      <c r="G48" s="64">
        <v>73.979699642993893</v>
      </c>
      <c r="H48" s="64">
        <v>89.947042391871207</v>
      </c>
      <c r="I48" s="64">
        <v>101.81269874953639</v>
      </c>
      <c r="J48" s="64">
        <v>109.7757411746384</v>
      </c>
      <c r="K48" s="64">
        <v>121.30925323768508</v>
      </c>
      <c r="L48" s="64">
        <v>133.9353719728023</v>
      </c>
      <c r="M48" s="64">
        <v>10.982988158810949</v>
      </c>
      <c r="N48" s="64">
        <v>21.668061395340509</v>
      </c>
      <c r="O48" s="64">
        <v>31.842881143216299</v>
      </c>
    </row>
    <row r="49" spans="1:15">
      <c r="A49" s="13">
        <v>12</v>
      </c>
      <c r="B49" s="15" t="s">
        <v>179</v>
      </c>
      <c r="C49" s="61">
        <v>13.80971698832</v>
      </c>
      <c r="D49" s="61">
        <v>22.93649354746</v>
      </c>
      <c r="E49" s="61">
        <v>28.801130763940002</v>
      </c>
      <c r="F49" s="61">
        <v>32.532185745450001</v>
      </c>
      <c r="G49" s="61">
        <v>35.934632368900004</v>
      </c>
      <c r="H49" s="61">
        <v>39.203234955500001</v>
      </c>
      <c r="I49" s="61">
        <v>44.556253220250007</v>
      </c>
      <c r="J49" s="61">
        <v>49.411559282004681</v>
      </c>
      <c r="K49" s="61">
        <v>68.318141210404676</v>
      </c>
      <c r="L49" s="61">
        <v>64.022110970414658</v>
      </c>
      <c r="M49" s="61">
        <v>4.1637327879999999</v>
      </c>
      <c r="N49" s="61">
        <v>7.9115436416299998</v>
      </c>
      <c r="O49" s="61">
        <v>14.128896065259999</v>
      </c>
    </row>
    <row r="50" spans="1:15">
      <c r="A50" s="13">
        <v>13</v>
      </c>
      <c r="B50" s="33" t="s">
        <v>180</v>
      </c>
      <c r="C50" s="62">
        <v>171.02018910103828</v>
      </c>
      <c r="D50" s="62">
        <v>237.0215848993796</v>
      </c>
      <c r="E50" s="62">
        <v>291.3755515776316</v>
      </c>
      <c r="F50" s="62">
        <v>347.91115482154703</v>
      </c>
      <c r="G50" s="62">
        <v>409.24924195146173</v>
      </c>
      <c r="H50" s="62">
        <v>483.06293988244693</v>
      </c>
      <c r="I50" s="62">
        <v>546.49225789818036</v>
      </c>
      <c r="J50" s="62">
        <v>605.85736872167502</v>
      </c>
      <c r="K50" s="62">
        <v>688.45527906497978</v>
      </c>
      <c r="L50" s="62">
        <v>768.36698558092496</v>
      </c>
      <c r="M50" s="62">
        <v>48.898356987891596</v>
      </c>
      <c r="N50" s="62">
        <v>98.070059561324314</v>
      </c>
      <c r="O50" s="62">
        <v>151.63618335053329</v>
      </c>
    </row>
    <row r="51" spans="1:15">
      <c r="A51" s="13">
        <v>14</v>
      </c>
      <c r="B51" s="33" t="s">
        <v>181</v>
      </c>
      <c r="C51" s="62">
        <v>4507.9173882350779</v>
      </c>
      <c r="D51" s="62">
        <v>6077.0980099957387</v>
      </c>
      <c r="E51" s="62">
        <v>7896.9285323999302</v>
      </c>
      <c r="F51" s="62">
        <v>9891.5338284214558</v>
      </c>
      <c r="G51" s="62">
        <v>11379.378635752561</v>
      </c>
      <c r="H51" s="62">
        <v>12972.771066428024</v>
      </c>
      <c r="I51" s="62">
        <v>14533.293814280649</v>
      </c>
      <c r="J51" s="62">
        <v>15897.644653736268</v>
      </c>
      <c r="K51" s="62">
        <v>17507.552714465524</v>
      </c>
      <c r="L51" s="62">
        <v>19211.555900957523</v>
      </c>
      <c r="M51" s="62">
        <v>1731.9515190764996</v>
      </c>
      <c r="N51" s="62">
        <v>3258.0780785090383</v>
      </c>
      <c r="O51" s="62">
        <v>5409.3038207975205</v>
      </c>
    </row>
    <row r="52" spans="1:15">
      <c r="A52" s="13">
        <v>15</v>
      </c>
      <c r="B52" s="15" t="s">
        <v>182</v>
      </c>
      <c r="C52" s="61">
        <v>378.78455021050502</v>
      </c>
      <c r="D52" s="61">
        <v>539.89067651188395</v>
      </c>
      <c r="E52" s="61">
        <v>681.08865615150648</v>
      </c>
      <c r="F52" s="61">
        <v>805.58568375481946</v>
      </c>
      <c r="G52" s="61">
        <v>940.95501903640093</v>
      </c>
      <c r="H52" s="61">
        <v>1067.2557796974713</v>
      </c>
      <c r="I52" s="61">
        <v>1194.4442554882366</v>
      </c>
      <c r="J52" s="61">
        <v>1323.2912170447159</v>
      </c>
      <c r="K52" s="61">
        <v>1464.0826784934857</v>
      </c>
      <c r="L52" s="61">
        <v>1679.2033295551767</v>
      </c>
      <c r="M52" s="61">
        <v>139.07674634406922</v>
      </c>
      <c r="N52" s="61">
        <v>267.33608227220998</v>
      </c>
      <c r="O52" s="61">
        <v>411.22017679618091</v>
      </c>
    </row>
    <row r="53" spans="1:15">
      <c r="A53" s="13">
        <v>16</v>
      </c>
      <c r="B53" s="15" t="s">
        <v>183</v>
      </c>
      <c r="C53" s="61">
        <v>52.016207004020004</v>
      </c>
      <c r="D53" s="61">
        <v>68.947887473999998</v>
      </c>
      <c r="E53" s="61">
        <v>78.584666630919997</v>
      </c>
      <c r="F53" s="61">
        <v>95.019842132359997</v>
      </c>
      <c r="G53" s="61">
        <v>142.32437900094999</v>
      </c>
      <c r="H53" s="61">
        <v>157.50597188244001</v>
      </c>
      <c r="I53" s="61">
        <v>176.18189257570998</v>
      </c>
      <c r="J53" s="61">
        <v>195.43917589425999</v>
      </c>
      <c r="K53" s="61">
        <v>188.80591505023</v>
      </c>
      <c r="L53" s="61">
        <v>222.01429739285999</v>
      </c>
      <c r="M53" s="61">
        <v>17.320056338159588</v>
      </c>
      <c r="N53" s="61">
        <v>35.018885246490001</v>
      </c>
      <c r="O53" s="61">
        <v>53.466259521239998</v>
      </c>
    </row>
    <row r="54" spans="1:15">
      <c r="A54" s="13">
        <v>17</v>
      </c>
      <c r="B54" s="15" t="s">
        <v>184</v>
      </c>
      <c r="C54" s="61">
        <v>6.2369335540000002</v>
      </c>
      <c r="D54" s="61">
        <v>8.0517694760000005</v>
      </c>
      <c r="E54" s="61">
        <v>9.65004916</v>
      </c>
      <c r="F54" s="61">
        <v>11.971072827999999</v>
      </c>
      <c r="G54" s="61">
        <v>14.611277012</v>
      </c>
      <c r="H54" s="61">
        <v>17.322578282999999</v>
      </c>
      <c r="I54" s="61">
        <v>19.342152686999999</v>
      </c>
      <c r="J54" s="61">
        <v>21.777008855150001</v>
      </c>
      <c r="K54" s="61">
        <v>23.580379876120002</v>
      </c>
      <c r="L54" s="61">
        <v>28.65435719812</v>
      </c>
      <c r="M54" s="61">
        <v>2.2377165649999999</v>
      </c>
      <c r="N54" s="61">
        <v>4.8203172959999998</v>
      </c>
      <c r="O54" s="61">
        <v>7.0878110640000003</v>
      </c>
    </row>
    <row r="55" spans="1:15">
      <c r="A55" s="13">
        <v>18</v>
      </c>
      <c r="B55" s="15" t="s">
        <v>185</v>
      </c>
      <c r="C55" s="61">
        <v>10.436065171275539</v>
      </c>
      <c r="D55" s="61">
        <v>13.785706864251098</v>
      </c>
      <c r="E55" s="61">
        <v>19.490092289171098</v>
      </c>
      <c r="F55" s="61">
        <v>23.693587887511097</v>
      </c>
      <c r="G55" s="61">
        <v>27.580536513097762</v>
      </c>
      <c r="H55" s="61">
        <v>30.34933626718443</v>
      </c>
      <c r="I55" s="61">
        <v>33.903936615743326</v>
      </c>
      <c r="J55" s="61">
        <v>38.321791687830014</v>
      </c>
      <c r="K55" s="61">
        <v>41.849456227122246</v>
      </c>
      <c r="L55" s="61">
        <v>50.015785722697807</v>
      </c>
      <c r="M55" s="61">
        <v>4.0001419381911099</v>
      </c>
      <c r="N55" s="61">
        <v>5.4211118704583301</v>
      </c>
      <c r="O55" s="61">
        <v>10.388288727694439</v>
      </c>
    </row>
    <row r="56" spans="1:15">
      <c r="A56" s="13">
        <v>19</v>
      </c>
      <c r="B56" s="15" t="s">
        <v>186</v>
      </c>
      <c r="C56" s="61">
        <v>14.341756434000001</v>
      </c>
      <c r="D56" s="61">
        <v>20.326890627000001</v>
      </c>
      <c r="E56" s="61">
        <v>21.385397614999999</v>
      </c>
      <c r="F56" s="61">
        <v>26.291269610999997</v>
      </c>
      <c r="G56" s="61">
        <v>32.819375057000002</v>
      </c>
      <c r="H56" s="61">
        <v>37.071887293000003</v>
      </c>
      <c r="I56" s="61">
        <v>42.404831424000001</v>
      </c>
      <c r="J56" s="61">
        <v>50.844959337130007</v>
      </c>
      <c r="K56" s="61">
        <v>56.759881068479999</v>
      </c>
      <c r="L56" s="61">
        <v>82.440000077419995</v>
      </c>
      <c r="M56" s="61">
        <v>5.0958068480699996</v>
      </c>
      <c r="N56" s="61">
        <v>8.8806546808800011</v>
      </c>
      <c r="O56" s="61">
        <v>14.895005577180001</v>
      </c>
    </row>
    <row r="57" spans="1:15">
      <c r="A57" s="13">
        <v>20</v>
      </c>
      <c r="B57" s="15" t="s">
        <v>187</v>
      </c>
      <c r="C57" s="61">
        <v>14.71471483036</v>
      </c>
      <c r="D57" s="61">
        <v>26.994014138349996</v>
      </c>
      <c r="E57" s="61">
        <v>35.82726843519</v>
      </c>
      <c r="F57" s="61">
        <v>52.19724171643</v>
      </c>
      <c r="G57" s="61">
        <v>71.161622490010004</v>
      </c>
      <c r="H57" s="61">
        <v>76.64785854630999</v>
      </c>
      <c r="I57" s="61">
        <v>86.42467749459</v>
      </c>
      <c r="J57" s="61">
        <v>99.322565348780003</v>
      </c>
      <c r="K57" s="61">
        <v>109.58896904881</v>
      </c>
      <c r="L57" s="61">
        <v>131.93931057982002</v>
      </c>
      <c r="M57" s="61">
        <v>6.0455791201599993</v>
      </c>
      <c r="N57" s="61">
        <v>12.662476316659999</v>
      </c>
      <c r="O57" s="61">
        <v>20.298110355759999</v>
      </c>
    </row>
    <row r="58" spans="1:15">
      <c r="A58" s="13">
        <v>21</v>
      </c>
      <c r="B58" s="16" t="s">
        <v>188</v>
      </c>
      <c r="C58" s="62">
        <v>476.5302272041605</v>
      </c>
      <c r="D58" s="62">
        <v>677.99694509148503</v>
      </c>
      <c r="E58" s="62">
        <v>846.02613028178757</v>
      </c>
      <c r="F58" s="62">
        <v>1014.7586979301205</v>
      </c>
      <c r="G58" s="62">
        <v>1229.4522091094589</v>
      </c>
      <c r="H58" s="62">
        <v>1386.1534119694056</v>
      </c>
      <c r="I58" s="62">
        <v>1552.7017462852798</v>
      </c>
      <c r="J58" s="62">
        <v>1728.996718167866</v>
      </c>
      <c r="K58" s="62">
        <v>1884.6672797642482</v>
      </c>
      <c r="L58" s="62">
        <v>2194.2670805260946</v>
      </c>
      <c r="M58" s="62">
        <v>173.77604715364993</v>
      </c>
      <c r="N58" s="62">
        <v>334.13952768269826</v>
      </c>
      <c r="O58" s="62">
        <v>517.35565204205534</v>
      </c>
    </row>
    <row r="59" spans="1:15">
      <c r="A59" s="13">
        <v>22</v>
      </c>
      <c r="B59" s="14" t="s">
        <v>189</v>
      </c>
      <c r="C59" s="61">
        <v>4.5494078980000001</v>
      </c>
      <c r="D59" s="61">
        <v>5.3668701399999996</v>
      </c>
      <c r="E59" s="61">
        <v>9.9586822169999998</v>
      </c>
      <c r="F59" s="61">
        <v>11.384371362</v>
      </c>
      <c r="G59" s="61">
        <v>13.720405164000001</v>
      </c>
      <c r="H59" s="61">
        <v>14.893594077000001</v>
      </c>
      <c r="I59" s="61">
        <v>11.819542735000001</v>
      </c>
      <c r="J59" s="61">
        <v>13.717726121</v>
      </c>
      <c r="K59" s="61">
        <v>14.968724093000001</v>
      </c>
      <c r="L59" s="61">
        <v>18.208397143999999</v>
      </c>
      <c r="M59" s="61">
        <v>1.000650633</v>
      </c>
      <c r="N59" s="61">
        <v>1.9955544570000001</v>
      </c>
      <c r="O59" s="61">
        <v>5.8387444229999996</v>
      </c>
    </row>
    <row r="60" spans="1:15">
      <c r="A60" s="13">
        <v>23</v>
      </c>
      <c r="B60" s="14" t="s">
        <v>190</v>
      </c>
      <c r="C60" s="61">
        <v>1.271607003</v>
      </c>
      <c r="D60" s="61">
        <v>1.196607003</v>
      </c>
      <c r="E60" s="61">
        <v>1.0435164509999999</v>
      </c>
      <c r="F60" s="61">
        <v>1.456644654</v>
      </c>
      <c r="G60" s="61">
        <v>1.4620768629999998</v>
      </c>
      <c r="H60" s="61">
        <v>1.324576864</v>
      </c>
      <c r="I60" s="61">
        <v>1.4698086610000001</v>
      </c>
      <c r="J60" s="61">
        <v>2.0155910449999999</v>
      </c>
      <c r="K60" s="61">
        <v>1.689041802</v>
      </c>
      <c r="L60" s="61">
        <v>1.872707795</v>
      </c>
      <c r="M60" s="61">
        <v>3.2381577199999999E-3</v>
      </c>
      <c r="N60" s="61">
        <v>7.19150672E-3</v>
      </c>
      <c r="O60" s="61">
        <v>7.8862947719999993E-2</v>
      </c>
    </row>
    <row r="61" spans="1:15">
      <c r="A61" s="13">
        <v>24</v>
      </c>
      <c r="B61" s="14" t="s">
        <v>191</v>
      </c>
      <c r="C61" s="61">
        <v>0</v>
      </c>
      <c r="D61" s="61">
        <v>9.9999330000000008E-3</v>
      </c>
      <c r="E61" s="61">
        <v>0.31883524499999999</v>
      </c>
      <c r="F61" s="61">
        <v>-1.8121486999999999E-2</v>
      </c>
      <c r="G61" s="61">
        <v>-5.2353084000000001E-2</v>
      </c>
      <c r="H61" s="61">
        <v>-4.8787670350000001</v>
      </c>
      <c r="I61" s="61">
        <v>-4.9320200439999997</v>
      </c>
      <c r="J61" s="61">
        <v>-4.933515044</v>
      </c>
      <c r="K61" s="61">
        <v>-4.933515044</v>
      </c>
      <c r="L61" s="61">
        <v>-4.9398649529199998</v>
      </c>
      <c r="M61" s="61">
        <v>1.332468E-2</v>
      </c>
      <c r="N61" s="61">
        <v>-5.7254400000000003E-4</v>
      </c>
      <c r="O61" s="61">
        <v>2.8742739899999998</v>
      </c>
    </row>
    <row r="62" spans="1:15">
      <c r="A62" s="13">
        <v>25</v>
      </c>
      <c r="B62" s="14" t="s">
        <v>192</v>
      </c>
      <c r="C62" s="61">
        <v>27.871130541540001</v>
      </c>
      <c r="D62" s="61">
        <v>38.06386967796</v>
      </c>
      <c r="E62" s="61">
        <v>48.553196444339989</v>
      </c>
      <c r="F62" s="61">
        <v>93.248355582529996</v>
      </c>
      <c r="G62" s="61">
        <v>104.33740239404</v>
      </c>
      <c r="H62" s="61">
        <v>111.41291948433999</v>
      </c>
      <c r="I62" s="61">
        <v>222.60661885071011</v>
      </c>
      <c r="J62" s="61">
        <v>237.22772977540498</v>
      </c>
      <c r="K62" s="61">
        <v>246.53092066137998</v>
      </c>
      <c r="L62" s="61">
        <v>265.40767013488005</v>
      </c>
      <c r="M62" s="61">
        <v>3.3669539250799998</v>
      </c>
      <c r="N62" s="61">
        <v>10.537665085759999</v>
      </c>
      <c r="O62" s="61">
        <v>160.03331112260003</v>
      </c>
    </row>
    <row r="63" spans="1:15">
      <c r="A63" s="13">
        <v>26</v>
      </c>
      <c r="B63" s="14" t="s">
        <v>193</v>
      </c>
      <c r="C63" s="61">
        <v>-16.107557338327002</v>
      </c>
      <c r="D63" s="61">
        <v>-23.817624783112368</v>
      </c>
      <c r="E63" s="61">
        <v>-29.829019162535133</v>
      </c>
      <c r="F63" s="61">
        <v>-34.653788150301338</v>
      </c>
      <c r="G63" s="61">
        <v>-47.662009262402222</v>
      </c>
      <c r="H63" s="61">
        <v>-53.687520183938943</v>
      </c>
      <c r="I63" s="61">
        <v>-59.60353516160977</v>
      </c>
      <c r="J63" s="61">
        <v>-68.595882818554301</v>
      </c>
      <c r="K63" s="61">
        <v>-99.152163485887868</v>
      </c>
      <c r="L63" s="61">
        <v>-116.09425322757198</v>
      </c>
      <c r="M63" s="61">
        <v>-6.4582256113369905</v>
      </c>
      <c r="N63" s="61">
        <v>-17.10006590729893</v>
      </c>
      <c r="O63" s="61">
        <v>-23.94023524425868</v>
      </c>
    </row>
    <row r="64" spans="1:15">
      <c r="A64" s="13">
        <v>27</v>
      </c>
      <c r="B64" s="16" t="s">
        <v>194</v>
      </c>
      <c r="C64" s="62">
        <v>17.584588104212997</v>
      </c>
      <c r="D64" s="62">
        <v>20.819721970847631</v>
      </c>
      <c r="E64" s="62">
        <v>30.045211194804871</v>
      </c>
      <c r="F64" s="62">
        <v>71.417461961228653</v>
      </c>
      <c r="G64" s="62">
        <v>71.805522074637793</v>
      </c>
      <c r="H64" s="62">
        <v>69.064803206401052</v>
      </c>
      <c r="I64" s="62">
        <v>171.36041504110028</v>
      </c>
      <c r="J64" s="62">
        <v>179.43164907885074</v>
      </c>
      <c r="K64" s="62">
        <v>159.10300802649215</v>
      </c>
      <c r="L64" s="62">
        <v>164.45465689338801</v>
      </c>
      <c r="M64" s="62">
        <v>-2.0740582155369891</v>
      </c>
      <c r="N64" s="62">
        <v>-4.5602274018189295</v>
      </c>
      <c r="O64" s="62">
        <v>144.88495723906135</v>
      </c>
    </row>
    <row r="65" spans="1:15">
      <c r="A65" s="13">
        <v>28</v>
      </c>
      <c r="B65" s="16" t="s">
        <v>195</v>
      </c>
      <c r="C65" s="62">
        <v>4048.9717491351307</v>
      </c>
      <c r="D65" s="62">
        <v>5419.9207868751018</v>
      </c>
      <c r="E65" s="62">
        <v>7080.9476133129483</v>
      </c>
      <c r="F65" s="62">
        <v>8948.192592452564</v>
      </c>
      <c r="G65" s="62">
        <v>10221.731948717737</v>
      </c>
      <c r="H65" s="62">
        <v>11655.682457665012</v>
      </c>
      <c r="I65" s="62">
        <v>13151.952483036463</v>
      </c>
      <c r="J65" s="62">
        <v>14348.079584647256</v>
      </c>
      <c r="K65" s="62">
        <v>15781.988442727768</v>
      </c>
      <c r="L65" s="62">
        <v>17181.743477324813</v>
      </c>
      <c r="M65" s="62">
        <v>1556.101413707313</v>
      </c>
      <c r="N65" s="62">
        <v>2919.378323424522</v>
      </c>
      <c r="O65" s="62">
        <v>5036.833125994528</v>
      </c>
    </row>
    <row r="66" spans="1:15">
      <c r="A66" s="13">
        <v>29</v>
      </c>
      <c r="B66" s="16" t="s">
        <v>196</v>
      </c>
      <c r="C66" s="62">
        <v>3.9414848170000001</v>
      </c>
      <c r="D66" s="62">
        <v>10.569785881000001</v>
      </c>
      <c r="E66" s="62">
        <v>9.4717533869999997</v>
      </c>
      <c r="F66" s="62">
        <v>13.306034779000001</v>
      </c>
      <c r="G66" s="62">
        <v>16.365545607999998</v>
      </c>
      <c r="H66" s="62">
        <v>18.406609054</v>
      </c>
      <c r="I66" s="62">
        <v>19.898577138</v>
      </c>
      <c r="J66" s="62">
        <v>22.412807100000002</v>
      </c>
      <c r="K66" s="62">
        <v>22.886772827000001</v>
      </c>
      <c r="L66" s="62">
        <v>27.691517476000001</v>
      </c>
      <c r="M66" s="62">
        <v>0.62110440499999997</v>
      </c>
      <c r="N66" s="62">
        <v>2.1715363719999998</v>
      </c>
      <c r="O66" s="62">
        <v>2.2915125609999998</v>
      </c>
    </row>
    <row r="67" spans="1:15">
      <c r="A67" s="13">
        <v>30</v>
      </c>
      <c r="B67" s="16" t="s">
        <v>197</v>
      </c>
      <c r="C67" s="62">
        <v>4045.0302643181308</v>
      </c>
      <c r="D67" s="62">
        <v>5409.3510009941019</v>
      </c>
      <c r="E67" s="62">
        <v>7071.4758599259476</v>
      </c>
      <c r="F67" s="62">
        <v>8934.8865576735625</v>
      </c>
      <c r="G67" s="62">
        <v>10205.366403109736</v>
      </c>
      <c r="H67" s="62">
        <v>11637.275848611014</v>
      </c>
      <c r="I67" s="62">
        <v>13132.053905898463</v>
      </c>
      <c r="J67" s="62">
        <v>14325.666777547256</v>
      </c>
      <c r="K67" s="62">
        <v>15759.101669900771</v>
      </c>
      <c r="L67" s="62">
        <v>17154.051959848814</v>
      </c>
      <c r="M67" s="62">
        <v>1555.4803093023131</v>
      </c>
      <c r="N67" s="62">
        <v>2917.206787052522</v>
      </c>
      <c r="O67" s="62">
        <v>5034.5416134335264</v>
      </c>
    </row>
    <row r="69" spans="1:15">
      <c r="M69" s="76"/>
      <c r="N69" s="76"/>
      <c r="O69" s="76" t="s">
        <v>56</v>
      </c>
    </row>
    <row r="70" spans="1:15">
      <c r="B70" s="125" t="s">
        <v>199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5">
      <c r="A71" s="12" t="s">
        <v>133</v>
      </c>
      <c r="B71" s="12" t="s">
        <v>167</v>
      </c>
      <c r="C71" s="50">
        <v>44651</v>
      </c>
      <c r="D71" s="50">
        <v>44681</v>
      </c>
      <c r="E71" s="50">
        <v>44712</v>
      </c>
      <c r="F71" s="50">
        <v>44742</v>
      </c>
      <c r="G71" s="50">
        <v>44773</v>
      </c>
      <c r="H71" s="50">
        <v>44804</v>
      </c>
      <c r="I71" s="50">
        <v>44834</v>
      </c>
      <c r="J71" s="50">
        <v>44865</v>
      </c>
      <c r="K71" s="50">
        <v>44895</v>
      </c>
      <c r="L71" s="50">
        <v>44926</v>
      </c>
      <c r="M71" s="50">
        <v>44957</v>
      </c>
      <c r="N71" s="50">
        <v>44985</v>
      </c>
      <c r="O71" s="50">
        <v>45016</v>
      </c>
    </row>
    <row r="72" spans="1:15">
      <c r="A72" s="13">
        <v>1</v>
      </c>
      <c r="B72" s="14" t="s">
        <v>168</v>
      </c>
      <c r="C72" s="61">
        <v>23.527976217460001</v>
      </c>
      <c r="D72" s="61">
        <v>32.625609410419997</v>
      </c>
      <c r="E72" s="61">
        <v>41.49631533742</v>
      </c>
      <c r="F72" s="61">
        <v>49.812448579920002</v>
      </c>
      <c r="G72" s="61">
        <v>55.928285114920001</v>
      </c>
      <c r="H72" s="61">
        <v>65.072353048920007</v>
      </c>
      <c r="I72" s="61">
        <v>76.309492337420011</v>
      </c>
      <c r="J72" s="61">
        <v>85.530113055420003</v>
      </c>
      <c r="K72" s="61">
        <v>97.478495689420001</v>
      </c>
      <c r="L72" s="61">
        <v>107.77594177891999</v>
      </c>
      <c r="M72" s="61">
        <v>43.155563711919996</v>
      </c>
      <c r="N72" s="61">
        <v>50.876775950919999</v>
      </c>
      <c r="O72" s="61">
        <v>36.555517571209677</v>
      </c>
    </row>
    <row r="73" spans="1:15">
      <c r="A73" s="13">
        <v>2</v>
      </c>
      <c r="B73" s="14" t="s">
        <v>169</v>
      </c>
      <c r="C73" s="61">
        <v>0.23595354525999998</v>
      </c>
      <c r="D73" s="61">
        <v>0.28159588825999998</v>
      </c>
      <c r="E73" s="61">
        <v>0.28732766325999998</v>
      </c>
      <c r="F73" s="61">
        <v>0.31631127226</v>
      </c>
      <c r="G73" s="61">
        <v>0.61331127226000004</v>
      </c>
      <c r="H73" s="61">
        <v>0.83650958037000001</v>
      </c>
      <c r="I73" s="61">
        <v>0.91258999836999999</v>
      </c>
      <c r="J73" s="61">
        <v>0.93002545637</v>
      </c>
      <c r="K73" s="61">
        <v>0.94333243037000003</v>
      </c>
      <c r="L73" s="61">
        <v>0.99281125036999995</v>
      </c>
      <c r="M73" s="61">
        <v>0.99281125036999995</v>
      </c>
      <c r="N73" s="61">
        <v>0.99281125036999995</v>
      </c>
      <c r="O73" s="61">
        <v>0.113994259</v>
      </c>
    </row>
    <row r="74" spans="1:15">
      <c r="A74" s="13">
        <v>3</v>
      </c>
      <c r="B74" s="14" t="s">
        <v>170</v>
      </c>
      <c r="C74" s="61">
        <v>0.16163298700000001</v>
      </c>
      <c r="D74" s="61">
        <v>0.26557238100000002</v>
      </c>
      <c r="E74" s="61">
        <v>0.23801207800000002</v>
      </c>
      <c r="F74" s="61">
        <v>0.33143177499999998</v>
      </c>
      <c r="G74" s="61">
        <v>0.26770677500000001</v>
      </c>
      <c r="H74" s="61">
        <v>0.27962121200000001</v>
      </c>
      <c r="I74" s="61">
        <v>0.38667647100000002</v>
      </c>
      <c r="J74" s="61">
        <v>0.41043480399999999</v>
      </c>
      <c r="K74" s="61">
        <v>0.439843137</v>
      </c>
      <c r="L74" s="61">
        <v>0.47890147</v>
      </c>
      <c r="M74" s="61">
        <v>0.54054313700000001</v>
      </c>
      <c r="N74" s="61">
        <v>0.56595980400000001</v>
      </c>
      <c r="O74" s="61">
        <v>0.28849768375000001</v>
      </c>
    </row>
    <row r="75" spans="1:15">
      <c r="A75" s="13">
        <v>4</v>
      </c>
      <c r="B75" s="14" t="s">
        <v>171</v>
      </c>
      <c r="C75" s="61">
        <v>7.8399999999999997E-2</v>
      </c>
      <c r="D75" s="61">
        <v>0.32269999999999999</v>
      </c>
      <c r="E75" s="61">
        <v>0.32269999999999999</v>
      </c>
      <c r="F75" s="61">
        <v>1.5922825688601383</v>
      </c>
      <c r="G75" s="61">
        <v>6.9296745628601384</v>
      </c>
      <c r="H75" s="61">
        <v>6.8167991798601379</v>
      </c>
      <c r="I75" s="61">
        <v>10.950718697998932</v>
      </c>
      <c r="J75" s="61">
        <v>10.858661142998933</v>
      </c>
      <c r="K75" s="61">
        <v>10.904786142998933</v>
      </c>
      <c r="L75" s="61">
        <v>10.178180370998932</v>
      </c>
      <c r="M75" s="61">
        <v>10.455236996998932</v>
      </c>
      <c r="N75" s="61">
        <v>10.455236997</v>
      </c>
      <c r="O75" s="61">
        <v>-0.77440245699999999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0.12581488599999999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24.003962749719999</v>
      </c>
      <c r="D77" s="62">
        <v>33.49547767968</v>
      </c>
      <c r="E77" s="62">
        <v>42.344355078680003</v>
      </c>
      <c r="F77" s="62">
        <v>52.052474196040151</v>
      </c>
      <c r="G77" s="62">
        <v>63.738977725040137</v>
      </c>
      <c r="H77" s="62">
        <v>73.131097907150149</v>
      </c>
      <c r="I77" s="62">
        <v>88.55947750478893</v>
      </c>
      <c r="J77" s="62">
        <v>97.729234458788937</v>
      </c>
      <c r="K77" s="62">
        <v>109.76645739978892</v>
      </c>
      <c r="L77" s="62">
        <v>119.42583487028894</v>
      </c>
      <c r="M77" s="62">
        <v>55.144155096288934</v>
      </c>
      <c r="N77" s="62">
        <v>62.890784002290005</v>
      </c>
      <c r="O77" s="62">
        <v>36.18360705695968</v>
      </c>
    </row>
    <row r="78" spans="1:15">
      <c r="A78" s="13">
        <v>7</v>
      </c>
      <c r="B78" s="14" t="s">
        <v>174</v>
      </c>
      <c r="C78" s="61">
        <v>1.2664499999999999E-3</v>
      </c>
      <c r="D78" s="61">
        <v>3.839837E-3</v>
      </c>
      <c r="E78" s="61">
        <v>4.4570920000000002E-3</v>
      </c>
      <c r="F78" s="61">
        <v>9.9543300000000008E-3</v>
      </c>
      <c r="G78" s="61">
        <v>3.9593530000000002E-2</v>
      </c>
      <c r="H78" s="61">
        <v>1.0674992999999999E-2</v>
      </c>
      <c r="I78" s="61">
        <v>1.8590924998794101E-2</v>
      </c>
      <c r="J78" s="61">
        <v>2.08828059987941E-2</v>
      </c>
      <c r="K78" s="61">
        <v>2.4226860998794102E-2</v>
      </c>
      <c r="L78" s="61">
        <v>2.7746561998794102E-2</v>
      </c>
      <c r="M78" s="61">
        <v>2.7746561998794102E-2</v>
      </c>
      <c r="N78" s="61">
        <v>2.7746561999999999E-2</v>
      </c>
      <c r="O78" s="61">
        <v>8.8941000000000003E-3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3.6792000000000001E-3</v>
      </c>
      <c r="D80" s="61">
        <v>3.6792000000000001E-3</v>
      </c>
      <c r="E80" s="61">
        <v>3.6792000000000001E-3</v>
      </c>
      <c r="F80" s="61">
        <v>3.6792000000000001E-3</v>
      </c>
      <c r="G80" s="61">
        <v>3.6792000000000001E-3</v>
      </c>
      <c r="H80" s="61">
        <v>2.0125E-3</v>
      </c>
      <c r="I80" s="61">
        <v>0</v>
      </c>
      <c r="J80" s="61">
        <v>3.6792000000000001E-3</v>
      </c>
      <c r="K80" s="61">
        <v>3.6792000000000001E-3</v>
      </c>
      <c r="L80" s="61">
        <v>3.6792000000000001E-3</v>
      </c>
      <c r="M80" s="61">
        <v>1.2187534E-2</v>
      </c>
      <c r="N80" s="61">
        <v>2.0695867999999999E-2</v>
      </c>
      <c r="O80" s="61">
        <v>2.9204202000000002E-2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178</v>
      </c>
      <c r="C82" s="64">
        <v>6.6885951999999999E-2</v>
      </c>
      <c r="D82" s="64">
        <v>9.6800486000000005E-2</v>
      </c>
      <c r="E82" s="64">
        <v>0.119435397</v>
      </c>
      <c r="F82" s="64">
        <v>0.144061724</v>
      </c>
      <c r="G82" s="64">
        <v>0.16076516099999999</v>
      </c>
      <c r="H82" s="64">
        <v>0.18618721900000001</v>
      </c>
      <c r="I82" s="64">
        <v>0.22112047299999998</v>
      </c>
      <c r="J82" s="64">
        <v>0.248193462</v>
      </c>
      <c r="K82" s="64">
        <v>0.278420789</v>
      </c>
      <c r="L82" s="64">
        <v>0.31025693400000004</v>
      </c>
      <c r="M82" s="64">
        <v>0.13613199000000001</v>
      </c>
      <c r="N82" s="64">
        <v>0.18151768800000001</v>
      </c>
      <c r="O82" s="64">
        <v>0.15735261369</v>
      </c>
    </row>
    <row r="83" spans="1:15">
      <c r="A83" s="13">
        <v>12</v>
      </c>
      <c r="B83" s="15" t="s">
        <v>179</v>
      </c>
      <c r="C83" s="61">
        <v>-1.4999999999999999E-4</v>
      </c>
      <c r="D83" s="61">
        <v>-1.4999999999999999E-4</v>
      </c>
      <c r="E83" s="61">
        <v>9.0019999999999792E-6</v>
      </c>
      <c r="F83" s="61">
        <v>7.0747999999999981E-5</v>
      </c>
      <c r="G83" s="61">
        <v>-3.0875999999999994E-5</v>
      </c>
      <c r="H83" s="61">
        <v>3.3192E-3</v>
      </c>
      <c r="I83" s="61">
        <v>3.3192E-3</v>
      </c>
      <c r="J83" s="61">
        <v>3.5431399999999994E-4</v>
      </c>
      <c r="K83" s="61">
        <v>2.6868600000000002E-4</v>
      </c>
      <c r="L83" s="61">
        <v>3.0927599999999998E-4</v>
      </c>
      <c r="M83" s="61">
        <v>3.2418600000000002E-4</v>
      </c>
      <c r="N83" s="61">
        <v>3.2418600000000002E-4</v>
      </c>
      <c r="O83" s="61">
        <v>1.2391860000000002E-3</v>
      </c>
    </row>
    <row r="84" spans="1:15">
      <c r="A84" s="13">
        <v>13</v>
      </c>
      <c r="B84" s="33" t="s">
        <v>180</v>
      </c>
      <c r="C84" s="62">
        <v>7.1681601999999997E-2</v>
      </c>
      <c r="D84" s="62">
        <v>0.10416952300000001</v>
      </c>
      <c r="E84" s="62">
        <v>0.127580691</v>
      </c>
      <c r="F84" s="62">
        <v>0.15776600199999999</v>
      </c>
      <c r="G84" s="62">
        <v>0.20400701499999999</v>
      </c>
      <c r="H84" s="62">
        <v>0.20219391199999998</v>
      </c>
      <c r="I84" s="62">
        <v>0.24303059799879409</v>
      </c>
      <c r="J84" s="62">
        <v>0.2731097819987941</v>
      </c>
      <c r="K84" s="62">
        <v>0.30659553599879408</v>
      </c>
      <c r="L84" s="62">
        <v>0.34199197199879411</v>
      </c>
      <c r="M84" s="62">
        <v>0.17639027199879412</v>
      </c>
      <c r="N84" s="62">
        <v>0.230284304</v>
      </c>
      <c r="O84" s="62">
        <v>0.19669010169000001</v>
      </c>
    </row>
    <row r="85" spans="1:15">
      <c r="A85" s="13">
        <v>14</v>
      </c>
      <c r="B85" s="33" t="s">
        <v>181</v>
      </c>
      <c r="C85" s="62">
        <v>17.452659465</v>
      </c>
      <c r="D85" s="62">
        <v>22.262074524999999</v>
      </c>
      <c r="E85" s="62">
        <v>28.387569874</v>
      </c>
      <c r="F85" s="62">
        <v>34.091518506999996</v>
      </c>
      <c r="G85" s="62">
        <v>38.896826085999997</v>
      </c>
      <c r="H85" s="62">
        <v>45.136715207000002</v>
      </c>
      <c r="I85" s="62">
        <v>50.914830258999999</v>
      </c>
      <c r="J85" s="62">
        <v>57.188729878000004</v>
      </c>
      <c r="K85" s="62">
        <v>66.112789153000008</v>
      </c>
      <c r="L85" s="62">
        <v>72.560742601000001</v>
      </c>
      <c r="M85" s="62">
        <v>7.6678686000000003</v>
      </c>
      <c r="N85" s="62">
        <v>13.783745704999999</v>
      </c>
      <c r="O85" s="62">
        <v>21.860254735000002</v>
      </c>
    </row>
    <row r="86" spans="1:15">
      <c r="A86" s="13">
        <v>15</v>
      </c>
      <c r="B86" s="15" t="s">
        <v>182</v>
      </c>
      <c r="C86" s="61">
        <v>5.0970660370000003</v>
      </c>
      <c r="D86" s="61">
        <v>6.9357530450000002</v>
      </c>
      <c r="E86" s="61">
        <v>8.6160772960000003</v>
      </c>
      <c r="F86" s="61">
        <v>10.387585124000001</v>
      </c>
      <c r="G86" s="61">
        <v>12.015471809999999</v>
      </c>
      <c r="H86" s="61">
        <v>13.752878038</v>
      </c>
      <c r="I86" s="61">
        <v>15.881327877</v>
      </c>
      <c r="J86" s="61">
        <v>17.602833648000001</v>
      </c>
      <c r="K86" s="61">
        <v>19.334901070000001</v>
      </c>
      <c r="L86" s="61">
        <v>21.43293353</v>
      </c>
      <c r="M86" s="61">
        <v>3.6237055489999999</v>
      </c>
      <c r="N86" s="61">
        <v>5.3265427949999999</v>
      </c>
      <c r="O86" s="61">
        <v>5.5864850759999998</v>
      </c>
    </row>
    <row r="87" spans="1:15">
      <c r="A87" s="13">
        <v>16</v>
      </c>
      <c r="B87" s="15" t="s">
        <v>183</v>
      </c>
      <c r="C87" s="61">
        <v>6.2555573000000003E-2</v>
      </c>
      <c r="D87" s="61">
        <v>0.13875690099999999</v>
      </c>
      <c r="E87" s="61">
        <v>0.16657935100000001</v>
      </c>
      <c r="F87" s="61">
        <v>0.195471911</v>
      </c>
      <c r="G87" s="61">
        <v>0.22529821</v>
      </c>
      <c r="H87" s="61">
        <v>0.275434599</v>
      </c>
      <c r="I87" s="61">
        <v>0.34584506399999998</v>
      </c>
      <c r="J87" s="61">
        <v>0.36341658900000001</v>
      </c>
      <c r="K87" s="61">
        <v>0.43187247200000001</v>
      </c>
      <c r="L87" s="61">
        <v>0.29793923899999997</v>
      </c>
      <c r="M87" s="61">
        <v>0.48478133600000001</v>
      </c>
      <c r="N87" s="61">
        <v>0.49769875899999999</v>
      </c>
      <c r="O87" s="61">
        <v>0.17090696</v>
      </c>
    </row>
    <row r="88" spans="1:15">
      <c r="A88" s="13">
        <v>17</v>
      </c>
      <c r="B88" s="15" t="s">
        <v>184</v>
      </c>
      <c r="C88" s="61">
        <v>2.4913745000000001E-2</v>
      </c>
      <c r="D88" s="61">
        <v>3.1023185000000002E-2</v>
      </c>
      <c r="E88" s="61">
        <v>3.1043185000000001E-2</v>
      </c>
      <c r="F88" s="61">
        <v>3.1463184999999998E-2</v>
      </c>
      <c r="G88" s="61">
        <v>3.2328184999999995E-2</v>
      </c>
      <c r="H88" s="61">
        <v>3.7215346000000003E-2</v>
      </c>
      <c r="I88" s="61">
        <v>5.6068233000000002E-2</v>
      </c>
      <c r="J88" s="61">
        <v>5.5766232999999998E-2</v>
      </c>
      <c r="K88" s="61">
        <v>6.8253856000000002E-2</v>
      </c>
      <c r="L88" s="61">
        <v>7.7618664000000004E-2</v>
      </c>
      <c r="M88" s="61">
        <v>8.0369663999999993E-2</v>
      </c>
      <c r="N88" s="61">
        <v>0.118299664</v>
      </c>
      <c r="O88" s="61">
        <v>9.9973603999999994E-2</v>
      </c>
    </row>
    <row r="89" spans="1:15">
      <c r="A89" s="13">
        <v>18</v>
      </c>
      <c r="B89" s="15" t="s">
        <v>185</v>
      </c>
      <c r="C89" s="61">
        <v>6.5245721000000007E-2</v>
      </c>
      <c r="D89" s="61">
        <v>0.12529977900000003</v>
      </c>
      <c r="E89" s="61">
        <v>0.16108978050000003</v>
      </c>
      <c r="F89" s="61">
        <v>0.19225222600000003</v>
      </c>
      <c r="G89" s="61">
        <v>0.19452305900000003</v>
      </c>
      <c r="H89" s="61">
        <v>0.2257618945</v>
      </c>
      <c r="I89" s="61">
        <v>0.28581595250000003</v>
      </c>
      <c r="J89" s="61">
        <v>0.31697839800000005</v>
      </c>
      <c r="K89" s="61">
        <v>0.34814084350000007</v>
      </c>
      <c r="L89" s="61">
        <v>0.37949077800000008</v>
      </c>
      <c r="M89" s="61">
        <v>0.3807487160000001</v>
      </c>
      <c r="N89" s="61">
        <v>0.382006654</v>
      </c>
      <c r="O89" s="61">
        <v>9.9170491333333347E-2</v>
      </c>
    </row>
    <row r="90" spans="1:15">
      <c r="A90" s="13">
        <v>19</v>
      </c>
      <c r="B90" s="15" t="s">
        <v>186</v>
      </c>
      <c r="C90" s="61">
        <v>0.01</v>
      </c>
      <c r="D90" s="61">
        <v>0.103074175</v>
      </c>
      <c r="E90" s="61">
        <v>0.10582817500000001</v>
      </c>
      <c r="F90" s="61">
        <v>0.181767875</v>
      </c>
      <c r="G90" s="61">
        <v>0.193514722</v>
      </c>
      <c r="H90" s="61">
        <v>0.24751472199999999</v>
      </c>
      <c r="I90" s="61">
        <v>0.26851472199999998</v>
      </c>
      <c r="J90" s="61">
        <v>0.30239557900000003</v>
      </c>
      <c r="K90" s="61">
        <v>0.308645579</v>
      </c>
      <c r="L90" s="61">
        <v>0.37213109</v>
      </c>
      <c r="M90" s="61">
        <v>0.44942176699999997</v>
      </c>
      <c r="N90" s="61">
        <v>0.46944927199999997</v>
      </c>
      <c r="O90" s="61">
        <v>0.23926914700000002</v>
      </c>
    </row>
    <row r="91" spans="1:15">
      <c r="A91" s="13">
        <v>20</v>
      </c>
      <c r="B91" s="15" t="s">
        <v>187</v>
      </c>
      <c r="C91" s="61">
        <v>3.3163271000000001E-2</v>
      </c>
      <c r="D91" s="61">
        <v>0.15976937799999999</v>
      </c>
      <c r="E91" s="61">
        <v>0.226975449</v>
      </c>
      <c r="F91" s="61">
        <v>0.24480043399999998</v>
      </c>
      <c r="G91" s="61">
        <v>0.24891400999999999</v>
      </c>
      <c r="H91" s="61">
        <v>0.36605384299999999</v>
      </c>
      <c r="I91" s="61">
        <v>0.487222082</v>
      </c>
      <c r="J91" s="61">
        <v>0.57501284699999999</v>
      </c>
      <c r="K91" s="61">
        <v>0.66244271199999993</v>
      </c>
      <c r="L91" s="61">
        <v>0.73253028500000006</v>
      </c>
      <c r="M91" s="61">
        <v>0.74421227499999998</v>
      </c>
      <c r="N91" s="61">
        <v>0.76491827099999998</v>
      </c>
      <c r="O91" s="61">
        <v>0.26085375199999999</v>
      </c>
    </row>
    <row r="92" spans="1:15">
      <c r="A92" s="13">
        <v>21</v>
      </c>
      <c r="B92" s="16" t="s">
        <v>188</v>
      </c>
      <c r="C92" s="62">
        <v>5.2929443469999997</v>
      </c>
      <c r="D92" s="62">
        <v>7.4936764630000008</v>
      </c>
      <c r="E92" s="62">
        <v>9.3075932365000007</v>
      </c>
      <c r="F92" s="62">
        <v>11.233340755</v>
      </c>
      <c r="G92" s="62">
        <v>12.910049996</v>
      </c>
      <c r="H92" s="62">
        <v>14.9048584425</v>
      </c>
      <c r="I92" s="62">
        <v>17.3247939305</v>
      </c>
      <c r="J92" s="62">
        <v>19.216403293999999</v>
      </c>
      <c r="K92" s="62">
        <v>21.1542565325</v>
      </c>
      <c r="L92" s="62">
        <v>23.292643585999997</v>
      </c>
      <c r="M92" s="62">
        <v>5.7632393069999992</v>
      </c>
      <c r="N92" s="62">
        <v>7.5589154149999995</v>
      </c>
      <c r="O92" s="62">
        <v>6.4566590303333333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5.1031106065883791E-2</v>
      </c>
      <c r="D95" s="61">
        <v>6.4779460930000005E-2</v>
      </c>
      <c r="E95" s="61">
        <v>7.9993284976232912E-2</v>
      </c>
      <c r="F95" s="61">
        <v>9.3994065349999989E-2</v>
      </c>
      <c r="G95" s="61">
        <v>0.12169844534999999</v>
      </c>
      <c r="H95" s="61">
        <v>0.13580632317000002</v>
      </c>
      <c r="I95" s="61">
        <v>9.5593990951928706E-2</v>
      </c>
      <c r="J95" s="61">
        <v>0.10514504489</v>
      </c>
      <c r="K95" s="61">
        <v>0.27528065940000002</v>
      </c>
      <c r="L95" s="61">
        <v>0.14498961026000001</v>
      </c>
      <c r="M95" s="61">
        <v>0.12250115026</v>
      </c>
      <c r="N95" s="61">
        <v>0.12442173926</v>
      </c>
      <c r="O95" s="61">
        <v>3.4602281919999998E-2</v>
      </c>
    </row>
    <row r="96" spans="1:15">
      <c r="A96" s="13">
        <v>25</v>
      </c>
      <c r="B96" s="14" t="s">
        <v>193</v>
      </c>
      <c r="C96" s="61">
        <v>-2.991278E-3</v>
      </c>
      <c r="D96" s="61">
        <v>-7.8636448239331105E-3</v>
      </c>
      <c r="E96" s="61">
        <v>-9.6757130699999996E-3</v>
      </c>
      <c r="F96" s="61">
        <v>-1.1633668336440429E-2</v>
      </c>
      <c r="G96" s="61">
        <v>-1.2399111336440428E-2</v>
      </c>
      <c r="H96" s="61">
        <v>-1.4307583696674798E-2</v>
      </c>
      <c r="I96" s="61">
        <v>-1.6648814759999998E-2</v>
      </c>
      <c r="J96" s="61">
        <v>-3.1563452132314498E-2</v>
      </c>
      <c r="K96" s="61">
        <v>-3.483482822234131E-2</v>
      </c>
      <c r="L96" s="61">
        <v>-3.5090832279357907E-2</v>
      </c>
      <c r="M96" s="61">
        <v>-2.849982827935791E-2</v>
      </c>
      <c r="N96" s="61">
        <v>-2.8848928279999998E-2</v>
      </c>
      <c r="O96" s="61">
        <v>-3.1384209899999998E-3</v>
      </c>
    </row>
    <row r="97" spans="1:15">
      <c r="A97" s="13">
        <v>26</v>
      </c>
      <c r="B97" s="16" t="s">
        <v>194</v>
      </c>
      <c r="C97" s="62">
        <v>4.8039828065883791E-2</v>
      </c>
      <c r="D97" s="62">
        <v>5.6915816106066892E-2</v>
      </c>
      <c r="E97" s="62">
        <v>7.0317571906232904E-2</v>
      </c>
      <c r="F97" s="62">
        <v>8.2360397013559558E-2</v>
      </c>
      <c r="G97" s="62">
        <v>0.10929933401355955</v>
      </c>
      <c r="H97" s="62">
        <v>0.12149873947332521</v>
      </c>
      <c r="I97" s="62">
        <v>7.8945176191928701E-2</v>
      </c>
      <c r="J97" s="62">
        <v>7.3581592757685499E-2</v>
      </c>
      <c r="K97" s="62">
        <v>0.24044583117765869</v>
      </c>
      <c r="L97" s="62">
        <v>0.10989877798064208</v>
      </c>
      <c r="M97" s="62">
        <v>9.4001321980642094E-2</v>
      </c>
      <c r="N97" s="62">
        <v>9.5572810980000006E-2</v>
      </c>
      <c r="O97" s="62">
        <v>3.1463860929999997E-2</v>
      </c>
    </row>
    <row r="98" spans="1:15">
      <c r="A98" s="13">
        <v>27</v>
      </c>
      <c r="B98" s="16" t="s">
        <v>195</v>
      </c>
      <c r="C98" s="62">
        <v>18.687376628785884</v>
      </c>
      <c r="D98" s="62">
        <v>25.954547509786067</v>
      </c>
      <c r="E98" s="62">
        <v>32.979498723086238</v>
      </c>
      <c r="F98" s="62">
        <v>40.743727836053694</v>
      </c>
      <c r="G98" s="62">
        <v>50.7342200480537</v>
      </c>
      <c r="H98" s="62">
        <v>58.145544292123475</v>
      </c>
      <c r="I98" s="62">
        <v>71.070598152482063</v>
      </c>
      <c r="J98" s="62">
        <v>78.313302975547828</v>
      </c>
      <c r="K98" s="62">
        <v>88.546051162467791</v>
      </c>
      <c r="L98" s="62">
        <v>95.901098090270779</v>
      </c>
      <c r="M98" s="62">
        <v>49.298526839270778</v>
      </c>
      <c r="N98" s="62">
        <v>55.197157094269997</v>
      </c>
      <c r="O98" s="62">
        <v>29.561721785866347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18.687376628785884</v>
      </c>
      <c r="D100" s="62">
        <v>25.954547509786067</v>
      </c>
      <c r="E100" s="62">
        <v>32.979498723086238</v>
      </c>
      <c r="F100" s="62">
        <v>40.743727836053694</v>
      </c>
      <c r="G100" s="62">
        <v>50.7342200480537</v>
      </c>
      <c r="H100" s="62">
        <v>58.145544292123475</v>
      </c>
      <c r="I100" s="62">
        <v>71.070598152482063</v>
      </c>
      <c r="J100" s="62">
        <v>78.313302975547828</v>
      </c>
      <c r="K100" s="62">
        <v>88.546051162467791</v>
      </c>
      <c r="L100" s="62">
        <v>95.901098090270779</v>
      </c>
      <c r="M100" s="62">
        <v>49.298526839270778</v>
      </c>
      <c r="N100" s="62">
        <v>55.197157094269997</v>
      </c>
      <c r="O100" s="62">
        <v>29.561721785866347</v>
      </c>
    </row>
  </sheetData>
  <mergeCells count="3">
    <mergeCell ref="B2:M2"/>
    <mergeCell ref="B36:M36"/>
    <mergeCell ref="B70:M7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00B0F0"/>
  </sheetPr>
  <dimension ref="A1:O158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" sqref="C1:D1048576"/>
    </sheetView>
  </sheetViews>
  <sheetFormatPr defaultColWidth="8.85546875" defaultRowHeight="15"/>
  <cols>
    <col min="1" max="1" width="3.85546875" bestFit="1" customWidth="1"/>
    <col min="2" max="2" width="38.42578125" customWidth="1"/>
    <col min="3" max="12" width="12.28515625" bestFit="1" customWidth="1"/>
    <col min="13" max="15" width="12.7109375" customWidth="1"/>
  </cols>
  <sheetData>
    <row r="1" spans="1:15">
      <c r="M1" s="76"/>
      <c r="N1" s="76"/>
      <c r="O1" s="76" t="s">
        <v>56</v>
      </c>
    </row>
    <row r="2" spans="1:15">
      <c r="B2" s="125" t="s">
        <v>200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134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62</v>
      </c>
      <c r="C4" s="70">
        <v>472.11079663155999</v>
      </c>
      <c r="D4" s="70">
        <v>379.62088650855998</v>
      </c>
      <c r="E4" s="70">
        <v>395.24007976756002</v>
      </c>
      <c r="F4" s="70">
        <v>418.20746332607996</v>
      </c>
      <c r="G4" s="70">
        <v>474.15494527554</v>
      </c>
      <c r="H4" s="70">
        <v>238.76380915796</v>
      </c>
      <c r="I4" s="70">
        <v>277.27639660071003</v>
      </c>
      <c r="J4" s="70">
        <v>268.75275021776002</v>
      </c>
      <c r="K4" s="70">
        <v>308.51359525653004</v>
      </c>
      <c r="L4" s="70">
        <v>131.00704945651</v>
      </c>
      <c r="M4" s="70">
        <v>209.10512215316999</v>
      </c>
      <c r="N4" s="70">
        <v>214.67393129820002</v>
      </c>
      <c r="O4" s="70">
        <v>292.93066333320002</v>
      </c>
    </row>
    <row r="5" spans="1:15">
      <c r="A5" s="13">
        <v>2</v>
      </c>
      <c r="B5" s="14" t="s">
        <v>63</v>
      </c>
      <c r="C5" s="70">
        <v>1226.5891697110001</v>
      </c>
      <c r="D5" s="70">
        <v>1062.42957815</v>
      </c>
      <c r="E5" s="70">
        <v>1283.2517936470001</v>
      </c>
      <c r="F5" s="70">
        <v>1360.5076522280001</v>
      </c>
      <c r="G5" s="70">
        <v>1212.0626052959999</v>
      </c>
      <c r="H5" s="70">
        <v>1228.2776151099999</v>
      </c>
      <c r="I5" s="70">
        <v>1209.30256087</v>
      </c>
      <c r="J5" s="70">
        <v>1369.527429471</v>
      </c>
      <c r="K5" s="70">
        <v>1485.026255621</v>
      </c>
      <c r="L5" s="70">
        <v>945.99412169799996</v>
      </c>
      <c r="M5" s="70">
        <v>1530.2741657219999</v>
      </c>
      <c r="N5" s="70">
        <v>1440.477756534</v>
      </c>
      <c r="O5" s="70">
        <v>1600.6149937140001</v>
      </c>
    </row>
    <row r="6" spans="1:15">
      <c r="A6" s="13">
        <v>3</v>
      </c>
      <c r="B6" s="14" t="s">
        <v>64</v>
      </c>
      <c r="C6" s="70">
        <v>14858.212384391001</v>
      </c>
      <c r="D6" s="70">
        <v>15266.170605884001</v>
      </c>
      <c r="E6" s="70">
        <v>13792.134390472002</v>
      </c>
      <c r="F6" s="70">
        <v>14719.599163376</v>
      </c>
      <c r="G6" s="70">
        <v>14877.638311661001</v>
      </c>
      <c r="H6" s="70">
        <v>14964.236429008</v>
      </c>
      <c r="I6" s="70">
        <v>13516.049526263001</v>
      </c>
      <c r="J6" s="70">
        <v>12640.683185841999</v>
      </c>
      <c r="K6" s="70">
        <v>12830.565457055</v>
      </c>
      <c r="L6" s="70">
        <v>14109.425376192999</v>
      </c>
      <c r="M6" s="70">
        <v>13602.526623760001</v>
      </c>
      <c r="N6" s="70">
        <v>12870.334238792</v>
      </c>
      <c r="O6" s="70">
        <v>12397.267788650001</v>
      </c>
    </row>
    <row r="7" spans="1:15">
      <c r="A7" s="13">
        <v>4</v>
      </c>
      <c r="B7" s="14" t="s">
        <v>65</v>
      </c>
      <c r="C7" s="70">
        <v>9.5509463399999994</v>
      </c>
      <c r="D7" s="70">
        <v>9.5509463399999994</v>
      </c>
      <c r="E7" s="70">
        <v>9.5509463399999994</v>
      </c>
      <c r="F7" s="70">
        <v>9.5509463399999994</v>
      </c>
      <c r="G7" s="70">
        <v>9.5509463399999994</v>
      </c>
      <c r="H7" s="70">
        <v>9.5509463399999994</v>
      </c>
      <c r="I7" s="70">
        <v>0</v>
      </c>
      <c r="J7" s="70">
        <v>0</v>
      </c>
      <c r="K7" s="70">
        <v>0</v>
      </c>
      <c r="L7" s="70">
        <v>9.4474557659999991</v>
      </c>
      <c r="M7" s="70">
        <v>9.4976870499999997</v>
      </c>
      <c r="N7" s="70">
        <v>9.5430572419999997</v>
      </c>
      <c r="O7" s="70">
        <v>9.5932885260000003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54959.246716761438</v>
      </c>
      <c r="D9" s="70">
        <v>54844.781571547079</v>
      </c>
      <c r="E9" s="70">
        <v>54932.38714811844</v>
      </c>
      <c r="F9" s="70">
        <v>55309.606849752156</v>
      </c>
      <c r="G9" s="70">
        <v>56323.363818147955</v>
      </c>
      <c r="H9" s="70">
        <v>57716.127683715313</v>
      </c>
      <c r="I9" s="70">
        <v>59699.860570798512</v>
      </c>
      <c r="J9" s="70">
        <v>60817.461426725618</v>
      </c>
      <c r="K9" s="70">
        <v>61559.362217898568</v>
      </c>
      <c r="L9" s="70">
        <v>61664.354933034228</v>
      </c>
      <c r="M9" s="70">
        <v>61590.365491508004</v>
      </c>
      <c r="N9" s="70">
        <v>63182.56535802962</v>
      </c>
      <c r="O9" s="70">
        <v>63826.96400716139</v>
      </c>
    </row>
    <row r="10" spans="1:15">
      <c r="A10" s="13">
        <v>7</v>
      </c>
      <c r="B10" s="14" t="s">
        <v>68</v>
      </c>
      <c r="C10" s="70">
        <v>20620.303241212619</v>
      </c>
      <c r="D10" s="70">
        <v>21068.659884516281</v>
      </c>
      <c r="E10" s="70">
        <v>21209.448091813429</v>
      </c>
      <c r="F10" s="70">
        <v>19695.789631576601</v>
      </c>
      <c r="G10" s="70">
        <v>19880.59793177155</v>
      </c>
      <c r="H10" s="70">
        <v>19530.005691252532</v>
      </c>
      <c r="I10" s="70">
        <v>19247.917562050319</v>
      </c>
      <c r="J10" s="70">
        <v>19801.747589393552</v>
      </c>
      <c r="K10" s="70">
        <v>19868.24235528045</v>
      </c>
      <c r="L10" s="70">
        <v>19189.57305425985</v>
      </c>
      <c r="M10" s="70">
        <v>19524.594779197909</v>
      </c>
      <c r="N10" s="70">
        <v>19529.54657029091</v>
      </c>
      <c r="O10" s="70">
        <v>19320.770923769913</v>
      </c>
    </row>
    <row r="11" spans="1:15">
      <c r="A11" s="13">
        <v>8</v>
      </c>
      <c r="B11" s="14" t="s">
        <v>69</v>
      </c>
      <c r="C11" s="70">
        <v>39666.040633079836</v>
      </c>
      <c r="D11" s="70">
        <v>39518.658865311838</v>
      </c>
      <c r="E11" s="70">
        <v>40479.941042052451</v>
      </c>
      <c r="F11" s="70">
        <v>39418.943693780675</v>
      </c>
      <c r="G11" s="70">
        <v>38681.584378951033</v>
      </c>
      <c r="H11" s="70">
        <v>39953.155121368232</v>
      </c>
      <c r="I11" s="70">
        <v>39754.183228931266</v>
      </c>
      <c r="J11" s="70">
        <v>39298.330279486545</v>
      </c>
      <c r="K11" s="70">
        <v>40148.614482118268</v>
      </c>
      <c r="L11" s="70">
        <v>40134.20413022305</v>
      </c>
      <c r="M11" s="70">
        <v>40190.280119569798</v>
      </c>
      <c r="N11" s="70">
        <v>40096.982563370904</v>
      </c>
      <c r="O11" s="70">
        <v>39661.595629591655</v>
      </c>
    </row>
    <row r="12" spans="1:15">
      <c r="A12" s="13">
        <v>9</v>
      </c>
      <c r="B12" s="14" t="s">
        <v>70</v>
      </c>
      <c r="C12" s="70">
        <v>3102.1510706398999</v>
      </c>
      <c r="D12" s="70">
        <v>3103.4904703156499</v>
      </c>
      <c r="E12" s="70">
        <v>3190.4962898713902</v>
      </c>
      <c r="F12" s="70">
        <v>3160.0213362541299</v>
      </c>
      <c r="G12" s="70">
        <v>3161.8791457218699</v>
      </c>
      <c r="H12" s="70">
        <v>3406.6022440586098</v>
      </c>
      <c r="I12" s="70">
        <v>3384.4172578017201</v>
      </c>
      <c r="J12" s="70">
        <v>3438.5522593765695</v>
      </c>
      <c r="K12" s="70">
        <v>3519.9608481485802</v>
      </c>
      <c r="L12" s="70">
        <v>3535.9113781874298</v>
      </c>
      <c r="M12" s="70">
        <v>3575.4798589802899</v>
      </c>
      <c r="N12" s="70">
        <v>3675.36685388554</v>
      </c>
      <c r="O12" s="70">
        <v>3654.2777442194001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9270.1067323830321</v>
      </c>
      <c r="D14" s="70">
        <v>9316.2082100717198</v>
      </c>
      <c r="E14" s="70">
        <v>9354.044986247387</v>
      </c>
      <c r="F14" s="70">
        <v>8669.323091975235</v>
      </c>
      <c r="G14" s="70">
        <v>8644.4911790184342</v>
      </c>
      <c r="H14" s="70">
        <v>8313.4867508300995</v>
      </c>
      <c r="I14" s="70">
        <v>7674.6984880591235</v>
      </c>
      <c r="J14" s="70">
        <v>7584.7253480524987</v>
      </c>
      <c r="K14" s="70">
        <v>7374.6500567768735</v>
      </c>
      <c r="L14" s="70">
        <v>6940.6173228016623</v>
      </c>
      <c r="M14" s="70">
        <v>7123.8886969184623</v>
      </c>
      <c r="N14" s="70">
        <v>6712.0118414358831</v>
      </c>
      <c r="O14" s="70">
        <v>6784.5886801116212</v>
      </c>
    </row>
    <row r="15" spans="1:15">
      <c r="A15" s="13">
        <v>12</v>
      </c>
      <c r="B15" s="14" t="s">
        <v>73</v>
      </c>
      <c r="C15" s="70">
        <v>73.014794499999994</v>
      </c>
      <c r="D15" s="70">
        <v>72.916235</v>
      </c>
      <c r="E15" s="70">
        <v>72.651092500000004</v>
      </c>
      <c r="F15" s="70">
        <v>72.426907999999997</v>
      </c>
      <c r="G15" s="70">
        <v>68.595498000000006</v>
      </c>
      <c r="H15" s="70">
        <v>68.416653999999994</v>
      </c>
      <c r="I15" s="70">
        <v>68.148921000000001</v>
      </c>
      <c r="J15" s="70">
        <v>168.034142</v>
      </c>
      <c r="K15" s="70">
        <v>168</v>
      </c>
      <c r="L15" s="70">
        <v>168</v>
      </c>
      <c r="M15" s="70">
        <v>168</v>
      </c>
      <c r="N15" s="70">
        <v>168</v>
      </c>
      <c r="O15" s="70">
        <v>168</v>
      </c>
    </row>
    <row r="16" spans="1:15">
      <c r="A16" s="13">
        <v>13</v>
      </c>
      <c r="B16" s="14" t="s">
        <v>74</v>
      </c>
      <c r="C16" s="70">
        <v>279.80619529627313</v>
      </c>
      <c r="D16" s="70">
        <v>274.59416782289298</v>
      </c>
      <c r="E16" s="70">
        <v>264.32913726808215</v>
      </c>
      <c r="F16" s="70">
        <v>237.35447896560279</v>
      </c>
      <c r="G16" s="70">
        <v>234.35608221699468</v>
      </c>
      <c r="H16" s="70">
        <v>194.90165355346042</v>
      </c>
      <c r="I16" s="70">
        <v>163.53046209790301</v>
      </c>
      <c r="J16" s="70">
        <v>158.52008710522477</v>
      </c>
      <c r="K16" s="70">
        <v>149.53211856947999</v>
      </c>
      <c r="L16" s="70">
        <v>239.03708922264721</v>
      </c>
      <c r="M16" s="70">
        <v>234.13702216114561</v>
      </c>
      <c r="N16" s="70">
        <v>224.1970694250445</v>
      </c>
      <c r="O16" s="70">
        <v>213.7691120849768</v>
      </c>
    </row>
    <row r="17" spans="1:15">
      <c r="A17" s="13">
        <v>14</v>
      </c>
      <c r="B17" s="14" t="s">
        <v>75</v>
      </c>
      <c r="C17" s="70">
        <v>3.8453779123599996</v>
      </c>
      <c r="D17" s="70">
        <v>4.7327728153599997</v>
      </c>
      <c r="E17" s="70">
        <v>4.2256898673599999</v>
      </c>
      <c r="F17" s="70">
        <v>3.5073225653599995</v>
      </c>
      <c r="G17" s="70">
        <v>4.0989191673600001</v>
      </c>
      <c r="H17" s="70">
        <v>4.1002608663599993</v>
      </c>
      <c r="I17" s="70">
        <v>4.0566624139999998</v>
      </c>
      <c r="J17" s="70">
        <v>3.9298915663599998</v>
      </c>
      <c r="K17" s="70">
        <v>3.9298915663801299</v>
      </c>
      <c r="L17" s="70">
        <v>4.09891916636</v>
      </c>
      <c r="M17" s="70">
        <v>3.4228089110000002</v>
      </c>
      <c r="N17" s="70">
        <v>3.3805520109999998</v>
      </c>
      <c r="O17" s="70">
        <v>3.3805520109999998</v>
      </c>
    </row>
    <row r="18" spans="1:15">
      <c r="A18" s="13">
        <v>15</v>
      </c>
      <c r="B18" s="14" t="s">
        <v>76</v>
      </c>
      <c r="C18" s="70">
        <v>35.533616000000002</v>
      </c>
      <c r="D18" s="70">
        <v>35.781939999999999</v>
      </c>
      <c r="E18" s="70">
        <v>34.488460000000003</v>
      </c>
      <c r="F18" s="70">
        <v>34.387239999999998</v>
      </c>
      <c r="G18" s="70">
        <v>34.222826349999998</v>
      </c>
      <c r="H18" s="70">
        <v>34.219536349999998</v>
      </c>
      <c r="I18" s="70">
        <v>34.216526350000002</v>
      </c>
      <c r="J18" s="70">
        <v>34.15343</v>
      </c>
      <c r="K18" s="70">
        <v>34.152589999999996</v>
      </c>
      <c r="L18" s="70">
        <v>32.871789999999997</v>
      </c>
      <c r="M18" s="70">
        <v>32.870600000000003</v>
      </c>
      <c r="N18" s="70">
        <v>32.87032</v>
      </c>
      <c r="O18" s="70">
        <v>32.869970000000002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9277.8314342289996</v>
      </c>
      <c r="D21" s="70">
        <v>9354.7674708810009</v>
      </c>
      <c r="E21" s="70">
        <v>9455.1020312979999</v>
      </c>
      <c r="F21" s="70">
        <v>9463.1892006400194</v>
      </c>
      <c r="G21" s="70">
        <v>9496.3280220710203</v>
      </c>
      <c r="H21" s="70">
        <v>9535.3560428710207</v>
      </c>
      <c r="I21" s="70">
        <v>9606.0987463840211</v>
      </c>
      <c r="J21" s="70">
        <v>9604.6776855710013</v>
      </c>
      <c r="K21" s="70">
        <v>9597.225769992001</v>
      </c>
      <c r="L21" s="70">
        <v>9743.0817797660002</v>
      </c>
      <c r="M21" s="70">
        <v>9756.0940141970004</v>
      </c>
      <c r="N21" s="70">
        <v>9802.6836316520003</v>
      </c>
      <c r="O21" s="70">
        <v>9994.6653795929997</v>
      </c>
    </row>
    <row r="22" spans="1:15">
      <c r="A22" s="13">
        <v>19</v>
      </c>
      <c r="B22" s="14" t="s">
        <v>80</v>
      </c>
      <c r="C22" s="70">
        <v>2791.5488280680001</v>
      </c>
      <c r="D22" s="70">
        <v>2802.6675329440004</v>
      </c>
      <c r="E22" s="70">
        <v>2811.6524352900001</v>
      </c>
      <c r="F22" s="70">
        <v>2798.7638298540001</v>
      </c>
      <c r="G22" s="70">
        <v>2800.6872252310004</v>
      </c>
      <c r="H22" s="70">
        <v>2800.4977350380004</v>
      </c>
      <c r="I22" s="70">
        <v>2803.9116037350004</v>
      </c>
      <c r="J22" s="70">
        <v>2819.922643416</v>
      </c>
      <c r="K22" s="70">
        <v>2825.9318227879999</v>
      </c>
      <c r="L22" s="70">
        <v>2917.713043625</v>
      </c>
      <c r="M22" s="70">
        <v>2919.9657199389999</v>
      </c>
      <c r="N22" s="70">
        <v>2926.2346521189997</v>
      </c>
      <c r="O22" s="70">
        <v>2799.5628505079999</v>
      </c>
    </row>
    <row r="23" spans="1:15">
      <c r="A23" s="13">
        <v>20</v>
      </c>
      <c r="B23" s="14" t="s">
        <v>81</v>
      </c>
      <c r="C23" s="70">
        <v>1216.722464146</v>
      </c>
      <c r="D23" s="70">
        <v>1207.2886285159998</v>
      </c>
      <c r="E23" s="70">
        <v>1216.9859975289999</v>
      </c>
      <c r="F23" s="70">
        <v>1217.0154332299999</v>
      </c>
      <c r="G23" s="70">
        <v>1214.2699194429999</v>
      </c>
      <c r="H23" s="70">
        <v>1214.8498241549999</v>
      </c>
      <c r="I23" s="70">
        <v>1212.9103203</v>
      </c>
      <c r="J23" s="70">
        <v>1212.7015760469999</v>
      </c>
      <c r="K23" s="70">
        <v>1209.518015483</v>
      </c>
      <c r="L23" s="70">
        <v>1174.254580285</v>
      </c>
      <c r="M23" s="70">
        <v>1174.6732012939999</v>
      </c>
      <c r="N23" s="70">
        <v>1172.139385385</v>
      </c>
      <c r="O23" s="70">
        <v>1174.16490032</v>
      </c>
    </row>
    <row r="24" spans="1:15">
      <c r="A24" s="13">
        <v>21</v>
      </c>
      <c r="B24" s="14" t="s">
        <v>82</v>
      </c>
      <c r="C24" s="70">
        <v>10295.78975032</v>
      </c>
      <c r="D24" s="70">
        <v>10298.985063702999</v>
      </c>
      <c r="E24" s="70">
        <v>10300.746689792</v>
      </c>
      <c r="F24" s="70">
        <v>10329.444543981999</v>
      </c>
      <c r="G24" s="70">
        <v>10322.295959425999</v>
      </c>
      <c r="H24" s="70">
        <v>10314.519366691</v>
      </c>
      <c r="I24" s="70">
        <v>10329.432788179</v>
      </c>
      <c r="J24" s="70">
        <v>10336.042394937</v>
      </c>
      <c r="K24" s="70">
        <v>10346.982731603001</v>
      </c>
      <c r="L24" s="70">
        <v>10399.007418092</v>
      </c>
      <c r="M24" s="70">
        <v>10415.690454648</v>
      </c>
      <c r="N24" s="70">
        <v>10415.759279111759</v>
      </c>
      <c r="O24" s="70">
        <v>10316.183666904761</v>
      </c>
    </row>
    <row r="25" spans="1:15">
      <c r="A25" s="13">
        <v>22</v>
      </c>
      <c r="B25" s="16" t="s">
        <v>83</v>
      </c>
      <c r="C25" s="71">
        <v>168158.40415162197</v>
      </c>
      <c r="D25" s="71">
        <v>168621.3048303274</v>
      </c>
      <c r="E25" s="71">
        <v>168806.67630187419</v>
      </c>
      <c r="F25" s="71">
        <v>166917.63878584586</v>
      </c>
      <c r="G25" s="71">
        <v>167440.17771408876</v>
      </c>
      <c r="H25" s="71">
        <v>169527.06736436559</v>
      </c>
      <c r="I25" s="71">
        <v>168986.01162183456</v>
      </c>
      <c r="J25" s="71">
        <v>169557.76211920814</v>
      </c>
      <c r="K25" s="71">
        <v>171430.2082081571</v>
      </c>
      <c r="L25" s="71">
        <v>171338.59944177675</v>
      </c>
      <c r="M25" s="71">
        <v>172060.86636600981</v>
      </c>
      <c r="N25" s="71">
        <v>172476.76706058296</v>
      </c>
      <c r="O25" s="71">
        <v>172251.200150499</v>
      </c>
    </row>
    <row r="26" spans="1:15">
      <c r="A26" s="13">
        <v>23</v>
      </c>
      <c r="B26" s="14" t="s">
        <v>136</v>
      </c>
      <c r="C26" s="70">
        <v>812.30389829614433</v>
      </c>
      <c r="D26" s="70">
        <v>768.98047842242511</v>
      </c>
      <c r="E26" s="70">
        <v>993.81792474367501</v>
      </c>
      <c r="F26" s="70">
        <v>1260.6763405368451</v>
      </c>
      <c r="G26" s="70">
        <v>1096.0651109997045</v>
      </c>
      <c r="H26" s="70">
        <v>887.26302709636423</v>
      </c>
      <c r="I26" s="70">
        <v>835.76951127105485</v>
      </c>
      <c r="J26" s="70">
        <v>1016.775046732275</v>
      </c>
      <c r="K26" s="70">
        <v>814.40304837702479</v>
      </c>
      <c r="L26" s="70">
        <v>699.61823434804444</v>
      </c>
      <c r="M26" s="70">
        <v>876.85561563485464</v>
      </c>
      <c r="N26" s="70">
        <v>710.85131481169958</v>
      </c>
      <c r="O26" s="70">
        <v>727.42849579603808</v>
      </c>
    </row>
    <row r="27" spans="1:15">
      <c r="A27" s="13">
        <v>24</v>
      </c>
      <c r="B27" s="15" t="s">
        <v>137</v>
      </c>
      <c r="C27" s="70">
        <v>157.19593565732009</v>
      </c>
      <c r="D27" s="70">
        <v>154.1467275865601</v>
      </c>
      <c r="E27" s="70">
        <v>161.06824799883847</v>
      </c>
      <c r="F27" s="70">
        <v>147.85507295105347</v>
      </c>
      <c r="G27" s="70">
        <v>139.01161192183346</v>
      </c>
      <c r="H27" s="70">
        <v>120.76944882838917</v>
      </c>
      <c r="I27" s="70">
        <v>98.557173834479485</v>
      </c>
      <c r="J27" s="70">
        <v>108.38049076945528</v>
      </c>
      <c r="K27" s="70">
        <v>108.02136027731515</v>
      </c>
      <c r="L27" s="70">
        <v>52.478929046467996</v>
      </c>
      <c r="M27" s="70">
        <v>71.054891023096758</v>
      </c>
      <c r="N27" s="70">
        <v>81.241584609071893</v>
      </c>
      <c r="O27" s="70">
        <v>71.039401893702149</v>
      </c>
    </row>
    <row r="28" spans="1:15">
      <c r="A28" s="13">
        <v>25</v>
      </c>
      <c r="B28" s="15" t="s">
        <v>138</v>
      </c>
      <c r="C28" s="70">
        <v>19.459553516760465</v>
      </c>
      <c r="D28" s="70">
        <v>18.832909941760466</v>
      </c>
      <c r="E28" s="70">
        <v>20.552328401081468</v>
      </c>
      <c r="F28" s="70">
        <v>18.7461783215</v>
      </c>
      <c r="G28" s="70">
        <v>17.1569105375</v>
      </c>
      <c r="H28" s="70">
        <v>16.323180015999998</v>
      </c>
      <c r="I28" s="70">
        <v>16.091087748</v>
      </c>
      <c r="J28" s="70">
        <v>17.697481940999999</v>
      </c>
      <c r="K28" s="70">
        <v>16.984373378001671</v>
      </c>
      <c r="L28" s="70">
        <v>9.444917027999999</v>
      </c>
      <c r="M28" s="70">
        <v>16.228847159920001</v>
      </c>
      <c r="N28" s="70">
        <v>17.928353434918982</v>
      </c>
      <c r="O28" s="70">
        <v>14.72883604299898</v>
      </c>
    </row>
    <row r="29" spans="1:15">
      <c r="A29" s="13">
        <v>26</v>
      </c>
      <c r="B29" s="15" t="s">
        <v>139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</row>
    <row r="30" spans="1:15">
      <c r="A30" s="13">
        <v>27</v>
      </c>
      <c r="B30" s="15" t="s">
        <v>140</v>
      </c>
      <c r="C30" s="70">
        <v>3115.2085348998398</v>
      </c>
      <c r="D30" s="70">
        <v>3172.0170752758404</v>
      </c>
      <c r="E30" s="70">
        <v>3324.5359119528398</v>
      </c>
      <c r="F30" s="70">
        <v>3281.2683957361155</v>
      </c>
      <c r="G30" s="70">
        <v>3305.7983533751144</v>
      </c>
      <c r="H30" s="70">
        <v>2954.9892301301556</v>
      </c>
      <c r="I30" s="70">
        <v>2853.1995665430009</v>
      </c>
      <c r="J30" s="70">
        <v>2719.5666873939999</v>
      </c>
      <c r="K30" s="70">
        <v>2698.190915916</v>
      </c>
      <c r="L30" s="70">
        <v>3026.4230398500004</v>
      </c>
      <c r="M30" s="70">
        <v>2911.2226498485002</v>
      </c>
      <c r="N30" s="70">
        <v>3007.3246433990003</v>
      </c>
      <c r="O30" s="70">
        <v>3020.1205396105001</v>
      </c>
    </row>
    <row r="31" spans="1:15">
      <c r="A31" s="13">
        <v>28</v>
      </c>
      <c r="B31" s="14" t="s">
        <v>141</v>
      </c>
      <c r="C31" s="70">
        <v>73.546308001002927</v>
      </c>
      <c r="D31" s="70">
        <v>74.700162326001376</v>
      </c>
      <c r="E31" s="70">
        <v>83.048995602999995</v>
      </c>
      <c r="F31" s="70">
        <v>85.340911712999997</v>
      </c>
      <c r="G31" s="70">
        <v>87.154836570998427</v>
      </c>
      <c r="H31" s="70">
        <v>87.537893722003332</v>
      </c>
      <c r="I31" s="70">
        <v>90.679312662995486</v>
      </c>
      <c r="J31" s="70">
        <v>86.803601994999696</v>
      </c>
      <c r="K31" s="70">
        <v>89.065674129992857</v>
      </c>
      <c r="L31" s="70">
        <v>92.416082244995906</v>
      </c>
      <c r="M31" s="70">
        <v>93.829365014999993</v>
      </c>
      <c r="N31" s="70">
        <v>95.714041625995463</v>
      </c>
      <c r="O31" s="70">
        <v>89.757673858001269</v>
      </c>
    </row>
    <row r="32" spans="1:15">
      <c r="A32" s="13">
        <v>29</v>
      </c>
      <c r="B32" s="14" t="s">
        <v>142</v>
      </c>
      <c r="C32" s="70">
        <v>392.30920727716102</v>
      </c>
      <c r="D32" s="70">
        <v>432.55569998142693</v>
      </c>
      <c r="E32" s="70">
        <v>394.39453650130099</v>
      </c>
      <c r="F32" s="70">
        <v>380.75406068115399</v>
      </c>
      <c r="G32" s="70">
        <v>413.192500246924</v>
      </c>
      <c r="H32" s="70">
        <v>408.29229783727408</v>
      </c>
      <c r="I32" s="70">
        <v>418.767423163194</v>
      </c>
      <c r="J32" s="70">
        <v>393.08640886299401</v>
      </c>
      <c r="K32" s="70">
        <v>390.26198195500405</v>
      </c>
      <c r="L32" s="70">
        <v>299.08220362771397</v>
      </c>
      <c r="M32" s="70">
        <v>281.82951797653396</v>
      </c>
      <c r="N32" s="70">
        <v>281.22713453292175</v>
      </c>
      <c r="O32" s="70">
        <v>299.70065516734184</v>
      </c>
    </row>
    <row r="33" spans="1:15">
      <c r="A33" s="13">
        <v>30</v>
      </c>
      <c r="B33" s="14" t="s">
        <v>143</v>
      </c>
      <c r="C33" s="70">
        <v>351.50686316050002</v>
      </c>
      <c r="D33" s="70">
        <v>427.63855832550001</v>
      </c>
      <c r="E33" s="70">
        <v>376.12624489950002</v>
      </c>
      <c r="F33" s="70">
        <v>349.37850423163002</v>
      </c>
      <c r="G33" s="70">
        <v>596.06688401450003</v>
      </c>
      <c r="H33" s="70">
        <v>433.44060274361999</v>
      </c>
      <c r="I33" s="70">
        <v>521.42233171550004</v>
      </c>
      <c r="J33" s="70">
        <v>335.47313221849998</v>
      </c>
      <c r="K33" s="70">
        <v>536.0626372644</v>
      </c>
      <c r="L33" s="70">
        <v>264.08063758449504</v>
      </c>
      <c r="M33" s="70">
        <v>272.39599732662003</v>
      </c>
      <c r="N33" s="70">
        <v>357.6526134522</v>
      </c>
      <c r="O33" s="70">
        <v>360.72015076152002</v>
      </c>
    </row>
    <row r="34" spans="1:15">
      <c r="A34" s="13">
        <v>31</v>
      </c>
      <c r="B34" s="14" t="s">
        <v>144</v>
      </c>
      <c r="C34" s="70">
        <v>1973.869234658086</v>
      </c>
      <c r="D34" s="70">
        <v>1945.3812810924644</v>
      </c>
      <c r="E34" s="70">
        <v>1678.0177481719279</v>
      </c>
      <c r="F34" s="70">
        <v>1844.0229309632566</v>
      </c>
      <c r="G34" s="70">
        <v>2106.4688090039913</v>
      </c>
      <c r="H34" s="70">
        <v>1958.5008996366234</v>
      </c>
      <c r="I34" s="70">
        <v>1955.7822837203935</v>
      </c>
      <c r="J34" s="70">
        <v>2010.1608882327605</v>
      </c>
      <c r="K34" s="70">
        <v>1593.2662520500678</v>
      </c>
      <c r="L34" s="70">
        <v>1634.4220399051135</v>
      </c>
      <c r="M34" s="70">
        <v>1933.3546126497915</v>
      </c>
      <c r="N34" s="70">
        <v>1870.7818565336629</v>
      </c>
      <c r="O34" s="70">
        <v>2162.6878445434513</v>
      </c>
    </row>
    <row r="35" spans="1:15">
      <c r="A35" s="13">
        <v>32</v>
      </c>
      <c r="B35" s="14" t="s">
        <v>145</v>
      </c>
      <c r="C35" s="70">
        <v>30.192913488999999</v>
      </c>
      <c r="D35" s="70">
        <v>95.261059629000002</v>
      </c>
      <c r="E35" s="70">
        <v>29.927244337279998</v>
      </c>
      <c r="F35" s="70">
        <v>42.361741404279996</v>
      </c>
      <c r="G35" s="70">
        <v>46.292331754279999</v>
      </c>
      <c r="H35" s="70">
        <v>49.812791486279998</v>
      </c>
      <c r="I35" s="70">
        <v>53.388070366279997</v>
      </c>
      <c r="J35" s="70">
        <v>47.55010862228</v>
      </c>
      <c r="K35" s="70">
        <v>26.711831617279998</v>
      </c>
      <c r="L35" s="70">
        <v>62.484455382279997</v>
      </c>
      <c r="M35" s="70">
        <v>58.313518654279996</v>
      </c>
      <c r="N35" s="70">
        <v>58.783877253279996</v>
      </c>
      <c r="O35" s="70">
        <v>21.912780271279999</v>
      </c>
    </row>
    <row r="36" spans="1:15">
      <c r="A36" s="13">
        <v>33</v>
      </c>
      <c r="B36" s="16" t="s">
        <v>146</v>
      </c>
      <c r="C36" s="71">
        <v>6925.5924489558156</v>
      </c>
      <c r="D36" s="71">
        <v>7089.5139525809773</v>
      </c>
      <c r="E36" s="71">
        <v>7061.4891826094445</v>
      </c>
      <c r="F36" s="71">
        <v>7410.4041365388339</v>
      </c>
      <c r="G36" s="71">
        <v>7807.2073484248458</v>
      </c>
      <c r="H36" s="71">
        <v>6916.929371496708</v>
      </c>
      <c r="I36" s="71">
        <v>6843.6567610248976</v>
      </c>
      <c r="J36" s="71">
        <v>6735.4938467682659</v>
      </c>
      <c r="K36" s="71">
        <v>6272.9680749650861</v>
      </c>
      <c r="L36" s="71">
        <v>6140.4505390171107</v>
      </c>
      <c r="M36" s="71">
        <v>6515.085015288596</v>
      </c>
      <c r="N36" s="71">
        <v>6481.5054196527381</v>
      </c>
      <c r="O36" s="71">
        <v>6768.0963779448321</v>
      </c>
    </row>
    <row r="37" spans="1:15">
      <c r="A37" s="13">
        <v>34</v>
      </c>
      <c r="B37" s="14" t="s">
        <v>147</v>
      </c>
      <c r="C37" s="70">
        <v>338.70629487983337</v>
      </c>
      <c r="D37" s="70">
        <v>338.42277343966668</v>
      </c>
      <c r="E37" s="70">
        <v>337.16362260058338</v>
      </c>
      <c r="F37" s="70">
        <v>334.36649449749842</v>
      </c>
      <c r="G37" s="70">
        <v>338.37351150950002</v>
      </c>
      <c r="H37" s="70">
        <v>338.1147052614167</v>
      </c>
      <c r="I37" s="70">
        <v>342.92916543525001</v>
      </c>
      <c r="J37" s="70">
        <v>341.89717521416668</v>
      </c>
      <c r="K37" s="70">
        <v>341.47707274208335</v>
      </c>
      <c r="L37" s="70">
        <v>328.54320968600376</v>
      </c>
      <c r="M37" s="70">
        <v>327.74570158799997</v>
      </c>
      <c r="N37" s="70">
        <v>326.67604044199999</v>
      </c>
      <c r="O37" s="70">
        <v>325.87638451175002</v>
      </c>
    </row>
    <row r="38" spans="1:15">
      <c r="A38" s="13">
        <v>35</v>
      </c>
      <c r="B38" s="14" t="s">
        <v>148</v>
      </c>
      <c r="C38" s="70">
        <v>13.978965731488882</v>
      </c>
      <c r="D38" s="70">
        <v>14.368151786777783</v>
      </c>
      <c r="E38" s="70">
        <v>13.828302777666664</v>
      </c>
      <c r="F38" s="70">
        <v>13.685127738555554</v>
      </c>
      <c r="G38" s="70">
        <v>13.520351329444443</v>
      </c>
      <c r="H38" s="70">
        <v>13.399858146333333</v>
      </c>
      <c r="I38" s="70">
        <v>14.613861349055542</v>
      </c>
      <c r="J38" s="70">
        <v>14.354454586777793</v>
      </c>
      <c r="K38" s="70">
        <v>13.910959079500003</v>
      </c>
      <c r="L38" s="70">
        <v>13.554219350222214</v>
      </c>
      <c r="M38" s="70">
        <v>13.759856369750002</v>
      </c>
      <c r="N38" s="70">
        <v>13.576304296885551</v>
      </c>
      <c r="O38" s="70">
        <v>13.524311336388893</v>
      </c>
    </row>
    <row r="39" spans="1:15">
      <c r="A39" s="13">
        <v>36</v>
      </c>
      <c r="B39" s="14" t="s">
        <v>149</v>
      </c>
      <c r="C39" s="70">
        <v>24.782274044672775</v>
      </c>
      <c r="D39" s="70">
        <v>24.216058973555537</v>
      </c>
      <c r="E39" s="70">
        <v>23.442189190166705</v>
      </c>
      <c r="F39" s="70">
        <v>23.309125360166647</v>
      </c>
      <c r="G39" s="70">
        <v>22.376221204638878</v>
      </c>
      <c r="H39" s="70">
        <v>20.848065011361076</v>
      </c>
      <c r="I39" s="70">
        <v>20.863352370499996</v>
      </c>
      <c r="J39" s="70">
        <v>20.551704705278802</v>
      </c>
      <c r="K39" s="70">
        <v>20.000123382173335</v>
      </c>
      <c r="L39" s="70">
        <v>21.287563541145506</v>
      </c>
      <c r="M39" s="70">
        <v>21.048804223617768</v>
      </c>
      <c r="N39" s="70">
        <v>20.472944025430053</v>
      </c>
      <c r="O39" s="70">
        <v>20.173418111398842</v>
      </c>
    </row>
    <row r="40" spans="1:15">
      <c r="A40" s="13">
        <v>37</v>
      </c>
      <c r="B40" s="14" t="s">
        <v>150</v>
      </c>
      <c r="C40" s="70">
        <v>17.329152319497297</v>
      </c>
      <c r="D40" s="70">
        <v>17.102363792549536</v>
      </c>
      <c r="E40" s="70">
        <v>16.675303373518428</v>
      </c>
      <c r="F40" s="70">
        <v>20.267702639320639</v>
      </c>
      <c r="G40" s="70">
        <v>19.90634855337284</v>
      </c>
      <c r="H40" s="70">
        <v>19.535152726008413</v>
      </c>
      <c r="I40" s="70">
        <v>20.402302956921737</v>
      </c>
      <c r="J40" s="70">
        <v>19.914529442414491</v>
      </c>
      <c r="K40" s="70">
        <v>19.519128817925086</v>
      </c>
      <c r="L40" s="70">
        <v>20.543837175901754</v>
      </c>
      <c r="M40" s="70">
        <v>19.241871310826753</v>
      </c>
      <c r="N40" s="70">
        <v>18.81109482061343</v>
      </c>
      <c r="O40" s="70">
        <v>18.395300980738412</v>
      </c>
    </row>
    <row r="41" spans="1:15">
      <c r="A41" s="13">
        <v>38</v>
      </c>
      <c r="B41" s="14" t="s">
        <v>151</v>
      </c>
      <c r="C41" s="70">
        <v>5.5419184169999998</v>
      </c>
      <c r="D41" s="70">
        <v>5.387149612</v>
      </c>
      <c r="E41" s="70">
        <v>5.6181584779999998</v>
      </c>
      <c r="F41" s="70">
        <v>5.4255067019999998</v>
      </c>
      <c r="G41" s="70">
        <v>5.2705728780000003</v>
      </c>
      <c r="H41" s="70">
        <v>5.08703854</v>
      </c>
      <c r="I41" s="70">
        <v>5.827635087</v>
      </c>
      <c r="J41" s="70">
        <v>5.4960230640000001</v>
      </c>
      <c r="K41" s="70">
        <v>5.5838901400000003</v>
      </c>
      <c r="L41" s="70">
        <v>4.8846923240000004</v>
      </c>
      <c r="M41" s="70">
        <v>3.7770087650000002</v>
      </c>
      <c r="N41" s="70">
        <v>4.5312857199999996</v>
      </c>
      <c r="O41" s="70">
        <v>7.2638414649999996</v>
      </c>
    </row>
    <row r="42" spans="1:15">
      <c r="A42" s="13">
        <v>39</v>
      </c>
      <c r="B42" s="16" t="s">
        <v>152</v>
      </c>
      <c r="C42" s="71">
        <v>400.3386053924923</v>
      </c>
      <c r="D42" s="71">
        <v>399.49649760454957</v>
      </c>
      <c r="E42" s="71">
        <v>396.72757641993513</v>
      </c>
      <c r="F42" s="71">
        <v>397.05395693754122</v>
      </c>
      <c r="G42" s="71">
        <v>399.4470054749562</v>
      </c>
      <c r="H42" s="71">
        <v>396.98481968511959</v>
      </c>
      <c r="I42" s="71">
        <v>404.63631719872734</v>
      </c>
      <c r="J42" s="71">
        <v>402.21388701263777</v>
      </c>
      <c r="K42" s="71">
        <v>400.49117416168178</v>
      </c>
      <c r="L42" s="71">
        <v>388.81352207727321</v>
      </c>
      <c r="M42" s="71">
        <v>385.57324225719452</v>
      </c>
      <c r="N42" s="71">
        <v>384.06766930492904</v>
      </c>
      <c r="O42" s="71">
        <v>385.23325640527617</v>
      </c>
    </row>
    <row r="43" spans="1:15">
      <c r="A43" s="13">
        <v>40</v>
      </c>
      <c r="B43" s="16" t="s">
        <v>153</v>
      </c>
      <c r="C43" s="71">
        <v>414.29092791199997</v>
      </c>
      <c r="D43" s="71">
        <v>411.25140929100002</v>
      </c>
      <c r="E43" s="71">
        <v>423.55991943200002</v>
      </c>
      <c r="F43" s="71">
        <v>417.25358149800002</v>
      </c>
      <c r="G43" s="71">
        <v>411.90614276700001</v>
      </c>
      <c r="H43" s="71">
        <v>419.98370681799997</v>
      </c>
      <c r="I43" s="71">
        <v>415.51219012299998</v>
      </c>
      <c r="J43" s="71">
        <v>403.09946742800003</v>
      </c>
      <c r="K43" s="71">
        <v>398.65764381700001</v>
      </c>
      <c r="L43" s="71">
        <v>511.43106283399999</v>
      </c>
      <c r="M43" s="71">
        <v>518.25080744800005</v>
      </c>
      <c r="N43" s="71">
        <v>506.24297743099999</v>
      </c>
      <c r="O43" s="71">
        <v>754.99452625399999</v>
      </c>
    </row>
    <row r="44" spans="1:15">
      <c r="A44" s="13">
        <v>41</v>
      </c>
      <c r="B44" s="16" t="s">
        <v>154</v>
      </c>
      <c r="C44" s="71">
        <v>175898.62613388238</v>
      </c>
      <c r="D44" s="71">
        <v>176521.56668980391</v>
      </c>
      <c r="E44" s="71">
        <v>176688.45298033542</v>
      </c>
      <c r="F44" s="71">
        <v>175142.35046082022</v>
      </c>
      <c r="G44" s="71">
        <v>176058.73821075557</v>
      </c>
      <c r="H44" s="71">
        <v>177260.96526236547</v>
      </c>
      <c r="I44" s="71">
        <v>176649.81689018122</v>
      </c>
      <c r="J44" s="71">
        <v>177098.56932041707</v>
      </c>
      <c r="K44" s="71">
        <v>178502.32510110087</v>
      </c>
      <c r="L44" s="71">
        <v>178379.29456570523</v>
      </c>
      <c r="M44" s="71">
        <v>179479.77543100363</v>
      </c>
      <c r="N44" s="71">
        <v>179848.58312697159</v>
      </c>
      <c r="O44" s="71">
        <v>180159.52431110307</v>
      </c>
    </row>
    <row r="45" spans="1:15">
      <c r="A45" s="13">
        <v>42</v>
      </c>
      <c r="B45" s="14" t="s">
        <v>155</v>
      </c>
      <c r="C45" s="70">
        <v>128.20509145644002</v>
      </c>
      <c r="D45" s="70">
        <v>97.456522946779998</v>
      </c>
      <c r="E45" s="70">
        <v>116.24754602053</v>
      </c>
      <c r="F45" s="70">
        <v>126.46381776782998</v>
      </c>
      <c r="G45" s="70">
        <v>215.48593578812</v>
      </c>
      <c r="H45" s="70">
        <v>198.52968719137999</v>
      </c>
      <c r="I45" s="70">
        <v>196.96311943666001</v>
      </c>
      <c r="J45" s="70">
        <v>197.06665473300001</v>
      </c>
      <c r="K45" s="70">
        <v>189.75263517100001</v>
      </c>
      <c r="L45" s="70">
        <v>85.105761513000004</v>
      </c>
      <c r="M45" s="70">
        <v>130.32737186752001</v>
      </c>
      <c r="N45" s="70">
        <v>102.07271111051999</v>
      </c>
      <c r="O45" s="70">
        <v>97.846330472520009</v>
      </c>
    </row>
    <row r="46" spans="1:15">
      <c r="A46" s="13">
        <v>43</v>
      </c>
      <c r="B46" s="14" t="s">
        <v>156</v>
      </c>
      <c r="C46" s="70">
        <v>1.376693E-3</v>
      </c>
      <c r="D46" s="70">
        <v>9.2914130000000001E-3</v>
      </c>
      <c r="E46" s="70">
        <v>1.0668106E-2</v>
      </c>
      <c r="F46" s="70">
        <v>1.2044799E-2</v>
      </c>
      <c r="G46" s="70">
        <v>1.2044799E-2</v>
      </c>
      <c r="H46" s="70">
        <v>1.376693000000015E-3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</row>
    <row r="47" spans="1:15">
      <c r="A47" s="13">
        <v>44</v>
      </c>
      <c r="B47" s="14" t="s">
        <v>158</v>
      </c>
      <c r="C47" s="70">
        <v>210.801543442</v>
      </c>
      <c r="D47" s="70">
        <v>179.81299887200001</v>
      </c>
      <c r="E47" s="70">
        <v>146.28150196999999</v>
      </c>
      <c r="F47" s="70">
        <v>100.036990102</v>
      </c>
      <c r="G47" s="70">
        <v>189.71105992299999</v>
      </c>
      <c r="H47" s="70">
        <v>192.420421705</v>
      </c>
      <c r="I47" s="70">
        <v>213.85325156707</v>
      </c>
      <c r="J47" s="70">
        <v>188.20618291421999</v>
      </c>
      <c r="K47" s="70">
        <v>332.13159212888002</v>
      </c>
      <c r="L47" s="70">
        <v>188.35888993699999</v>
      </c>
      <c r="M47" s="70">
        <v>89.887618008229992</v>
      </c>
      <c r="N47" s="70">
        <v>364.20599659721995</v>
      </c>
      <c r="O47" s="70">
        <v>168.57950319099999</v>
      </c>
    </row>
    <row r="48" spans="1:15">
      <c r="A48" s="13">
        <v>45</v>
      </c>
      <c r="B48" s="14" t="s">
        <v>157</v>
      </c>
      <c r="C48" s="70">
        <v>4.1340000000000002E-4</v>
      </c>
      <c r="D48" s="70">
        <v>8.3100000000000003E-4</v>
      </c>
      <c r="E48" s="70">
        <v>1.0418999999999999E-3</v>
      </c>
      <c r="F48" s="70">
        <v>1.2528000000000001E-3</v>
      </c>
      <c r="G48" s="70">
        <v>1.2528000000000001E-3</v>
      </c>
      <c r="H48" s="70">
        <v>1.4637000000000001E-3</v>
      </c>
      <c r="I48" s="70">
        <v>1.8855E-3</v>
      </c>
      <c r="J48" s="70">
        <v>2.0964E-3</v>
      </c>
      <c r="K48" s="70">
        <v>2.3073E-3</v>
      </c>
      <c r="L48" s="70">
        <v>0</v>
      </c>
      <c r="M48" s="70">
        <v>0</v>
      </c>
      <c r="N48" s="70">
        <v>0</v>
      </c>
      <c r="O48" s="70">
        <v>6.3270000000000004E-4</v>
      </c>
    </row>
    <row r="49" spans="1:15">
      <c r="A49" s="13">
        <v>46</v>
      </c>
      <c r="B49" s="14" t="s">
        <v>159</v>
      </c>
      <c r="C49" s="70">
        <v>332.10830461356994</v>
      </c>
      <c r="D49" s="70">
        <v>423.10245156699</v>
      </c>
      <c r="E49" s="70">
        <v>384.49003090517999</v>
      </c>
      <c r="F49" s="70">
        <v>381.45277415217998</v>
      </c>
      <c r="G49" s="70">
        <v>363.87366341901003</v>
      </c>
      <c r="H49" s="70">
        <v>363.69345980417</v>
      </c>
      <c r="I49" s="70">
        <v>336.48950783388</v>
      </c>
      <c r="J49" s="70">
        <v>337.63129157028004</v>
      </c>
      <c r="K49" s="70">
        <v>314.77628027581</v>
      </c>
      <c r="L49" s="70">
        <v>312.12541208915002</v>
      </c>
      <c r="M49" s="70">
        <v>329.30787557014003</v>
      </c>
      <c r="N49" s="70">
        <v>329.60608954640003</v>
      </c>
      <c r="O49" s="70">
        <v>339.03741577914002</v>
      </c>
    </row>
    <row r="50" spans="1:15">
      <c r="A50" s="13">
        <v>47</v>
      </c>
      <c r="B50" s="14" t="s">
        <v>160</v>
      </c>
      <c r="C50" s="70">
        <v>224.05713250968131</v>
      </c>
      <c r="D50" s="70">
        <v>185.37860781280159</v>
      </c>
      <c r="E50" s="70">
        <v>182.6242644035774</v>
      </c>
      <c r="F50" s="70">
        <v>180.01026673521619</v>
      </c>
      <c r="G50" s="70">
        <v>164.05126093184492</v>
      </c>
      <c r="H50" s="70">
        <v>167.27950631466064</v>
      </c>
      <c r="I50" s="70">
        <v>178.83717466061631</v>
      </c>
      <c r="J50" s="70">
        <v>172.41724727058769</v>
      </c>
      <c r="K50" s="70">
        <v>196.25367108436882</v>
      </c>
      <c r="L50" s="70">
        <v>272.32368293863885</v>
      </c>
      <c r="M50" s="70">
        <v>261.74030548199721</v>
      </c>
      <c r="N50" s="70">
        <v>263.53941327475184</v>
      </c>
      <c r="O50" s="70">
        <v>246.42951140913223</v>
      </c>
    </row>
    <row r="51" spans="1:15">
      <c r="A51" s="13">
        <v>48</v>
      </c>
      <c r="B51" s="14" t="s">
        <v>161</v>
      </c>
      <c r="C51" s="70">
        <v>319.49495471681479</v>
      </c>
      <c r="D51" s="70">
        <v>382.34423885133486</v>
      </c>
      <c r="E51" s="70">
        <v>382.81480338938138</v>
      </c>
      <c r="F51" s="70">
        <v>379.70527852455581</v>
      </c>
      <c r="G51" s="70">
        <v>355.36716686760582</v>
      </c>
      <c r="H51" s="70">
        <v>378.48287873927484</v>
      </c>
      <c r="I51" s="70">
        <v>356.8585316927124</v>
      </c>
      <c r="J51" s="70">
        <v>379.65192111274672</v>
      </c>
      <c r="K51" s="70">
        <v>377.74319680722238</v>
      </c>
      <c r="L51" s="70">
        <v>395.78040470902249</v>
      </c>
      <c r="M51" s="70">
        <v>387.6549093630224</v>
      </c>
      <c r="N51" s="70">
        <v>388.66005549802003</v>
      </c>
      <c r="O51" s="70">
        <v>877.23167278100902</v>
      </c>
    </row>
    <row r="52" spans="1:15" ht="21">
      <c r="A52" s="13">
        <v>49</v>
      </c>
      <c r="B52" s="59" t="s">
        <v>162</v>
      </c>
      <c r="C52" s="71">
        <v>1214.6688168315061</v>
      </c>
      <c r="D52" s="71">
        <v>1268.1049424629066</v>
      </c>
      <c r="E52" s="71">
        <v>1212.4698566946686</v>
      </c>
      <c r="F52" s="71">
        <v>1167.6824248807818</v>
      </c>
      <c r="G52" s="71">
        <v>1288.5023845285809</v>
      </c>
      <c r="H52" s="71">
        <v>1300.4087941474859</v>
      </c>
      <c r="I52" s="71">
        <v>1283.0034706909382</v>
      </c>
      <c r="J52" s="71">
        <v>1274.9753940008347</v>
      </c>
      <c r="K52" s="71">
        <v>1410.6596827672813</v>
      </c>
      <c r="L52" s="71">
        <v>1253.6941511868115</v>
      </c>
      <c r="M52" s="71">
        <v>1198.9180802909095</v>
      </c>
      <c r="N52" s="71">
        <v>1448.0842660269122</v>
      </c>
      <c r="O52" s="71">
        <v>1729.1250663328012</v>
      </c>
    </row>
    <row r="53" spans="1:15">
      <c r="A53" s="13">
        <v>50</v>
      </c>
      <c r="B53" s="16" t="s">
        <v>163</v>
      </c>
      <c r="C53" s="71">
        <v>174683.95731705075</v>
      </c>
      <c r="D53" s="71">
        <v>175253.46174734097</v>
      </c>
      <c r="E53" s="71">
        <v>175475.98312364085</v>
      </c>
      <c r="F53" s="71">
        <v>173974.66803593945</v>
      </c>
      <c r="G53" s="71">
        <v>174770.23582622694</v>
      </c>
      <c r="H53" s="71">
        <v>175960.55646821792</v>
      </c>
      <c r="I53" s="71">
        <v>175366.81341949033</v>
      </c>
      <c r="J53" s="71">
        <v>175823.59392641619</v>
      </c>
      <c r="K53" s="71">
        <v>177091.66541833364</v>
      </c>
      <c r="L53" s="71">
        <v>177125.60041451833</v>
      </c>
      <c r="M53" s="71">
        <v>178280.85735071261</v>
      </c>
      <c r="N53" s="71">
        <v>178400.49886094462</v>
      </c>
      <c r="O53" s="71">
        <v>178430.39924477026</v>
      </c>
    </row>
    <row r="55" spans="1:15">
      <c r="M55" s="76"/>
      <c r="N55" s="76"/>
      <c r="O55" s="76" t="s">
        <v>56</v>
      </c>
    </row>
    <row r="56" spans="1:15">
      <c r="B56" s="125" t="s">
        <v>201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</row>
    <row r="57" spans="1:15">
      <c r="A57" s="12" t="s">
        <v>133</v>
      </c>
      <c r="B57" s="12" t="s">
        <v>134</v>
      </c>
      <c r="C57" s="50">
        <v>44651</v>
      </c>
      <c r="D57" s="50">
        <v>44681</v>
      </c>
      <c r="E57" s="50">
        <v>44712</v>
      </c>
      <c r="F57" s="50">
        <v>44742</v>
      </c>
      <c r="G57" s="50">
        <v>44773</v>
      </c>
      <c r="H57" s="50">
        <v>44804</v>
      </c>
      <c r="I57" s="50">
        <v>44834</v>
      </c>
      <c r="J57" s="50">
        <v>44865</v>
      </c>
      <c r="K57" s="50">
        <v>44895</v>
      </c>
      <c r="L57" s="50">
        <v>44926</v>
      </c>
      <c r="M57" s="50">
        <v>44957</v>
      </c>
      <c r="N57" s="50">
        <v>44985</v>
      </c>
      <c r="O57" s="50">
        <v>45016</v>
      </c>
    </row>
    <row r="58" spans="1:15">
      <c r="A58" s="13">
        <v>1</v>
      </c>
      <c r="B58" s="14" t="s">
        <v>62</v>
      </c>
      <c r="C58" s="70">
        <v>472.11079663155999</v>
      </c>
      <c r="D58" s="70">
        <v>379.62088650855998</v>
      </c>
      <c r="E58" s="70">
        <v>395.24007976756002</v>
      </c>
      <c r="F58" s="70">
        <v>418.20746332607996</v>
      </c>
      <c r="G58" s="70">
        <v>474.15494527554</v>
      </c>
      <c r="H58" s="70">
        <v>237.16380915796</v>
      </c>
      <c r="I58" s="70">
        <v>275.67639660071001</v>
      </c>
      <c r="J58" s="70">
        <v>267.15275021776</v>
      </c>
      <c r="K58" s="70">
        <v>306.51359525653004</v>
      </c>
      <c r="L58" s="70">
        <v>128.25704945651</v>
      </c>
      <c r="M58" s="70">
        <v>206.35512215316999</v>
      </c>
      <c r="N58" s="70">
        <v>211.92393129820002</v>
      </c>
      <c r="O58" s="70">
        <v>289.43066333320002</v>
      </c>
    </row>
    <row r="59" spans="1:15">
      <c r="A59" s="13">
        <v>2</v>
      </c>
      <c r="B59" s="14" t="s">
        <v>63</v>
      </c>
      <c r="C59" s="70">
        <v>1224.5891697110001</v>
      </c>
      <c r="D59" s="70">
        <v>1060.42957815</v>
      </c>
      <c r="E59" s="70">
        <v>1283.2517936470001</v>
      </c>
      <c r="F59" s="70">
        <v>1360.5076522280001</v>
      </c>
      <c r="G59" s="70">
        <v>1212.0626052959999</v>
      </c>
      <c r="H59" s="70">
        <v>1228.2776151099999</v>
      </c>
      <c r="I59" s="70">
        <v>1209.30256087</v>
      </c>
      <c r="J59" s="70">
        <v>1369.527429471</v>
      </c>
      <c r="K59" s="70">
        <v>1485.026255621</v>
      </c>
      <c r="L59" s="70">
        <v>945.99412169799996</v>
      </c>
      <c r="M59" s="70">
        <v>1530.2741657219999</v>
      </c>
      <c r="N59" s="70">
        <v>1440.477756534</v>
      </c>
      <c r="O59" s="70">
        <v>1600.6149937140001</v>
      </c>
    </row>
    <row r="60" spans="1:15">
      <c r="A60" s="13">
        <v>3</v>
      </c>
      <c r="B60" s="14" t="s">
        <v>64</v>
      </c>
      <c r="C60" s="70">
        <v>14642.425957752001</v>
      </c>
      <c r="D60" s="70">
        <v>15038.884179245</v>
      </c>
      <c r="E60" s="70">
        <v>13561.347963833001</v>
      </c>
      <c r="F60" s="70">
        <v>14493.312736737</v>
      </c>
      <c r="G60" s="70">
        <v>14650.351885022001</v>
      </c>
      <c r="H60" s="70">
        <v>14735.950002369</v>
      </c>
      <c r="I60" s="70">
        <v>13284.363099624001</v>
      </c>
      <c r="J60" s="70">
        <v>12408.296759203</v>
      </c>
      <c r="K60" s="70">
        <v>12595.679030416</v>
      </c>
      <c r="L60" s="70">
        <v>13867.538949554</v>
      </c>
      <c r="M60" s="70">
        <v>13145.340197121001</v>
      </c>
      <c r="N60" s="70">
        <v>12408.647812153</v>
      </c>
      <c r="O60" s="70">
        <v>11917.081362011</v>
      </c>
    </row>
    <row r="61" spans="1:15">
      <c r="A61" s="13">
        <v>4</v>
      </c>
      <c r="B61" s="14" t="s">
        <v>65</v>
      </c>
      <c r="C61" s="70">
        <v>9.5509463399999994</v>
      </c>
      <c r="D61" s="70">
        <v>9.5509463399999994</v>
      </c>
      <c r="E61" s="70">
        <v>9.5509463399999994</v>
      </c>
      <c r="F61" s="70">
        <v>9.5509463399999994</v>
      </c>
      <c r="G61" s="70">
        <v>9.5509463399999994</v>
      </c>
      <c r="H61" s="70">
        <v>9.5509463399999994</v>
      </c>
      <c r="I61" s="70">
        <v>0</v>
      </c>
      <c r="J61" s="70">
        <v>0</v>
      </c>
      <c r="K61" s="70">
        <v>0</v>
      </c>
      <c r="L61" s="70">
        <v>9.4474557659999991</v>
      </c>
      <c r="M61" s="70">
        <v>9.4976870499999997</v>
      </c>
      <c r="N61" s="70">
        <v>9.5430572419999997</v>
      </c>
      <c r="O61" s="70">
        <v>9.5932885260000003</v>
      </c>
    </row>
    <row r="62" spans="1:15">
      <c r="A62" s="13">
        <v>5</v>
      </c>
      <c r="B62" s="14" t="s">
        <v>66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</row>
    <row r="63" spans="1:15">
      <c r="A63" s="13">
        <v>6</v>
      </c>
      <c r="B63" s="14" t="s">
        <v>67</v>
      </c>
      <c r="C63" s="70">
        <v>54820.967973794439</v>
      </c>
      <c r="D63" s="70">
        <v>54708.134035249081</v>
      </c>
      <c r="E63" s="70">
        <v>54793.491740118443</v>
      </c>
      <c r="F63" s="70">
        <v>55161.305571152152</v>
      </c>
      <c r="G63" s="70">
        <v>56174.911819547953</v>
      </c>
      <c r="H63" s="70">
        <v>57566.010846015313</v>
      </c>
      <c r="I63" s="70">
        <v>59527.449846598509</v>
      </c>
      <c r="J63" s="70">
        <v>60644.101447625617</v>
      </c>
      <c r="K63" s="70">
        <v>61383.191157898567</v>
      </c>
      <c r="L63" s="70">
        <v>61488.255715534229</v>
      </c>
      <c r="M63" s="70">
        <v>61012.253477803002</v>
      </c>
      <c r="N63" s="70">
        <v>62605.723129772618</v>
      </c>
      <c r="O63" s="70">
        <v>63244.114822208394</v>
      </c>
    </row>
    <row r="64" spans="1:15">
      <c r="A64" s="13">
        <v>7</v>
      </c>
      <c r="B64" s="14" t="s">
        <v>68</v>
      </c>
      <c r="C64" s="70">
        <v>20616.695599622621</v>
      </c>
      <c r="D64" s="70">
        <v>21065.941593966279</v>
      </c>
      <c r="E64" s="70">
        <v>21206.239104628428</v>
      </c>
      <c r="F64" s="70">
        <v>19691.506826846602</v>
      </c>
      <c r="G64" s="70">
        <v>19876.315127041551</v>
      </c>
      <c r="H64" s="70">
        <v>19525.683565837531</v>
      </c>
      <c r="I64" s="70">
        <v>19242.99202222532</v>
      </c>
      <c r="J64" s="70">
        <v>19797.151608703552</v>
      </c>
      <c r="K64" s="70">
        <v>19862.774699910449</v>
      </c>
      <c r="L64" s="70">
        <v>19184.69096505985</v>
      </c>
      <c r="M64" s="70">
        <v>19519.212849077911</v>
      </c>
      <c r="N64" s="70">
        <v>19524.167643722911</v>
      </c>
      <c r="O64" s="70">
        <v>19315.390891670912</v>
      </c>
    </row>
    <row r="65" spans="1:15">
      <c r="A65" s="13">
        <v>8</v>
      </c>
      <c r="B65" s="14" t="s">
        <v>69</v>
      </c>
      <c r="C65" s="70">
        <v>39666.040633079836</v>
      </c>
      <c r="D65" s="70">
        <v>39518.658865311838</v>
      </c>
      <c r="E65" s="70">
        <v>40479.941042052451</v>
      </c>
      <c r="F65" s="70">
        <v>39418.943693780675</v>
      </c>
      <c r="G65" s="70">
        <v>38681.584378951033</v>
      </c>
      <c r="H65" s="70">
        <v>39953.155121368232</v>
      </c>
      <c r="I65" s="70">
        <v>39754.183228931266</v>
      </c>
      <c r="J65" s="70">
        <v>39298.330279486545</v>
      </c>
      <c r="K65" s="70">
        <v>40148.614482118268</v>
      </c>
      <c r="L65" s="70">
        <v>40134.20413022305</v>
      </c>
      <c r="M65" s="70">
        <v>40190.280119569798</v>
      </c>
      <c r="N65" s="70">
        <v>40096.982563370904</v>
      </c>
      <c r="O65" s="70">
        <v>39661.595629591655</v>
      </c>
    </row>
    <row r="66" spans="1:15">
      <c r="A66" s="13">
        <v>9</v>
      </c>
      <c r="B66" s="14" t="s">
        <v>70</v>
      </c>
      <c r="C66" s="70">
        <v>3052.6202136398997</v>
      </c>
      <c r="D66" s="70">
        <v>3054.53532531565</v>
      </c>
      <c r="E66" s="70">
        <v>3141.0390828713903</v>
      </c>
      <c r="F66" s="70">
        <v>3110.3915982541298</v>
      </c>
      <c r="G66" s="70">
        <v>3112.3569387218699</v>
      </c>
      <c r="H66" s="70">
        <v>3353.0884360586097</v>
      </c>
      <c r="I66" s="70">
        <v>3333.20053180172</v>
      </c>
      <c r="J66" s="70">
        <v>3387.6027993765697</v>
      </c>
      <c r="K66" s="70">
        <v>3468.33722714858</v>
      </c>
      <c r="L66" s="70">
        <v>3484.1492491874296</v>
      </c>
      <c r="M66" s="70">
        <v>3376.0295828302901</v>
      </c>
      <c r="N66" s="70">
        <v>3476.1763684555399</v>
      </c>
      <c r="O66" s="70">
        <v>3462.5434781193999</v>
      </c>
    </row>
    <row r="67" spans="1:15">
      <c r="A67" s="13">
        <v>10</v>
      </c>
      <c r="B67" s="14" t="s">
        <v>71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</row>
    <row r="68" spans="1:15">
      <c r="A68" s="13">
        <v>11</v>
      </c>
      <c r="B68" s="14" t="s">
        <v>72</v>
      </c>
      <c r="C68" s="70">
        <v>9226.2665714800187</v>
      </c>
      <c r="D68" s="70">
        <v>9269.8798685763322</v>
      </c>
      <c r="E68" s="70">
        <v>9307.533831628778</v>
      </c>
      <c r="F68" s="70">
        <v>8627.4550889982493</v>
      </c>
      <c r="G68" s="70">
        <v>8602.6231760414485</v>
      </c>
      <c r="H68" s="70">
        <v>8271.481628192143</v>
      </c>
      <c r="I68" s="70">
        <v>7645.8287518950519</v>
      </c>
      <c r="J68" s="70">
        <v>7555.7294087856844</v>
      </c>
      <c r="K68" s="70">
        <v>7345.5813846034971</v>
      </c>
      <c r="L68" s="70">
        <v>6910.8539208538987</v>
      </c>
      <c r="M68" s="70">
        <v>7094.1252949706986</v>
      </c>
      <c r="N68" s="70">
        <v>6682.248439488123</v>
      </c>
      <c r="O68" s="70">
        <v>6752.2081508272113</v>
      </c>
    </row>
    <row r="69" spans="1:15">
      <c r="A69" s="13">
        <v>12</v>
      </c>
      <c r="B69" s="14" t="s">
        <v>73</v>
      </c>
      <c r="C69" s="70">
        <v>73.014794499999994</v>
      </c>
      <c r="D69" s="70">
        <v>72.916235</v>
      </c>
      <c r="E69" s="70">
        <v>72.651092500000004</v>
      </c>
      <c r="F69" s="70">
        <v>72.426907999999997</v>
      </c>
      <c r="G69" s="70">
        <v>68.595498000000006</v>
      </c>
      <c r="H69" s="70">
        <v>68.416653999999994</v>
      </c>
      <c r="I69" s="70">
        <v>68.148921000000001</v>
      </c>
      <c r="J69" s="70">
        <v>168.034142</v>
      </c>
      <c r="K69" s="70">
        <v>168</v>
      </c>
      <c r="L69" s="70">
        <v>168</v>
      </c>
      <c r="M69" s="70">
        <v>168</v>
      </c>
      <c r="N69" s="70">
        <v>168</v>
      </c>
      <c r="O69" s="70">
        <v>168</v>
      </c>
    </row>
    <row r="70" spans="1:15">
      <c r="A70" s="13">
        <v>13</v>
      </c>
      <c r="B70" s="14" t="s">
        <v>74</v>
      </c>
      <c r="C70" s="70">
        <v>279.80619529627313</v>
      </c>
      <c r="D70" s="70">
        <v>274.59416782289298</v>
      </c>
      <c r="E70" s="70">
        <v>264.32913726808215</v>
      </c>
      <c r="F70" s="70">
        <v>237.35447896560279</v>
      </c>
      <c r="G70" s="70">
        <v>234.35608221699468</v>
      </c>
      <c r="H70" s="70">
        <v>194.90165355346042</v>
      </c>
      <c r="I70" s="70">
        <v>163.53046209790301</v>
      </c>
      <c r="J70" s="70">
        <v>158.52008710522477</v>
      </c>
      <c r="K70" s="70">
        <v>149.53211856947999</v>
      </c>
      <c r="L70" s="70">
        <v>239.03708922264721</v>
      </c>
      <c r="M70" s="70">
        <v>234.13702216114561</v>
      </c>
      <c r="N70" s="70">
        <v>224.1970694250445</v>
      </c>
      <c r="O70" s="70">
        <v>213.7691120849768</v>
      </c>
    </row>
    <row r="71" spans="1:15">
      <c r="A71" s="13">
        <v>14</v>
      </c>
      <c r="B71" s="14" t="s">
        <v>75</v>
      </c>
      <c r="C71" s="70">
        <v>3.8453779123599996</v>
      </c>
      <c r="D71" s="70">
        <v>4.7327728153599997</v>
      </c>
      <c r="E71" s="70">
        <v>4.2256898673599999</v>
      </c>
      <c r="F71" s="70">
        <v>3.5073225653599995</v>
      </c>
      <c r="G71" s="70">
        <v>4.0989191673600001</v>
      </c>
      <c r="H71" s="70">
        <v>4.1002608663599993</v>
      </c>
      <c r="I71" s="70">
        <v>4.0566624139999998</v>
      </c>
      <c r="J71" s="70">
        <v>3.9298915663599998</v>
      </c>
      <c r="K71" s="70">
        <v>3.9298915663801299</v>
      </c>
      <c r="L71" s="70">
        <v>4.09891916636</v>
      </c>
      <c r="M71" s="70">
        <v>3.4228089110000002</v>
      </c>
      <c r="N71" s="70">
        <v>3.3805520109999998</v>
      </c>
      <c r="O71" s="70">
        <v>3.3805520109999998</v>
      </c>
    </row>
    <row r="72" spans="1:15">
      <c r="A72" s="13">
        <v>15</v>
      </c>
      <c r="B72" s="14" t="s">
        <v>76</v>
      </c>
      <c r="C72" s="70">
        <v>35.533616000000002</v>
      </c>
      <c r="D72" s="70">
        <v>35.781939999999999</v>
      </c>
      <c r="E72" s="70">
        <v>34.488460000000003</v>
      </c>
      <c r="F72" s="70">
        <v>34.387239999999998</v>
      </c>
      <c r="G72" s="70">
        <v>34.222826349999998</v>
      </c>
      <c r="H72" s="70">
        <v>34.219536349999998</v>
      </c>
      <c r="I72" s="70">
        <v>34.216526350000002</v>
      </c>
      <c r="J72" s="70">
        <v>34.15343</v>
      </c>
      <c r="K72" s="70">
        <v>34.152589999999996</v>
      </c>
      <c r="L72" s="70">
        <v>32.871789999999997</v>
      </c>
      <c r="M72" s="70">
        <v>32.870600000000003</v>
      </c>
      <c r="N72" s="70">
        <v>32.87032</v>
      </c>
      <c r="O72" s="70">
        <v>32.869970000000002</v>
      </c>
    </row>
    <row r="73" spans="1:15">
      <c r="A73" s="13">
        <v>16</v>
      </c>
      <c r="B73" s="14" t="s">
        <v>77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1:15">
      <c r="A74" s="13">
        <v>17</v>
      </c>
      <c r="B74" s="14" t="s">
        <v>78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</row>
    <row r="75" spans="1:15">
      <c r="A75" s="13">
        <v>18</v>
      </c>
      <c r="B75" s="14" t="s">
        <v>79</v>
      </c>
      <c r="C75" s="70">
        <v>9229.3454713150004</v>
      </c>
      <c r="D75" s="70">
        <v>9309.6428628070007</v>
      </c>
      <c r="E75" s="70">
        <v>9409.9774232239997</v>
      </c>
      <c r="F75" s="70">
        <v>9414.0645925660192</v>
      </c>
      <c r="G75" s="70">
        <v>9446.9064139970196</v>
      </c>
      <c r="H75" s="70">
        <v>9485.93443479702</v>
      </c>
      <c r="I75" s="70">
        <v>9556.6771383100204</v>
      </c>
      <c r="J75" s="70">
        <v>9555.2560774970007</v>
      </c>
      <c r="K75" s="70">
        <v>9547.8041619180003</v>
      </c>
      <c r="L75" s="70">
        <v>9693.6601716919995</v>
      </c>
      <c r="M75" s="70">
        <v>9706.6724061229997</v>
      </c>
      <c r="N75" s="70">
        <v>9753.2620235779996</v>
      </c>
      <c r="O75" s="70">
        <v>9945.2431246430006</v>
      </c>
    </row>
    <row r="76" spans="1:15">
      <c r="A76" s="13">
        <v>19</v>
      </c>
      <c r="B76" s="14" t="s">
        <v>80</v>
      </c>
      <c r="C76" s="70">
        <v>2780.5790318869999</v>
      </c>
      <c r="D76" s="70">
        <v>2791.6977367630002</v>
      </c>
      <c r="E76" s="70">
        <v>2800.6826391089999</v>
      </c>
      <c r="F76" s="70">
        <v>2787.7940336729998</v>
      </c>
      <c r="G76" s="70">
        <v>2789.7174290500002</v>
      </c>
      <c r="H76" s="70">
        <v>2789.5279388570002</v>
      </c>
      <c r="I76" s="70">
        <v>2792.9418075540002</v>
      </c>
      <c r="J76" s="70">
        <v>2803.9142881530001</v>
      </c>
      <c r="K76" s="70">
        <v>2809.923467525</v>
      </c>
      <c r="L76" s="70">
        <v>2901.7046883620001</v>
      </c>
      <c r="M76" s="70">
        <v>2903.957364676</v>
      </c>
      <c r="N76" s="70">
        <v>2910.2262968559999</v>
      </c>
      <c r="O76" s="70">
        <v>2783.554495245</v>
      </c>
    </row>
    <row r="77" spans="1:15">
      <c r="A77" s="13">
        <v>20</v>
      </c>
      <c r="B77" s="14" t="s">
        <v>81</v>
      </c>
      <c r="C77" s="70">
        <v>1202.53695838</v>
      </c>
      <c r="D77" s="70">
        <v>1196.9351969899999</v>
      </c>
      <c r="E77" s="70">
        <v>1206.632566003</v>
      </c>
      <c r="F77" s="70">
        <v>1206.662001704</v>
      </c>
      <c r="G77" s="70">
        <v>1203.916487917</v>
      </c>
      <c r="H77" s="70">
        <v>1204.496392629</v>
      </c>
      <c r="I77" s="70">
        <v>1202.5568887740001</v>
      </c>
      <c r="J77" s="70">
        <v>1202.348144521</v>
      </c>
      <c r="K77" s="70">
        <v>1199.1645839570001</v>
      </c>
      <c r="L77" s="70">
        <v>1163.9011487590001</v>
      </c>
      <c r="M77" s="70">
        <v>1164.319769768</v>
      </c>
      <c r="N77" s="70">
        <v>1161.7859538590001</v>
      </c>
      <c r="O77" s="70">
        <v>1163.7822660439999</v>
      </c>
    </row>
    <row r="78" spans="1:15">
      <c r="A78" s="13">
        <v>21</v>
      </c>
      <c r="B78" s="14" t="s">
        <v>82</v>
      </c>
      <c r="C78" s="70">
        <v>10282.658930006</v>
      </c>
      <c r="D78" s="70">
        <v>10285.854243389</v>
      </c>
      <c r="E78" s="70">
        <v>10287.615869478001</v>
      </c>
      <c r="F78" s="70">
        <v>10316.313723668</v>
      </c>
      <c r="G78" s="70">
        <v>10309.165139111999</v>
      </c>
      <c r="H78" s="70">
        <v>10301.388546377</v>
      </c>
      <c r="I78" s="70">
        <v>10316.301967865</v>
      </c>
      <c r="J78" s="70">
        <v>10322.911574623</v>
      </c>
      <c r="K78" s="70">
        <v>10333.851911289001</v>
      </c>
      <c r="L78" s="70">
        <v>10385.876597778</v>
      </c>
      <c r="M78" s="70">
        <v>10395.587634334001</v>
      </c>
      <c r="N78" s="70">
        <v>10395.656458797759</v>
      </c>
      <c r="O78" s="70">
        <v>10291.42756690476</v>
      </c>
    </row>
    <row r="79" spans="1:15">
      <c r="A79" s="13">
        <v>22</v>
      </c>
      <c r="B79" s="16" t="s">
        <v>83</v>
      </c>
      <c r="C79" s="71">
        <v>167618.58823734795</v>
      </c>
      <c r="D79" s="71">
        <v>168077.79043425</v>
      </c>
      <c r="E79" s="71">
        <v>168258.23846233659</v>
      </c>
      <c r="F79" s="71">
        <v>166363.69187880488</v>
      </c>
      <c r="G79" s="71">
        <v>166884.89061804776</v>
      </c>
      <c r="H79" s="71">
        <v>168963.34738787863</v>
      </c>
      <c r="I79" s="71">
        <v>168411.42681291149</v>
      </c>
      <c r="J79" s="71">
        <v>168976.96011833532</v>
      </c>
      <c r="K79" s="71">
        <v>170842.07655779773</v>
      </c>
      <c r="L79" s="71">
        <v>170742.541962313</v>
      </c>
      <c r="M79" s="71">
        <v>170692.33610227105</v>
      </c>
      <c r="N79" s="71">
        <v>171105.26937656419</v>
      </c>
      <c r="O79" s="71">
        <v>170854.60036693458</v>
      </c>
    </row>
    <row r="80" spans="1:15">
      <c r="A80" s="13">
        <v>23</v>
      </c>
      <c r="B80" s="14" t="s">
        <v>136</v>
      </c>
      <c r="C80" s="70">
        <v>783.06212688351957</v>
      </c>
      <c r="D80" s="70">
        <v>744.13385502977019</v>
      </c>
      <c r="E80" s="70">
        <v>971.18739333478004</v>
      </c>
      <c r="F80" s="70">
        <v>1238.6968134142303</v>
      </c>
      <c r="G80" s="70">
        <v>1073.7600074250895</v>
      </c>
      <c r="H80" s="70">
        <v>869.63867030043934</v>
      </c>
      <c r="I80" s="70">
        <v>817.39205544283993</v>
      </c>
      <c r="J80" s="70">
        <v>1000.03359701877</v>
      </c>
      <c r="K80" s="70">
        <v>796.91789342909988</v>
      </c>
      <c r="L80" s="70">
        <v>686.20261611316948</v>
      </c>
      <c r="M80" s="70">
        <v>861.45310643397966</v>
      </c>
      <c r="N80" s="70">
        <v>694.08087164581957</v>
      </c>
      <c r="O80" s="70">
        <v>704.84249838228925</v>
      </c>
    </row>
    <row r="81" spans="1:15">
      <c r="A81" s="13">
        <v>24</v>
      </c>
      <c r="B81" s="15" t="s">
        <v>137</v>
      </c>
      <c r="C81" s="70">
        <v>155.86378861807</v>
      </c>
      <c r="D81" s="70">
        <v>152.29148058587</v>
      </c>
      <c r="E81" s="70">
        <v>159.34244458859277</v>
      </c>
      <c r="F81" s="70">
        <v>146.60173622151001</v>
      </c>
      <c r="G81" s="70">
        <v>137.75827519229</v>
      </c>
      <c r="H81" s="70">
        <v>119.18775704907</v>
      </c>
      <c r="I81" s="70">
        <v>97.411414300820013</v>
      </c>
      <c r="J81" s="70">
        <v>106.97266850979581</v>
      </c>
      <c r="K81" s="70">
        <v>106.45920264873999</v>
      </c>
      <c r="L81" s="70">
        <v>51.676875413739999</v>
      </c>
      <c r="M81" s="70">
        <v>68.545547348368757</v>
      </c>
      <c r="N81" s="70">
        <v>78.734636722341889</v>
      </c>
      <c r="O81" s="70">
        <v>67.624610499854498</v>
      </c>
    </row>
    <row r="82" spans="1:15">
      <c r="A82" s="13">
        <v>25</v>
      </c>
      <c r="B82" s="15" t="s">
        <v>138</v>
      </c>
      <c r="C82" s="70">
        <v>18.926183779999999</v>
      </c>
      <c r="D82" s="70">
        <v>17.944494312</v>
      </c>
      <c r="E82" s="70">
        <v>19.736101819000002</v>
      </c>
      <c r="F82" s="70">
        <v>18.198695398000002</v>
      </c>
      <c r="G82" s="70">
        <v>16.609427614000001</v>
      </c>
      <c r="H82" s="70">
        <v>15.690092817</v>
      </c>
      <c r="I82" s="70">
        <v>15.594276652</v>
      </c>
      <c r="J82" s="70">
        <v>17.087238032999998</v>
      </c>
      <c r="K82" s="70">
        <v>16.300279321001671</v>
      </c>
      <c r="L82" s="70">
        <v>9.0669563869999994</v>
      </c>
      <c r="M82" s="70">
        <v>15.850886518919999</v>
      </c>
      <c r="N82" s="70">
        <v>17.550392793918981</v>
      </c>
      <c r="O82" s="70">
        <v>13.984156820998979</v>
      </c>
    </row>
    <row r="83" spans="1:15">
      <c r="A83" s="13">
        <v>26</v>
      </c>
      <c r="B83" s="15" t="s">
        <v>139</v>
      </c>
      <c r="C83" s="70">
        <v>0</v>
      </c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</row>
    <row r="84" spans="1:15">
      <c r="A84" s="13">
        <v>27</v>
      </c>
      <c r="B84" s="15" t="s">
        <v>140</v>
      </c>
      <c r="C84" s="70">
        <v>3100.29595844</v>
      </c>
      <c r="D84" s="70">
        <v>3156.5883688590002</v>
      </c>
      <c r="E84" s="70">
        <v>3308.8016759809998</v>
      </c>
      <c r="F84" s="70">
        <v>3265.906716171</v>
      </c>
      <c r="G84" s="70">
        <v>3290.4366738099989</v>
      </c>
      <c r="H84" s="70">
        <v>2939.8052227380399</v>
      </c>
      <c r="I84" s="70">
        <v>2837.6131599070009</v>
      </c>
      <c r="J84" s="70">
        <v>2703.7754737989999</v>
      </c>
      <c r="K84" s="70">
        <v>2682.7031271599999</v>
      </c>
      <c r="L84" s="70">
        <v>3011.1376584190002</v>
      </c>
      <c r="M84" s="70">
        <v>2893.9209664535001</v>
      </c>
      <c r="N84" s="70">
        <v>2992.0392619680001</v>
      </c>
      <c r="O84" s="70">
        <v>3001.1556684255002</v>
      </c>
    </row>
    <row r="85" spans="1:15">
      <c r="A85" s="13">
        <v>28</v>
      </c>
      <c r="B85" s="14" t="s">
        <v>141</v>
      </c>
      <c r="C85" s="70">
        <v>73.546308001002927</v>
      </c>
      <c r="D85" s="70">
        <v>74.700162326001376</v>
      </c>
      <c r="E85" s="70">
        <v>83.048995602999995</v>
      </c>
      <c r="F85" s="70">
        <v>85.340911712999997</v>
      </c>
      <c r="G85" s="70">
        <v>87.154836570998427</v>
      </c>
      <c r="H85" s="70">
        <v>87.537893722003332</v>
      </c>
      <c r="I85" s="70">
        <v>90.679312662995486</v>
      </c>
      <c r="J85" s="70">
        <v>86.803601994999696</v>
      </c>
      <c r="K85" s="70">
        <v>89.065674129992857</v>
      </c>
      <c r="L85" s="70">
        <v>92.416082244995906</v>
      </c>
      <c r="M85" s="70">
        <v>93.829365014999993</v>
      </c>
      <c r="N85" s="70">
        <v>95.714041625995463</v>
      </c>
      <c r="O85" s="70">
        <v>89.757673858001269</v>
      </c>
    </row>
    <row r="86" spans="1:15">
      <c r="A86" s="13">
        <v>29</v>
      </c>
      <c r="B86" s="14" t="s">
        <v>142</v>
      </c>
      <c r="C86" s="70">
        <v>365.97759451316102</v>
      </c>
      <c r="D86" s="70">
        <v>406.03727362942692</v>
      </c>
      <c r="E86" s="70">
        <v>368.35334552730097</v>
      </c>
      <c r="F86" s="70">
        <v>354.64986970715398</v>
      </c>
      <c r="G86" s="70">
        <v>387.08830927292399</v>
      </c>
      <c r="H86" s="70">
        <v>382.18810686327407</v>
      </c>
      <c r="I86" s="70">
        <v>391.15312484119397</v>
      </c>
      <c r="J86" s="70">
        <v>369.716709323994</v>
      </c>
      <c r="K86" s="70">
        <v>366.52593097600402</v>
      </c>
      <c r="L86" s="70">
        <v>281.11802062771397</v>
      </c>
      <c r="M86" s="70">
        <v>263.86533497653397</v>
      </c>
      <c r="N86" s="70">
        <v>263.26295153292176</v>
      </c>
      <c r="O86" s="70">
        <v>276.50734312734181</v>
      </c>
    </row>
    <row r="87" spans="1:15">
      <c r="A87" s="13">
        <v>30</v>
      </c>
      <c r="B87" s="14" t="s">
        <v>143</v>
      </c>
      <c r="C87" s="70">
        <v>351.50686316050002</v>
      </c>
      <c r="D87" s="70">
        <v>427.63855832550001</v>
      </c>
      <c r="E87" s="70">
        <v>376.12624489950002</v>
      </c>
      <c r="F87" s="70">
        <v>349.37850423163002</v>
      </c>
      <c r="G87" s="70">
        <v>596.06688401450003</v>
      </c>
      <c r="H87" s="70">
        <v>433.44060274361999</v>
      </c>
      <c r="I87" s="70">
        <v>521.42233171550004</v>
      </c>
      <c r="J87" s="70">
        <v>335.32613221849999</v>
      </c>
      <c r="K87" s="70">
        <v>536.0626372644</v>
      </c>
      <c r="L87" s="70">
        <v>262.87566298449502</v>
      </c>
      <c r="M87" s="70">
        <v>271.19102272662002</v>
      </c>
      <c r="N87" s="70">
        <v>356.44763885219999</v>
      </c>
      <c r="O87" s="70">
        <v>360.72015076152002</v>
      </c>
    </row>
    <row r="88" spans="1:15">
      <c r="A88" s="13">
        <v>31</v>
      </c>
      <c r="B88" s="14" t="s">
        <v>144</v>
      </c>
      <c r="C88" s="70">
        <v>1971.252980448056</v>
      </c>
      <c r="D88" s="70">
        <v>1942.2102889174644</v>
      </c>
      <c r="E88" s="70">
        <v>1675.168386212928</v>
      </c>
      <c r="F88" s="70">
        <v>1840.6567969502566</v>
      </c>
      <c r="G88" s="70">
        <v>2103.0727374899911</v>
      </c>
      <c r="H88" s="70">
        <v>1954.7463151926233</v>
      </c>
      <c r="I88" s="70">
        <v>1952.8684080343935</v>
      </c>
      <c r="J88" s="70">
        <v>2006.5843873777605</v>
      </c>
      <c r="K88" s="70">
        <v>1589.7707530740679</v>
      </c>
      <c r="L88" s="70">
        <v>1630.1681805061135</v>
      </c>
      <c r="M88" s="70">
        <v>1923.6822247607915</v>
      </c>
      <c r="N88" s="70">
        <v>1862.9099610896628</v>
      </c>
      <c r="O88" s="70">
        <v>2156.6296560334476</v>
      </c>
    </row>
    <row r="89" spans="1:15">
      <c r="A89" s="13">
        <v>32</v>
      </c>
      <c r="B89" s="14" t="s">
        <v>145</v>
      </c>
      <c r="C89" s="70">
        <v>30.045113488999998</v>
      </c>
      <c r="D89" s="70">
        <v>95.261059629000002</v>
      </c>
      <c r="E89" s="70">
        <v>29.927244337279998</v>
      </c>
      <c r="F89" s="70">
        <v>42.361741404279996</v>
      </c>
      <c r="G89" s="70">
        <v>46.292331754279999</v>
      </c>
      <c r="H89" s="70">
        <v>49.812791486279998</v>
      </c>
      <c r="I89" s="70">
        <v>53.388070366279997</v>
      </c>
      <c r="J89" s="70">
        <v>47.55010862228</v>
      </c>
      <c r="K89" s="70">
        <v>26.711831617279998</v>
      </c>
      <c r="L89" s="70">
        <v>62.484455382279997</v>
      </c>
      <c r="M89" s="70">
        <v>58.313518654279996</v>
      </c>
      <c r="N89" s="70">
        <v>58.783877253279996</v>
      </c>
      <c r="O89" s="70">
        <v>21.912780271279999</v>
      </c>
    </row>
    <row r="90" spans="1:15">
      <c r="A90" s="13">
        <v>33</v>
      </c>
      <c r="B90" s="16" t="s">
        <v>146</v>
      </c>
      <c r="C90" s="71">
        <v>6850.4769173333107</v>
      </c>
      <c r="D90" s="71">
        <v>7016.8055416140314</v>
      </c>
      <c r="E90" s="71">
        <v>6991.6918323033824</v>
      </c>
      <c r="F90" s="71">
        <v>7341.7917852110595</v>
      </c>
      <c r="G90" s="71">
        <v>7738.2394831440715</v>
      </c>
      <c r="H90" s="71">
        <v>6852.0474529123485</v>
      </c>
      <c r="I90" s="71">
        <v>6777.5221539230233</v>
      </c>
      <c r="J90" s="71">
        <v>6673.8499168981016</v>
      </c>
      <c r="K90" s="71">
        <v>6210.5173296205858</v>
      </c>
      <c r="L90" s="71">
        <v>6087.1465080785074</v>
      </c>
      <c r="M90" s="71">
        <v>6450.651972887993</v>
      </c>
      <c r="N90" s="71">
        <v>6419.5236334841384</v>
      </c>
      <c r="O90" s="71">
        <v>6693.1345381802321</v>
      </c>
    </row>
    <row r="91" spans="1:15">
      <c r="A91" s="13">
        <v>34</v>
      </c>
      <c r="B91" s="14" t="s">
        <v>147</v>
      </c>
      <c r="C91" s="70">
        <v>330.36276916200001</v>
      </c>
      <c r="D91" s="70">
        <v>330.10000592599999</v>
      </c>
      <c r="E91" s="70">
        <v>328.85123418900002</v>
      </c>
      <c r="F91" s="70">
        <v>326.0644851879984</v>
      </c>
      <c r="G91" s="70">
        <v>330.0715022</v>
      </c>
      <c r="H91" s="70">
        <v>329.82307505400001</v>
      </c>
      <c r="I91" s="70">
        <v>334.65829343199999</v>
      </c>
      <c r="J91" s="70">
        <v>333.63668231299999</v>
      </c>
      <c r="K91" s="70">
        <v>333.226958943</v>
      </c>
      <c r="L91" s="70">
        <v>320.25866248900377</v>
      </c>
      <c r="M91" s="70">
        <v>319.46115439099998</v>
      </c>
      <c r="N91" s="70">
        <v>318.39149324499999</v>
      </c>
      <c r="O91" s="70">
        <v>317.62353712100003</v>
      </c>
    </row>
    <row r="92" spans="1:15">
      <c r="A92" s="13">
        <v>35</v>
      </c>
      <c r="B92" s="14" t="s">
        <v>148</v>
      </c>
      <c r="C92" s="70">
        <v>13.42835332615555</v>
      </c>
      <c r="D92" s="70">
        <v>13.83842896444445</v>
      </c>
      <c r="E92" s="70">
        <v>13.310160163333331</v>
      </c>
      <c r="F92" s="70">
        <v>13.17856533222222</v>
      </c>
      <c r="G92" s="70">
        <v>13.01605975611111</v>
      </c>
      <c r="H92" s="70">
        <v>12.907146781</v>
      </c>
      <c r="I92" s="70">
        <v>14.142039566722209</v>
      </c>
      <c r="J92" s="70">
        <v>13.89421301244446</v>
      </c>
      <c r="K92" s="70">
        <v>13.46229771316667</v>
      </c>
      <c r="L92" s="70">
        <v>13.11713819088888</v>
      </c>
      <c r="M92" s="70">
        <v>13.322775210416669</v>
      </c>
      <c r="N92" s="70">
        <v>13.13922313755555</v>
      </c>
      <c r="O92" s="70">
        <v>13.121970802055561</v>
      </c>
    </row>
    <row r="93" spans="1:15">
      <c r="A93" s="13">
        <v>36</v>
      </c>
      <c r="B93" s="14" t="s">
        <v>149</v>
      </c>
      <c r="C93" s="70">
        <v>24.69790579650611</v>
      </c>
      <c r="D93" s="70">
        <v>24.135258850388869</v>
      </c>
      <c r="E93" s="70">
        <v>23.363173129500037</v>
      </c>
      <c r="F93" s="70">
        <v>23.23189336199998</v>
      </c>
      <c r="G93" s="70">
        <v>22.298989206472211</v>
      </c>
      <c r="H93" s="70">
        <v>20.772617075694409</v>
      </c>
      <c r="I93" s="70">
        <v>20.791472559833331</v>
      </c>
      <c r="J93" s="70">
        <v>20.481608957112133</v>
      </c>
      <c r="K93" s="70">
        <v>19.931811696506667</v>
      </c>
      <c r="L93" s="70">
        <v>21.21531091197884</v>
      </c>
      <c r="M93" s="70">
        <v>20.944428346451101</v>
      </c>
      <c r="N93" s="70">
        <v>20.369551086260053</v>
      </c>
      <c r="O93" s="70">
        <v>20.073596235232177</v>
      </c>
    </row>
    <row r="94" spans="1:15">
      <c r="A94" s="13">
        <v>37</v>
      </c>
      <c r="B94" s="14" t="s">
        <v>150</v>
      </c>
      <c r="C94" s="70">
        <v>17.01968719933063</v>
      </c>
      <c r="D94" s="70">
        <v>16.807736818216203</v>
      </c>
      <c r="E94" s="70">
        <v>16.38809547210176</v>
      </c>
      <c r="F94" s="70">
        <v>19.98791381082064</v>
      </c>
      <c r="G94" s="70">
        <v>19.626559724872841</v>
      </c>
      <c r="H94" s="70">
        <v>19.262782970425079</v>
      </c>
      <c r="I94" s="70">
        <v>20.144771347171737</v>
      </c>
      <c r="J94" s="70">
        <v>19.664416905581156</v>
      </c>
      <c r="K94" s="70">
        <v>19.27643535400842</v>
      </c>
      <c r="L94" s="70">
        <v>20.288566779901753</v>
      </c>
      <c r="M94" s="70">
        <v>18.975278748826753</v>
      </c>
      <c r="N94" s="70">
        <v>18.544777258613429</v>
      </c>
      <c r="O94" s="70">
        <v>18.150922594821747</v>
      </c>
    </row>
    <row r="95" spans="1:15">
      <c r="A95" s="13">
        <v>38</v>
      </c>
      <c r="B95" s="14" t="s">
        <v>151</v>
      </c>
      <c r="C95" s="70">
        <v>5.5419184169999998</v>
      </c>
      <c r="D95" s="70">
        <v>5.387149612</v>
      </c>
      <c r="E95" s="70">
        <v>5.6181584779999998</v>
      </c>
      <c r="F95" s="70">
        <v>5.4255067019999998</v>
      </c>
      <c r="G95" s="70">
        <v>5.2705728780000003</v>
      </c>
      <c r="H95" s="70">
        <v>5.08703854</v>
      </c>
      <c r="I95" s="70">
        <v>5.827635087</v>
      </c>
      <c r="J95" s="70">
        <v>5.4960230640000001</v>
      </c>
      <c r="K95" s="70">
        <v>5.5838901400000003</v>
      </c>
      <c r="L95" s="70">
        <v>4.8846923240000004</v>
      </c>
      <c r="M95" s="70">
        <v>3.7770087650000002</v>
      </c>
      <c r="N95" s="70">
        <v>4.5312857199999996</v>
      </c>
      <c r="O95" s="70">
        <v>7.2638414649999996</v>
      </c>
    </row>
    <row r="96" spans="1:15">
      <c r="A96" s="13">
        <v>39</v>
      </c>
      <c r="B96" s="16" t="s">
        <v>152</v>
      </c>
      <c r="C96" s="71">
        <v>391.0506339009923</v>
      </c>
      <c r="D96" s="71">
        <v>390.26858017104956</v>
      </c>
      <c r="E96" s="71">
        <v>387.53082143193512</v>
      </c>
      <c r="F96" s="71">
        <v>387.88836439504121</v>
      </c>
      <c r="G96" s="71">
        <v>390.2836837654562</v>
      </c>
      <c r="H96" s="71">
        <v>387.85266042111959</v>
      </c>
      <c r="I96" s="71">
        <v>395.56421199272734</v>
      </c>
      <c r="J96" s="71">
        <v>393.17294425213777</v>
      </c>
      <c r="K96" s="71">
        <v>391.48139384668178</v>
      </c>
      <c r="L96" s="71">
        <v>379.76437069577321</v>
      </c>
      <c r="M96" s="71">
        <v>376.48064546169451</v>
      </c>
      <c r="N96" s="71">
        <v>374.97633044742906</v>
      </c>
      <c r="O96" s="71">
        <v>376.23386821810948</v>
      </c>
    </row>
    <row r="97" spans="1:15">
      <c r="A97" s="13">
        <v>40</v>
      </c>
      <c r="B97" s="16" t="s">
        <v>153</v>
      </c>
      <c r="C97" s="71">
        <v>414.29092791199997</v>
      </c>
      <c r="D97" s="71">
        <v>407.41933505100002</v>
      </c>
      <c r="E97" s="71">
        <v>419.72784519200002</v>
      </c>
      <c r="F97" s="71">
        <v>413.42150725800002</v>
      </c>
      <c r="G97" s="71">
        <v>408.07406852700001</v>
      </c>
      <c r="H97" s="71">
        <v>416.15163257799998</v>
      </c>
      <c r="I97" s="71">
        <v>411.68011588299998</v>
      </c>
      <c r="J97" s="71">
        <v>399.26739318800003</v>
      </c>
      <c r="K97" s="71">
        <v>394.82556957700001</v>
      </c>
      <c r="L97" s="71">
        <v>507.59898859399999</v>
      </c>
      <c r="M97" s="71">
        <v>509.878363208</v>
      </c>
      <c r="N97" s="71">
        <v>497.87053319099999</v>
      </c>
      <c r="O97" s="71">
        <v>746.62208201399994</v>
      </c>
    </row>
    <row r="98" spans="1:15">
      <c r="A98" s="13">
        <v>41</v>
      </c>
      <c r="B98" s="16" t="s">
        <v>154</v>
      </c>
      <c r="C98" s="71">
        <v>175274.40671649436</v>
      </c>
      <c r="D98" s="71">
        <v>175892.28389108606</v>
      </c>
      <c r="E98" s="71">
        <v>176057.18896126375</v>
      </c>
      <c r="F98" s="71">
        <v>174506.79353566896</v>
      </c>
      <c r="G98" s="71">
        <v>175421.48785348432</v>
      </c>
      <c r="H98" s="71">
        <v>176619.39913379014</v>
      </c>
      <c r="I98" s="71">
        <v>175996.19329471028</v>
      </c>
      <c r="J98" s="71">
        <v>176443.25037267359</v>
      </c>
      <c r="K98" s="71">
        <v>177838.90085084198</v>
      </c>
      <c r="L98" s="71">
        <v>177717.05182968135</v>
      </c>
      <c r="M98" s="71">
        <v>178029.34708382876</v>
      </c>
      <c r="N98" s="71">
        <v>178397.63987368671</v>
      </c>
      <c r="O98" s="71">
        <v>178670.59085534691</v>
      </c>
    </row>
    <row r="99" spans="1:15">
      <c r="A99" s="13">
        <v>42</v>
      </c>
      <c r="B99" s="14" t="s">
        <v>155</v>
      </c>
      <c r="C99" s="70">
        <v>128.20509145644002</v>
      </c>
      <c r="D99" s="70">
        <v>97.456522946779998</v>
      </c>
      <c r="E99" s="70">
        <v>116.24754602053</v>
      </c>
      <c r="F99" s="70">
        <v>126.46381776782998</v>
      </c>
      <c r="G99" s="70">
        <v>215.48593578812</v>
      </c>
      <c r="H99" s="70">
        <v>198.52968719137999</v>
      </c>
      <c r="I99" s="70">
        <v>196.96311943666001</v>
      </c>
      <c r="J99" s="70">
        <v>197.06665473300001</v>
      </c>
      <c r="K99" s="70">
        <v>189.75263517100001</v>
      </c>
      <c r="L99" s="70">
        <v>85.105761513000004</v>
      </c>
      <c r="M99" s="70">
        <v>130.32737186752001</v>
      </c>
      <c r="N99" s="70">
        <v>102.07271111051999</v>
      </c>
      <c r="O99" s="70">
        <v>97.846330472520009</v>
      </c>
    </row>
    <row r="100" spans="1:15">
      <c r="A100" s="13">
        <v>43</v>
      </c>
      <c r="B100" s="14" t="s">
        <v>156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</row>
    <row r="101" spans="1:15">
      <c r="A101" s="13">
        <v>44</v>
      </c>
      <c r="B101" s="14" t="s">
        <v>158</v>
      </c>
      <c r="C101" s="70">
        <v>210.801543442</v>
      </c>
      <c r="D101" s="70">
        <v>179.81299887200001</v>
      </c>
      <c r="E101" s="70">
        <v>146.28150196999999</v>
      </c>
      <c r="F101" s="70">
        <v>99.701644602000002</v>
      </c>
      <c r="G101" s="70">
        <v>189.37571442300001</v>
      </c>
      <c r="H101" s="70">
        <v>192.420421705</v>
      </c>
      <c r="I101" s="70">
        <v>213.56240156707</v>
      </c>
      <c r="J101" s="70">
        <v>188.20618291421999</v>
      </c>
      <c r="K101" s="70">
        <v>332.13159212888002</v>
      </c>
      <c r="L101" s="70">
        <v>188.35888993699999</v>
      </c>
      <c r="M101" s="70">
        <v>89.887618008229992</v>
      </c>
      <c r="N101" s="70">
        <v>364.20599659721995</v>
      </c>
      <c r="O101" s="70">
        <v>168.57950319099999</v>
      </c>
    </row>
    <row r="102" spans="1:15">
      <c r="A102" s="13">
        <v>45</v>
      </c>
      <c r="B102" s="14" t="s">
        <v>159</v>
      </c>
      <c r="C102" s="70">
        <v>331.97406218956996</v>
      </c>
      <c r="D102" s="70">
        <v>423.07214853698997</v>
      </c>
      <c r="E102" s="70">
        <v>384.46919757218001</v>
      </c>
      <c r="F102" s="70">
        <v>381.44141051617999</v>
      </c>
      <c r="G102" s="70">
        <v>363.86229978301003</v>
      </c>
      <c r="H102" s="70">
        <v>363.69345980417</v>
      </c>
      <c r="I102" s="70">
        <v>336.48950783388</v>
      </c>
      <c r="J102" s="70">
        <v>337.63129157028004</v>
      </c>
      <c r="K102" s="70">
        <v>314.77628027581</v>
      </c>
      <c r="L102" s="70">
        <v>312.12541208915002</v>
      </c>
      <c r="M102" s="70">
        <v>328.47662556314003</v>
      </c>
      <c r="N102" s="70">
        <v>328.80025620640004</v>
      </c>
      <c r="O102" s="70">
        <v>338.21359001539003</v>
      </c>
    </row>
    <row r="103" spans="1:15">
      <c r="A103" s="13">
        <v>46</v>
      </c>
      <c r="B103" s="14" t="s">
        <v>160</v>
      </c>
      <c r="C103" s="70">
        <v>224.05099231168131</v>
      </c>
      <c r="D103" s="70">
        <v>185.37206007080158</v>
      </c>
      <c r="E103" s="70">
        <v>182.6175039535774</v>
      </c>
      <c r="F103" s="70">
        <v>180.00145405221619</v>
      </c>
      <c r="G103" s="70">
        <v>164.04244824884492</v>
      </c>
      <c r="H103" s="70">
        <v>167.27195498966063</v>
      </c>
      <c r="I103" s="70">
        <v>178.82780343361631</v>
      </c>
      <c r="J103" s="70">
        <v>172.4076529565877</v>
      </c>
      <c r="K103" s="70">
        <v>196.24479234236881</v>
      </c>
      <c r="L103" s="70">
        <v>272.31254855063884</v>
      </c>
      <c r="M103" s="70">
        <v>261.72917109399719</v>
      </c>
      <c r="N103" s="70">
        <v>263.52827888675182</v>
      </c>
      <c r="O103" s="70">
        <v>246.4198412181409</v>
      </c>
    </row>
    <row r="104" spans="1:15">
      <c r="A104" s="13">
        <v>47</v>
      </c>
      <c r="B104" s="14" t="s">
        <v>161</v>
      </c>
      <c r="C104" s="70">
        <v>310.97579406145002</v>
      </c>
      <c r="D104" s="70">
        <v>373.83252626753006</v>
      </c>
      <c r="E104" s="70">
        <v>374.50332911525999</v>
      </c>
      <c r="F104" s="70">
        <v>371.35433041318998</v>
      </c>
      <c r="G104" s="70">
        <v>347.01621875623999</v>
      </c>
      <c r="H104" s="70">
        <v>370.62420125391003</v>
      </c>
      <c r="I104" s="70">
        <v>344.97567145119001</v>
      </c>
      <c r="J104" s="70">
        <v>368.44649963350003</v>
      </c>
      <c r="K104" s="70">
        <v>366.90387737105999</v>
      </c>
      <c r="L104" s="70">
        <v>391.67300895706006</v>
      </c>
      <c r="M104" s="70">
        <v>383.52685761506001</v>
      </c>
      <c r="N104" s="70">
        <v>384.53385375006002</v>
      </c>
      <c r="O104" s="70">
        <v>868.16713527106003</v>
      </c>
    </row>
    <row r="105" spans="1:15" ht="21">
      <c r="A105" s="13">
        <v>48</v>
      </c>
      <c r="B105" s="59" t="s">
        <v>162</v>
      </c>
      <c r="C105" s="71">
        <v>1206.0074834611412</v>
      </c>
      <c r="D105" s="71">
        <v>1259.5462566941019</v>
      </c>
      <c r="E105" s="71">
        <v>1204.1190786315472</v>
      </c>
      <c r="F105" s="71">
        <v>1158.9626573514161</v>
      </c>
      <c r="G105" s="71">
        <v>1279.7826169992152</v>
      </c>
      <c r="H105" s="71">
        <v>1292.5397249441212</v>
      </c>
      <c r="I105" s="71">
        <v>1270.8185037224159</v>
      </c>
      <c r="J105" s="71">
        <v>1263.758281807588</v>
      </c>
      <c r="K105" s="71">
        <v>1399.8091772891189</v>
      </c>
      <c r="L105" s="71">
        <v>1249.5756210468492</v>
      </c>
      <c r="M105" s="71">
        <v>1193.9476441479471</v>
      </c>
      <c r="N105" s="71">
        <v>1443.1410965509522</v>
      </c>
      <c r="O105" s="71">
        <v>1719.2264001681108</v>
      </c>
    </row>
    <row r="106" spans="1:15">
      <c r="A106" s="13">
        <v>49</v>
      </c>
      <c r="B106" s="16" t="s">
        <v>163</v>
      </c>
      <c r="C106" s="71">
        <v>174068.39923303309</v>
      </c>
      <c r="D106" s="71">
        <v>174632.73763439196</v>
      </c>
      <c r="E106" s="71">
        <v>174853.06988263229</v>
      </c>
      <c r="F106" s="71">
        <v>173347.83087831756</v>
      </c>
      <c r="G106" s="71">
        <v>174141.70523648505</v>
      </c>
      <c r="H106" s="71">
        <v>175326.85940884598</v>
      </c>
      <c r="I106" s="71">
        <v>174725.3747909879</v>
      </c>
      <c r="J106" s="71">
        <v>175179.49209086594</v>
      </c>
      <c r="K106" s="71">
        <v>176439.09167355293</v>
      </c>
      <c r="L106" s="71">
        <v>176467.47620863441</v>
      </c>
      <c r="M106" s="71">
        <v>176835.39943968071</v>
      </c>
      <c r="N106" s="71">
        <v>176954.49877713571</v>
      </c>
      <c r="O106" s="71">
        <v>176951.36445517879</v>
      </c>
    </row>
    <row r="108" spans="1:15">
      <c r="M108" s="76"/>
      <c r="N108" s="76"/>
      <c r="O108" s="76" t="s">
        <v>56</v>
      </c>
    </row>
    <row r="109" spans="1:15">
      <c r="B109" s="125" t="s">
        <v>202</v>
      </c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</row>
    <row r="110" spans="1:15">
      <c r="A110" s="12" t="s">
        <v>133</v>
      </c>
      <c r="B110" s="12" t="s">
        <v>134</v>
      </c>
      <c r="C110" s="50">
        <v>44651</v>
      </c>
      <c r="D110" s="50">
        <v>44681</v>
      </c>
      <c r="E110" s="50">
        <v>44712</v>
      </c>
      <c r="F110" s="50">
        <v>44742</v>
      </c>
      <c r="G110" s="50">
        <v>44773</v>
      </c>
      <c r="H110" s="50">
        <v>44804</v>
      </c>
      <c r="I110" s="50">
        <v>44834</v>
      </c>
      <c r="J110" s="50">
        <v>44865</v>
      </c>
      <c r="K110" s="50">
        <v>44895</v>
      </c>
      <c r="L110" s="50">
        <v>44926</v>
      </c>
      <c r="M110" s="50">
        <v>44957</v>
      </c>
      <c r="N110" s="50">
        <v>44985</v>
      </c>
      <c r="O110" s="50">
        <v>45016</v>
      </c>
    </row>
    <row r="111" spans="1:15">
      <c r="A111" s="13">
        <v>1</v>
      </c>
      <c r="B111" s="14" t="s">
        <v>62</v>
      </c>
      <c r="C111" s="70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1.6</v>
      </c>
      <c r="I111" s="70">
        <v>1.6</v>
      </c>
      <c r="J111" s="70">
        <v>1.6</v>
      </c>
      <c r="K111" s="70">
        <v>2</v>
      </c>
      <c r="L111" s="70">
        <v>2.75</v>
      </c>
      <c r="M111" s="70">
        <v>2.75</v>
      </c>
      <c r="N111" s="70">
        <v>2.75</v>
      </c>
      <c r="O111" s="70">
        <v>3.5</v>
      </c>
    </row>
    <row r="112" spans="1:15">
      <c r="A112" s="13">
        <v>2</v>
      </c>
      <c r="B112" s="14" t="s">
        <v>63</v>
      </c>
      <c r="C112" s="70">
        <v>2</v>
      </c>
      <c r="D112" s="70">
        <v>2</v>
      </c>
      <c r="E112" s="70">
        <v>0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70">
        <v>0</v>
      </c>
    </row>
    <row r="113" spans="1:15">
      <c r="A113" s="13">
        <v>3</v>
      </c>
      <c r="B113" s="14" t="s">
        <v>64</v>
      </c>
      <c r="C113" s="70">
        <v>215.78642663900001</v>
      </c>
      <c r="D113" s="70">
        <v>227.28642663900001</v>
      </c>
      <c r="E113" s="70">
        <v>230.78642663900001</v>
      </c>
      <c r="F113" s="70">
        <v>226.28642663900001</v>
      </c>
      <c r="G113" s="70">
        <v>227.28642663900001</v>
      </c>
      <c r="H113" s="70">
        <v>228.28642663900001</v>
      </c>
      <c r="I113" s="70">
        <v>231.68642663899999</v>
      </c>
      <c r="J113" s="70">
        <v>232.38642663900001</v>
      </c>
      <c r="K113" s="70">
        <v>234.88642663900001</v>
      </c>
      <c r="L113" s="70">
        <v>241.88642663900001</v>
      </c>
      <c r="M113" s="70">
        <v>457.18642663899999</v>
      </c>
      <c r="N113" s="70">
        <v>461.68642663899999</v>
      </c>
      <c r="O113" s="70">
        <v>480.18642663899999</v>
      </c>
    </row>
    <row r="114" spans="1:15">
      <c r="A114" s="13">
        <v>4</v>
      </c>
      <c r="B114" s="14" t="s">
        <v>65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</row>
    <row r="115" spans="1:15">
      <c r="A115" s="13">
        <v>5</v>
      </c>
      <c r="B115" s="14" t="s">
        <v>66</v>
      </c>
      <c r="C115" s="70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</row>
    <row r="116" spans="1:15">
      <c r="A116" s="13">
        <v>6</v>
      </c>
      <c r="B116" s="14" t="s">
        <v>67</v>
      </c>
      <c r="C116" s="70">
        <v>138.278742967</v>
      </c>
      <c r="D116" s="70">
        <v>136.64753629800001</v>
      </c>
      <c r="E116" s="70">
        <v>138.895408</v>
      </c>
      <c r="F116" s="70">
        <v>148.30127859999999</v>
      </c>
      <c r="G116" s="70">
        <v>148.4519986</v>
      </c>
      <c r="H116" s="70">
        <v>150.11683769999999</v>
      </c>
      <c r="I116" s="70">
        <v>172.4107242</v>
      </c>
      <c r="J116" s="70">
        <v>173.3599791</v>
      </c>
      <c r="K116" s="70">
        <v>176.17106000000001</v>
      </c>
      <c r="L116" s="70">
        <v>176.09921750000001</v>
      </c>
      <c r="M116" s="70">
        <v>578.11201370499998</v>
      </c>
      <c r="N116" s="70">
        <v>576.84222825699999</v>
      </c>
      <c r="O116" s="70">
        <v>582.84918495299996</v>
      </c>
    </row>
    <row r="117" spans="1:15">
      <c r="A117" s="13">
        <v>7</v>
      </c>
      <c r="B117" s="14" t="s">
        <v>68</v>
      </c>
      <c r="C117" s="70">
        <v>3.6076415900000001</v>
      </c>
      <c r="D117" s="70">
        <v>2.7182905499999999</v>
      </c>
      <c r="E117" s="70">
        <v>3.2089871849999998</v>
      </c>
      <c r="F117" s="70">
        <v>4.2828047299999996</v>
      </c>
      <c r="G117" s="70">
        <v>4.2828047299999996</v>
      </c>
      <c r="H117" s="70">
        <v>4.3221254150000004</v>
      </c>
      <c r="I117" s="70">
        <v>4.9255398250000004</v>
      </c>
      <c r="J117" s="70">
        <v>4.5959806900000002</v>
      </c>
      <c r="K117" s="70">
        <v>5.4676553700000001</v>
      </c>
      <c r="L117" s="70">
        <v>4.8820892000000002</v>
      </c>
      <c r="M117" s="70">
        <v>5.3819301199999998</v>
      </c>
      <c r="N117" s="70">
        <v>5.3789265679999998</v>
      </c>
      <c r="O117" s="70">
        <v>5.3800320990000001</v>
      </c>
    </row>
    <row r="118" spans="1:15">
      <c r="A118" s="13">
        <v>8</v>
      </c>
      <c r="B118" s="14" t="s">
        <v>70</v>
      </c>
      <c r="C118" s="70">
        <v>49.530856999999997</v>
      </c>
      <c r="D118" s="70">
        <v>48.955145000000002</v>
      </c>
      <c r="E118" s="70">
        <v>49.457206999999997</v>
      </c>
      <c r="F118" s="70">
        <v>49.629738000000003</v>
      </c>
      <c r="G118" s="70">
        <v>49.522207000000002</v>
      </c>
      <c r="H118" s="70">
        <v>53.513807999999997</v>
      </c>
      <c r="I118" s="70">
        <v>51.216726000000001</v>
      </c>
      <c r="J118" s="70">
        <v>50.949460000000002</v>
      </c>
      <c r="K118" s="70">
        <v>51.623621</v>
      </c>
      <c r="L118" s="70">
        <v>51.762129000000002</v>
      </c>
      <c r="M118" s="70">
        <v>199.45027615000001</v>
      </c>
      <c r="N118" s="70">
        <v>199.19048543</v>
      </c>
      <c r="O118" s="70">
        <v>191.73426610000001</v>
      </c>
    </row>
    <row r="119" spans="1:15">
      <c r="A119" s="13">
        <v>9</v>
      </c>
      <c r="B119" s="14" t="s">
        <v>71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</row>
    <row r="120" spans="1:15">
      <c r="A120" s="13">
        <v>10</v>
      </c>
      <c r="B120" s="14" t="s">
        <v>72</v>
      </c>
      <c r="C120" s="70">
        <v>43.840160903013818</v>
      </c>
      <c r="D120" s="70">
        <v>46.328341495386667</v>
      </c>
      <c r="E120" s="70">
        <v>46.511154618608948</v>
      </c>
      <c r="F120" s="70">
        <v>41.868002976985814</v>
      </c>
      <c r="G120" s="70">
        <v>41.868002976985814</v>
      </c>
      <c r="H120" s="70">
        <v>42.005122637957349</v>
      </c>
      <c r="I120" s="70">
        <v>28.869736164071551</v>
      </c>
      <c r="J120" s="70">
        <v>28.995939266814492</v>
      </c>
      <c r="K120" s="70">
        <v>29.068672173376392</v>
      </c>
      <c r="L120" s="70">
        <v>29.763401947763764</v>
      </c>
      <c r="M120" s="70">
        <v>29.763401947763764</v>
      </c>
      <c r="N120" s="70">
        <v>29.763401947759998</v>
      </c>
      <c r="O120" s="70">
        <v>32.380529284410002</v>
      </c>
    </row>
    <row r="121" spans="1:15">
      <c r="A121" s="13">
        <v>11</v>
      </c>
      <c r="B121" s="14" t="s">
        <v>73</v>
      </c>
      <c r="C121" s="70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</row>
    <row r="122" spans="1:15">
      <c r="A122" s="13">
        <v>12</v>
      </c>
      <c r="B122" s="14" t="s">
        <v>74</v>
      </c>
      <c r="C122" s="70">
        <v>0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</row>
    <row r="123" spans="1:15">
      <c r="A123" s="13">
        <v>13</v>
      </c>
      <c r="B123" s="14" t="s">
        <v>75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</row>
    <row r="124" spans="1:15">
      <c r="A124" s="13">
        <v>14</v>
      </c>
      <c r="B124" s="14" t="s">
        <v>76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70">
        <v>0</v>
      </c>
      <c r="O124" s="70">
        <v>0</v>
      </c>
    </row>
    <row r="125" spans="1:15">
      <c r="A125" s="13">
        <v>15</v>
      </c>
      <c r="B125" s="14" t="s">
        <v>77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</row>
    <row r="126" spans="1:15">
      <c r="A126" s="13">
        <v>16</v>
      </c>
      <c r="B126" s="14" t="s">
        <v>78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  <c r="O126" s="70">
        <v>0</v>
      </c>
    </row>
    <row r="127" spans="1:15">
      <c r="A127" s="13">
        <v>17</v>
      </c>
      <c r="B127" s="14" t="s">
        <v>79</v>
      </c>
      <c r="C127" s="70">
        <v>48.485962913999998</v>
      </c>
      <c r="D127" s="70">
        <v>45.124608074000001</v>
      </c>
      <c r="E127" s="70">
        <v>45.124608074000001</v>
      </c>
      <c r="F127" s="70">
        <v>49.124608074000001</v>
      </c>
      <c r="G127" s="70">
        <v>49.421608073999998</v>
      </c>
      <c r="H127" s="70">
        <v>49.421608073999998</v>
      </c>
      <c r="I127" s="70">
        <v>49.421608073999998</v>
      </c>
      <c r="J127" s="70">
        <v>49.421608073999998</v>
      </c>
      <c r="K127" s="70">
        <v>49.421608073999998</v>
      </c>
      <c r="L127" s="70">
        <v>49.421608073999998</v>
      </c>
      <c r="M127" s="70">
        <v>49.421608073999998</v>
      </c>
      <c r="N127" s="70">
        <v>49.421608073999998</v>
      </c>
      <c r="O127" s="70">
        <v>49.422254950000003</v>
      </c>
    </row>
    <row r="128" spans="1:15">
      <c r="A128" s="13">
        <v>18</v>
      </c>
      <c r="B128" s="14" t="s">
        <v>80</v>
      </c>
      <c r="C128" s="70">
        <v>10.969796181</v>
      </c>
      <c r="D128" s="70">
        <v>10.969796181</v>
      </c>
      <c r="E128" s="70">
        <v>10.969796181</v>
      </c>
      <c r="F128" s="70">
        <v>10.969796181</v>
      </c>
      <c r="G128" s="70">
        <v>10.969796181</v>
      </c>
      <c r="H128" s="70">
        <v>10.969796181</v>
      </c>
      <c r="I128" s="70">
        <v>10.969796181</v>
      </c>
      <c r="J128" s="70">
        <v>16.008355262999999</v>
      </c>
      <c r="K128" s="70">
        <v>16.008355262999999</v>
      </c>
      <c r="L128" s="70">
        <v>16.008355262999999</v>
      </c>
      <c r="M128" s="70">
        <v>16.008355262999999</v>
      </c>
      <c r="N128" s="70">
        <v>16.008355262999999</v>
      </c>
      <c r="O128" s="70">
        <v>16.008355262999999</v>
      </c>
    </row>
    <row r="129" spans="1:15">
      <c r="A129" s="13">
        <v>19</v>
      </c>
      <c r="B129" s="14" t="s">
        <v>81</v>
      </c>
      <c r="C129" s="70">
        <v>14.185505766</v>
      </c>
      <c r="D129" s="70">
        <v>10.353431526</v>
      </c>
      <c r="E129" s="70">
        <v>10.353431526</v>
      </c>
      <c r="F129" s="70">
        <v>10.353431526</v>
      </c>
      <c r="G129" s="70">
        <v>10.353431526</v>
      </c>
      <c r="H129" s="70">
        <v>10.353431526</v>
      </c>
      <c r="I129" s="70">
        <v>10.353431526</v>
      </c>
      <c r="J129" s="70">
        <v>10.353431526</v>
      </c>
      <c r="K129" s="70">
        <v>10.353431526</v>
      </c>
      <c r="L129" s="70">
        <v>10.353431526</v>
      </c>
      <c r="M129" s="70">
        <v>10.353431526</v>
      </c>
      <c r="N129" s="70">
        <v>10.353431526</v>
      </c>
      <c r="O129" s="70">
        <v>10.382634275999999</v>
      </c>
    </row>
    <row r="130" spans="1:15">
      <c r="A130" s="13">
        <v>20</v>
      </c>
      <c r="B130" s="14" t="s">
        <v>82</v>
      </c>
      <c r="C130" s="70">
        <v>13.130820313999999</v>
      </c>
      <c r="D130" s="70">
        <v>13.130820313999999</v>
      </c>
      <c r="E130" s="70">
        <v>13.130820313999999</v>
      </c>
      <c r="F130" s="70">
        <v>13.130820313999999</v>
      </c>
      <c r="G130" s="70">
        <v>13.130820313999999</v>
      </c>
      <c r="H130" s="70">
        <v>13.130820313999999</v>
      </c>
      <c r="I130" s="70">
        <v>13.130820313999999</v>
      </c>
      <c r="J130" s="70">
        <v>13.130820313999999</v>
      </c>
      <c r="K130" s="70">
        <v>13.130820313999999</v>
      </c>
      <c r="L130" s="70">
        <v>13.130820313999999</v>
      </c>
      <c r="M130" s="70">
        <v>20.102820313999999</v>
      </c>
      <c r="N130" s="70">
        <v>20.102820313999999</v>
      </c>
      <c r="O130" s="70">
        <v>24.7561</v>
      </c>
    </row>
    <row r="131" spans="1:15">
      <c r="A131" s="13">
        <v>21</v>
      </c>
      <c r="B131" s="16" t="s">
        <v>83</v>
      </c>
      <c r="C131" s="71">
        <v>539.81591427401383</v>
      </c>
      <c r="D131" s="71">
        <v>543.51439607738666</v>
      </c>
      <c r="E131" s="71">
        <v>548.43783953760897</v>
      </c>
      <c r="F131" s="71">
        <v>553.94690704098582</v>
      </c>
      <c r="G131" s="71">
        <v>555.28709604098583</v>
      </c>
      <c r="H131" s="71">
        <v>563.71997648695731</v>
      </c>
      <c r="I131" s="71">
        <v>574.58480892307148</v>
      </c>
      <c r="J131" s="71">
        <v>580.80200087281446</v>
      </c>
      <c r="K131" s="71">
        <v>588.13165035937641</v>
      </c>
      <c r="L131" s="71">
        <v>596.0574794637638</v>
      </c>
      <c r="M131" s="71">
        <v>1368.5302637387638</v>
      </c>
      <c r="N131" s="71">
        <v>1371.4976840187601</v>
      </c>
      <c r="O131" s="71">
        <v>1396.59978356441</v>
      </c>
    </row>
    <row r="132" spans="1:15">
      <c r="A132" s="13">
        <v>22</v>
      </c>
      <c r="B132" s="14" t="s">
        <v>136</v>
      </c>
      <c r="C132" s="70">
        <v>29.241771412624704</v>
      </c>
      <c r="D132" s="70">
        <v>24.846623392654905</v>
      </c>
      <c r="E132" s="70">
        <v>22.63053140889496</v>
      </c>
      <c r="F132" s="70">
        <v>21.979527122614936</v>
      </c>
      <c r="G132" s="70">
        <v>22.305103574614936</v>
      </c>
      <c r="H132" s="70">
        <v>17.624356795924903</v>
      </c>
      <c r="I132" s="70">
        <v>18.377455828214906</v>
      </c>
      <c r="J132" s="70">
        <v>16.741449713504959</v>
      </c>
      <c r="K132" s="70">
        <v>17.485154947924904</v>
      </c>
      <c r="L132" s="70">
        <v>13.415618234875007</v>
      </c>
      <c r="M132" s="70">
        <v>15.402509200875008</v>
      </c>
      <c r="N132" s="70">
        <v>16.77044316588</v>
      </c>
      <c r="O132" s="70">
        <v>22.585997413748853</v>
      </c>
    </row>
    <row r="133" spans="1:15">
      <c r="A133" s="13">
        <v>23</v>
      </c>
      <c r="B133" s="15" t="s">
        <v>137</v>
      </c>
      <c r="C133" s="70">
        <v>1.3321470392501</v>
      </c>
      <c r="D133" s="70">
        <v>1.8552470006901003</v>
      </c>
      <c r="E133" s="70">
        <v>1.7258034102457001</v>
      </c>
      <c r="F133" s="70">
        <v>1.2533367295434659</v>
      </c>
      <c r="G133" s="70">
        <v>1.2533367295434659</v>
      </c>
      <c r="H133" s="70">
        <v>1.581691779319166</v>
      </c>
      <c r="I133" s="70">
        <v>1.1457595336594657</v>
      </c>
      <c r="J133" s="70">
        <v>1.4078222596594654</v>
      </c>
      <c r="K133" s="70">
        <v>1.5621576285751655</v>
      </c>
      <c r="L133" s="70">
        <v>0.80205363272799968</v>
      </c>
      <c r="M133" s="70">
        <v>2.5093436747279996</v>
      </c>
      <c r="N133" s="70">
        <v>2.5069478867299999</v>
      </c>
      <c r="O133" s="70">
        <v>3.4147913938476449</v>
      </c>
    </row>
    <row r="134" spans="1:15">
      <c r="A134" s="13">
        <v>24</v>
      </c>
      <c r="B134" s="15" t="s">
        <v>138</v>
      </c>
      <c r="C134" s="70">
        <v>0.53336973676046595</v>
      </c>
      <c r="D134" s="70">
        <v>0.88841562976046573</v>
      </c>
      <c r="E134" s="70">
        <v>0.8162265820814657</v>
      </c>
      <c r="F134" s="70">
        <v>0.54748292350000005</v>
      </c>
      <c r="G134" s="70">
        <v>0.54748292350000005</v>
      </c>
      <c r="H134" s="70">
        <v>0.63308719899999999</v>
      </c>
      <c r="I134" s="70">
        <v>0.49681109599999951</v>
      </c>
      <c r="J134" s="70">
        <v>0.61024390800000028</v>
      </c>
      <c r="K134" s="70">
        <v>0.68409405700000026</v>
      </c>
      <c r="L134" s="70">
        <v>0.37796064099999999</v>
      </c>
      <c r="M134" s="70">
        <v>0.37796064099999999</v>
      </c>
      <c r="N134" s="70">
        <v>0.37796064099999999</v>
      </c>
      <c r="O134" s="70">
        <v>0.74467922200000003</v>
      </c>
    </row>
    <row r="135" spans="1:15">
      <c r="A135" s="13">
        <v>25</v>
      </c>
      <c r="B135" s="15" t="s">
        <v>139</v>
      </c>
      <c r="C135" s="70">
        <v>0</v>
      </c>
      <c r="D135" s="70">
        <v>0</v>
      </c>
      <c r="E135" s="70">
        <v>0</v>
      </c>
      <c r="F135" s="70">
        <v>0</v>
      </c>
      <c r="G135" s="70">
        <v>0</v>
      </c>
      <c r="H135" s="70">
        <v>0</v>
      </c>
      <c r="I135" s="70">
        <v>0</v>
      </c>
      <c r="J135" s="70">
        <v>0</v>
      </c>
      <c r="K135" s="70">
        <v>0</v>
      </c>
      <c r="L135" s="70">
        <v>0</v>
      </c>
      <c r="M135" s="70">
        <v>0</v>
      </c>
      <c r="N135" s="70">
        <v>0</v>
      </c>
      <c r="O135" s="70">
        <v>0</v>
      </c>
    </row>
    <row r="136" spans="1:15">
      <c r="A136" s="13">
        <v>26</v>
      </c>
      <c r="B136" s="15" t="s">
        <v>140</v>
      </c>
      <c r="C136" s="70">
        <v>14.91257645984</v>
      </c>
      <c r="D136" s="70">
        <v>15.428706416840001</v>
      </c>
      <c r="E136" s="70">
        <v>15.73423597184</v>
      </c>
      <c r="F136" s="70">
        <v>15.361679565115701</v>
      </c>
      <c r="G136" s="70">
        <v>15.361679565115701</v>
      </c>
      <c r="H136" s="70">
        <v>15.184007392115699</v>
      </c>
      <c r="I136" s="70">
        <v>15.586406636</v>
      </c>
      <c r="J136" s="70">
        <v>15.791213595</v>
      </c>
      <c r="K136" s="70">
        <v>15.487788756</v>
      </c>
      <c r="L136" s="70">
        <v>15.285381430999999</v>
      </c>
      <c r="M136" s="70">
        <v>17.301683395000001</v>
      </c>
      <c r="N136" s="70">
        <v>15.285381430999999</v>
      </c>
      <c r="O136" s="70">
        <v>18.964871185</v>
      </c>
    </row>
    <row r="137" spans="1:15">
      <c r="A137" s="13">
        <v>27</v>
      </c>
      <c r="B137" s="14" t="s">
        <v>142</v>
      </c>
      <c r="C137" s="70">
        <v>26.331612763999999</v>
      </c>
      <c r="D137" s="70">
        <v>26.518426351999999</v>
      </c>
      <c r="E137" s="70">
        <v>26.041190973999999</v>
      </c>
      <c r="F137" s="70">
        <v>26.104190974000002</v>
      </c>
      <c r="G137" s="70">
        <v>26.104190974000002</v>
      </c>
      <c r="H137" s="70">
        <v>26.104190974000002</v>
      </c>
      <c r="I137" s="70">
        <v>27.614298322</v>
      </c>
      <c r="J137" s="70">
        <v>23.369699538999999</v>
      </c>
      <c r="K137" s="70">
        <v>23.736050979000002</v>
      </c>
      <c r="L137" s="70">
        <v>17.964182999999998</v>
      </c>
      <c r="M137" s="70">
        <v>17.964182999999998</v>
      </c>
      <c r="N137" s="70">
        <v>17.964182999999998</v>
      </c>
      <c r="O137" s="70">
        <v>23.193312039999999</v>
      </c>
    </row>
    <row r="138" spans="1:15">
      <c r="A138" s="13">
        <v>28</v>
      </c>
      <c r="B138" s="14" t="s">
        <v>143</v>
      </c>
      <c r="C138" s="70">
        <v>0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0</v>
      </c>
      <c r="J138" s="70">
        <v>0.14699999999999999</v>
      </c>
      <c r="K138" s="70">
        <v>0</v>
      </c>
      <c r="L138" s="70">
        <v>1.2049745999999999</v>
      </c>
      <c r="M138" s="70">
        <v>1.2049745999999999</v>
      </c>
      <c r="N138" s="70">
        <v>1.2049745999999999</v>
      </c>
      <c r="O138" s="70">
        <v>0</v>
      </c>
    </row>
    <row r="139" spans="1:15">
      <c r="A139" s="13">
        <v>29</v>
      </c>
      <c r="B139" s="14" t="s">
        <v>144</v>
      </c>
      <c r="C139" s="70">
        <v>2.6162542100299997</v>
      </c>
      <c r="D139" s="70">
        <v>3.1709921749999999</v>
      </c>
      <c r="E139" s="70">
        <v>2.8493619589999999</v>
      </c>
      <c r="F139" s="70">
        <v>3.3661340129999999</v>
      </c>
      <c r="G139" s="70">
        <v>3.396071514</v>
      </c>
      <c r="H139" s="70">
        <v>3.7545844439999998</v>
      </c>
      <c r="I139" s="70">
        <v>2.9138756859999999</v>
      </c>
      <c r="J139" s="70">
        <v>3.5765008549999999</v>
      </c>
      <c r="K139" s="70">
        <v>3.4954989759999999</v>
      </c>
      <c r="L139" s="70">
        <v>4.2538593990000004</v>
      </c>
      <c r="M139" s="70">
        <v>9.6723878889999995</v>
      </c>
      <c r="N139" s="70">
        <v>7.8718954439999997</v>
      </c>
      <c r="O139" s="70">
        <v>6.0581885100036406</v>
      </c>
    </row>
    <row r="140" spans="1:15">
      <c r="A140" s="13">
        <v>30</v>
      </c>
      <c r="B140" s="14" t="s">
        <v>145</v>
      </c>
      <c r="C140" s="70">
        <v>0.14779999999999999</v>
      </c>
      <c r="D140" s="70">
        <v>0</v>
      </c>
      <c r="E140" s="70">
        <v>0</v>
      </c>
      <c r="F140" s="70">
        <v>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</row>
    <row r="141" spans="1:15">
      <c r="A141" s="13">
        <v>31</v>
      </c>
      <c r="B141" s="16" t="s">
        <v>146</v>
      </c>
      <c r="C141" s="71">
        <v>75.115531622505259</v>
      </c>
      <c r="D141" s="71">
        <v>72.708410966945465</v>
      </c>
      <c r="E141" s="71">
        <v>69.797350306062128</v>
      </c>
      <c r="F141" s="71">
        <v>68.612351327774107</v>
      </c>
      <c r="G141" s="71">
        <v>68.967865280774106</v>
      </c>
      <c r="H141" s="71">
        <v>64.881918584359767</v>
      </c>
      <c r="I141" s="71">
        <v>66.13460710187438</v>
      </c>
      <c r="J141" s="71">
        <v>61.643929870164428</v>
      </c>
      <c r="K141" s="71">
        <v>62.450745344500071</v>
      </c>
      <c r="L141" s="71">
        <v>53.304030938603013</v>
      </c>
      <c r="M141" s="71">
        <v>64.433042400603014</v>
      </c>
      <c r="N141" s="71">
        <v>61.981786168599996</v>
      </c>
      <c r="O141" s="71">
        <v>74.961839764600128</v>
      </c>
    </row>
    <row r="142" spans="1:15">
      <c r="A142" s="13">
        <v>32</v>
      </c>
      <c r="B142" s="14" t="s">
        <v>147</v>
      </c>
      <c r="C142" s="70">
        <v>8.3435257178333337</v>
      </c>
      <c r="D142" s="70">
        <v>8.3227675136666655</v>
      </c>
      <c r="E142" s="70">
        <v>8.3123884115833331</v>
      </c>
      <c r="F142" s="70">
        <v>8.3020093095000007</v>
      </c>
      <c r="G142" s="70">
        <v>8.3020093095000007</v>
      </c>
      <c r="H142" s="70">
        <v>8.2916302074166666</v>
      </c>
      <c r="I142" s="70">
        <v>8.27087200325</v>
      </c>
      <c r="J142" s="70">
        <v>8.2604929011666659</v>
      </c>
      <c r="K142" s="70">
        <v>8.2501137990833335</v>
      </c>
      <c r="L142" s="70">
        <v>8.2845471970000002</v>
      </c>
      <c r="M142" s="70">
        <v>8.2845471970000002</v>
      </c>
      <c r="N142" s="70">
        <v>8.2845471970000002</v>
      </c>
      <c r="O142" s="70">
        <v>8.2528473907500004</v>
      </c>
    </row>
    <row r="143" spans="1:15">
      <c r="A143" s="13">
        <v>33</v>
      </c>
      <c r="B143" s="14" t="s">
        <v>148</v>
      </c>
      <c r="C143" s="70">
        <v>0.550612405333333</v>
      </c>
      <c r="D143" s="70">
        <v>0.52972282233333301</v>
      </c>
      <c r="E143" s="70">
        <v>0.51814261433333297</v>
      </c>
      <c r="F143" s="70">
        <v>0.50656240633333305</v>
      </c>
      <c r="G143" s="70">
        <v>0.50429157333333297</v>
      </c>
      <c r="H143" s="70">
        <v>0.49271136533333304</v>
      </c>
      <c r="I143" s="70">
        <v>0.471821782333333</v>
      </c>
      <c r="J143" s="70">
        <v>0.46024157433333296</v>
      </c>
      <c r="K143" s="70">
        <v>0.44866136633333292</v>
      </c>
      <c r="L143" s="70">
        <v>0.43708115933333291</v>
      </c>
      <c r="M143" s="70">
        <v>0.43708115933333291</v>
      </c>
      <c r="N143" s="70">
        <v>0.43708115932999997</v>
      </c>
      <c r="O143" s="70">
        <v>0.40234053433333278</v>
      </c>
    </row>
    <row r="144" spans="1:15">
      <c r="A144" s="13">
        <v>34</v>
      </c>
      <c r="B144" s="14" t="s">
        <v>149</v>
      </c>
      <c r="C144" s="70">
        <v>8.4368248166666659E-2</v>
      </c>
      <c r="D144" s="70">
        <v>8.0800123166666654E-2</v>
      </c>
      <c r="E144" s="70">
        <v>7.9016060666666638E-2</v>
      </c>
      <c r="F144" s="70">
        <v>7.7231998166666663E-2</v>
      </c>
      <c r="G144" s="70">
        <v>7.7231998166666663E-2</v>
      </c>
      <c r="H144" s="70">
        <v>7.544793566666666E-2</v>
      </c>
      <c r="I144" s="70">
        <v>7.1879810666666655E-2</v>
      </c>
      <c r="J144" s="70">
        <v>7.0095748166666652E-2</v>
      </c>
      <c r="K144" s="70">
        <v>6.8311685666666663E-2</v>
      </c>
      <c r="L144" s="70">
        <v>7.2252629166666651E-2</v>
      </c>
      <c r="M144" s="70">
        <v>0.10437587716666666</v>
      </c>
      <c r="N144" s="70">
        <v>0.10339293917</v>
      </c>
      <c r="O144" s="70">
        <v>9.9821876166666657E-2</v>
      </c>
    </row>
    <row r="145" spans="1:15">
      <c r="A145" s="13">
        <v>35</v>
      </c>
      <c r="B145" s="14" t="s">
        <v>150</v>
      </c>
      <c r="C145" s="70">
        <v>0.30946512016666672</v>
      </c>
      <c r="D145" s="70">
        <v>0.29462697433333335</v>
      </c>
      <c r="E145" s="70">
        <v>0.28720790141666674</v>
      </c>
      <c r="F145" s="70">
        <v>0.27978882850000009</v>
      </c>
      <c r="G145" s="70">
        <v>0.27978882850000009</v>
      </c>
      <c r="H145" s="70">
        <v>0.27236975558333337</v>
      </c>
      <c r="I145" s="70">
        <v>0.25753160975000006</v>
      </c>
      <c r="J145" s="70">
        <v>0.2501125368333334</v>
      </c>
      <c r="K145" s="70">
        <v>0.24269346391666671</v>
      </c>
      <c r="L145" s="70">
        <v>0.25527039600000001</v>
      </c>
      <c r="M145" s="70">
        <v>0.26659256200000003</v>
      </c>
      <c r="N145" s="70">
        <v>0.26631756200000001</v>
      </c>
      <c r="O145" s="70">
        <v>0.24437838591666669</v>
      </c>
    </row>
    <row r="146" spans="1:15">
      <c r="A146" s="13">
        <v>36</v>
      </c>
      <c r="B146" s="14" t="s">
        <v>151</v>
      </c>
      <c r="C146" s="70">
        <v>0</v>
      </c>
      <c r="D146" s="70">
        <v>0</v>
      </c>
      <c r="E146" s="70">
        <v>0</v>
      </c>
      <c r="F146" s="70">
        <v>0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0">
        <v>0</v>
      </c>
      <c r="N146" s="70">
        <v>0</v>
      </c>
      <c r="O146" s="70">
        <v>0</v>
      </c>
    </row>
    <row r="147" spans="1:15">
      <c r="A147" s="13">
        <v>37</v>
      </c>
      <c r="B147" s="16" t="s">
        <v>152</v>
      </c>
      <c r="C147" s="71">
        <v>9.2879714914999987</v>
      </c>
      <c r="D147" s="71">
        <v>9.2279174335</v>
      </c>
      <c r="E147" s="71">
        <v>9.1967549879999986</v>
      </c>
      <c r="F147" s="71">
        <v>9.1655925424999989</v>
      </c>
      <c r="G147" s="71">
        <v>9.1633217094999981</v>
      </c>
      <c r="H147" s="71">
        <v>9.1321592640000002</v>
      </c>
      <c r="I147" s="71">
        <v>9.072105205999998</v>
      </c>
      <c r="J147" s="71">
        <v>9.0409427604999983</v>
      </c>
      <c r="K147" s="71">
        <v>9.0097803149999987</v>
      </c>
      <c r="L147" s="71">
        <v>9.049151381499998</v>
      </c>
      <c r="M147" s="71">
        <v>9.0925967954999987</v>
      </c>
      <c r="N147" s="71">
        <v>9.0913388575000003</v>
      </c>
      <c r="O147" s="71">
        <v>8.9993881871666641</v>
      </c>
    </row>
    <row r="148" spans="1:15">
      <c r="A148" s="13">
        <v>38</v>
      </c>
      <c r="B148" s="16" t="s">
        <v>153</v>
      </c>
      <c r="C148" s="71">
        <v>0</v>
      </c>
      <c r="D148" s="71">
        <v>3.8320742399999999</v>
      </c>
      <c r="E148" s="71">
        <v>3.8320742399999999</v>
      </c>
      <c r="F148" s="71">
        <v>3.8320742399999999</v>
      </c>
      <c r="G148" s="71">
        <v>3.8320742399999999</v>
      </c>
      <c r="H148" s="71">
        <v>3.8320742399999999</v>
      </c>
      <c r="I148" s="71">
        <v>3.8320742399999999</v>
      </c>
      <c r="J148" s="71">
        <v>3.8320742399999999</v>
      </c>
      <c r="K148" s="71">
        <v>3.8320742399999999</v>
      </c>
      <c r="L148" s="71">
        <v>3.8320742399999999</v>
      </c>
      <c r="M148" s="71">
        <v>8.3724442400000001</v>
      </c>
      <c r="N148" s="71">
        <v>8.3724442400000001</v>
      </c>
      <c r="O148" s="71">
        <v>8.3724442400000001</v>
      </c>
    </row>
    <row r="149" spans="1:15">
      <c r="A149" s="13">
        <v>39</v>
      </c>
      <c r="B149" s="16" t="s">
        <v>154</v>
      </c>
      <c r="C149" s="71">
        <v>624.219417388019</v>
      </c>
      <c r="D149" s="71">
        <v>629.28279871783218</v>
      </c>
      <c r="E149" s="71">
        <v>631.2640190716711</v>
      </c>
      <c r="F149" s="71">
        <v>635.55692515125997</v>
      </c>
      <c r="G149" s="71">
        <v>637.25035727125999</v>
      </c>
      <c r="H149" s="71">
        <v>641.56612857531718</v>
      </c>
      <c r="I149" s="71">
        <v>653.62359547094593</v>
      </c>
      <c r="J149" s="71">
        <v>655.31894774347904</v>
      </c>
      <c r="K149" s="71">
        <v>663.42425025887644</v>
      </c>
      <c r="L149" s="71">
        <v>662.24273602386677</v>
      </c>
      <c r="M149" s="71">
        <v>1450.4283471748668</v>
      </c>
      <c r="N149" s="71">
        <v>1450.94325328487</v>
      </c>
      <c r="O149" s="71">
        <v>1488.9334557561767</v>
      </c>
    </row>
    <row r="150" spans="1:15">
      <c r="A150" s="13">
        <v>40</v>
      </c>
      <c r="B150" s="14" t="s">
        <v>155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</row>
    <row r="151" spans="1:15">
      <c r="A151" s="13">
        <v>41</v>
      </c>
      <c r="B151" s="14" t="s">
        <v>156</v>
      </c>
      <c r="C151" s="70">
        <v>1.376693E-3</v>
      </c>
      <c r="D151" s="70">
        <v>9.2914130000000001E-3</v>
      </c>
      <c r="E151" s="70">
        <v>1.0668106E-2</v>
      </c>
      <c r="F151" s="70">
        <v>1.2044799E-2</v>
      </c>
      <c r="G151" s="70">
        <v>1.2044799E-2</v>
      </c>
      <c r="H151" s="70">
        <v>1.376693000000015E-3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</row>
    <row r="152" spans="1:15">
      <c r="A152" s="13">
        <v>42</v>
      </c>
      <c r="B152" s="14" t="s">
        <v>158</v>
      </c>
      <c r="C152" s="70">
        <v>0</v>
      </c>
      <c r="D152" s="70">
        <v>0</v>
      </c>
      <c r="E152" s="70">
        <v>0</v>
      </c>
      <c r="F152" s="70">
        <v>0.33534550000000002</v>
      </c>
      <c r="G152" s="70">
        <v>0.33534550000000002</v>
      </c>
      <c r="H152" s="70">
        <v>0</v>
      </c>
      <c r="I152" s="70">
        <v>0.29085</v>
      </c>
      <c r="J152" s="70">
        <v>0</v>
      </c>
      <c r="K152" s="70">
        <v>0</v>
      </c>
      <c r="L152" s="70">
        <v>0</v>
      </c>
      <c r="M152" s="70">
        <v>0</v>
      </c>
      <c r="N152" s="70">
        <v>0</v>
      </c>
      <c r="O152" s="70">
        <v>0</v>
      </c>
    </row>
    <row r="153" spans="1:15">
      <c r="A153" s="13">
        <v>43</v>
      </c>
      <c r="B153" s="14" t="s">
        <v>157</v>
      </c>
      <c r="C153" s="70">
        <v>4.1340000000000002E-4</v>
      </c>
      <c r="D153" s="70">
        <v>8.3100000000000003E-4</v>
      </c>
      <c r="E153" s="70">
        <v>1.0418999999999999E-3</v>
      </c>
      <c r="F153" s="70">
        <v>1.2528000000000001E-3</v>
      </c>
      <c r="G153" s="70">
        <v>1.2528000000000001E-3</v>
      </c>
      <c r="H153" s="70">
        <v>1.4637000000000001E-3</v>
      </c>
      <c r="I153" s="70">
        <v>1.8855E-3</v>
      </c>
      <c r="J153" s="70">
        <v>2.0964E-3</v>
      </c>
      <c r="K153" s="70">
        <v>2.3073E-3</v>
      </c>
      <c r="L153" s="70">
        <v>0</v>
      </c>
      <c r="M153" s="70">
        <v>0</v>
      </c>
      <c r="N153" s="70">
        <v>0</v>
      </c>
      <c r="O153" s="70">
        <v>6.3270000000000004E-4</v>
      </c>
    </row>
    <row r="154" spans="1:15">
      <c r="A154" s="13">
        <v>44</v>
      </c>
      <c r="B154" s="14" t="s">
        <v>159</v>
      </c>
      <c r="C154" s="70">
        <v>0.134242424</v>
      </c>
      <c r="D154" s="70">
        <v>3.0303030000000002E-2</v>
      </c>
      <c r="E154" s="70">
        <v>2.0833332999999999E-2</v>
      </c>
      <c r="F154" s="70">
        <v>1.1363636E-2</v>
      </c>
      <c r="G154" s="70">
        <v>1.1363636E-2</v>
      </c>
      <c r="H154" s="70">
        <v>0</v>
      </c>
      <c r="I154" s="70">
        <v>0</v>
      </c>
      <c r="J154" s="70">
        <v>0</v>
      </c>
      <c r="K154" s="70">
        <v>0</v>
      </c>
      <c r="L154" s="70">
        <v>0</v>
      </c>
      <c r="M154" s="70">
        <v>0.83125000699999996</v>
      </c>
      <c r="N154" s="70">
        <v>0.80583333999999995</v>
      </c>
      <c r="O154" s="70">
        <v>0.82382576375000005</v>
      </c>
    </row>
    <row r="155" spans="1:15">
      <c r="A155" s="13">
        <v>45</v>
      </c>
      <c r="B155" s="14" t="s">
        <v>160</v>
      </c>
      <c r="C155" s="70">
        <v>6.1401980000000004E-3</v>
      </c>
      <c r="D155" s="70">
        <v>6.5477419999999996E-3</v>
      </c>
      <c r="E155" s="70">
        <v>6.7604500000000003E-3</v>
      </c>
      <c r="F155" s="70">
        <v>8.812683E-3</v>
      </c>
      <c r="G155" s="70">
        <v>8.812683E-3</v>
      </c>
      <c r="H155" s="70">
        <v>7.5513250000000002E-3</v>
      </c>
      <c r="I155" s="70">
        <v>9.3712269999999993E-3</v>
      </c>
      <c r="J155" s="70">
        <v>9.5943139999999996E-3</v>
      </c>
      <c r="K155" s="70">
        <v>8.8787420000000002E-3</v>
      </c>
      <c r="L155" s="70">
        <v>1.1134388E-2</v>
      </c>
      <c r="M155" s="70">
        <v>1.1134388E-2</v>
      </c>
      <c r="N155" s="70">
        <v>1.1134388E-2</v>
      </c>
      <c r="O155" s="70">
        <v>9.6701909913369157E-3</v>
      </c>
    </row>
    <row r="156" spans="1:15">
      <c r="A156" s="13">
        <v>46</v>
      </c>
      <c r="B156" s="14" t="s">
        <v>161</v>
      </c>
      <c r="C156" s="70">
        <v>8.5191606553647983</v>
      </c>
      <c r="D156" s="70">
        <v>8.5117125838047976</v>
      </c>
      <c r="E156" s="70">
        <v>8.3114742741213963</v>
      </c>
      <c r="F156" s="70">
        <v>8.3509481113657973</v>
      </c>
      <c r="G156" s="70">
        <v>8.3509481113657973</v>
      </c>
      <c r="H156" s="70">
        <v>7.8586774853647974</v>
      </c>
      <c r="I156" s="70">
        <v>11.882860241522399</v>
      </c>
      <c r="J156" s="70">
        <v>11.2054214792467</v>
      </c>
      <c r="K156" s="70">
        <v>10.8393194361624</v>
      </c>
      <c r="L156" s="70">
        <v>4.1073957519624003</v>
      </c>
      <c r="M156" s="70">
        <v>4.1280517479623997</v>
      </c>
      <c r="N156" s="70">
        <v>4.1262017479599997</v>
      </c>
      <c r="O156" s="70">
        <v>9.0645375099489982</v>
      </c>
    </row>
    <row r="157" spans="1:15" ht="21">
      <c r="A157" s="13">
        <v>47</v>
      </c>
      <c r="B157" s="59" t="s">
        <v>162</v>
      </c>
      <c r="C157" s="71">
        <v>8.6613333703647974</v>
      </c>
      <c r="D157" s="71">
        <v>8.5586857688047964</v>
      </c>
      <c r="E157" s="71">
        <v>8.3507780631213961</v>
      </c>
      <c r="F157" s="71">
        <v>8.7197675293657984</v>
      </c>
      <c r="G157" s="71">
        <v>8.7197675293657984</v>
      </c>
      <c r="H157" s="71">
        <v>7.8690692033647975</v>
      </c>
      <c r="I157" s="71">
        <v>12.184966968522399</v>
      </c>
      <c r="J157" s="71">
        <v>11.217112193246701</v>
      </c>
      <c r="K157" s="71">
        <v>10.850505478162399</v>
      </c>
      <c r="L157" s="71">
        <v>4.1185301399623997</v>
      </c>
      <c r="M157" s="71">
        <v>4.9704361429624004</v>
      </c>
      <c r="N157" s="71">
        <v>4.9431694759600004</v>
      </c>
      <c r="O157" s="71">
        <v>9.8986661646903347</v>
      </c>
    </row>
    <row r="158" spans="1:15">
      <c r="A158" s="13">
        <v>48</v>
      </c>
      <c r="B158" s="16" t="s">
        <v>163</v>
      </c>
      <c r="C158" s="71">
        <v>615.55808401765432</v>
      </c>
      <c r="D158" s="71">
        <v>620.72411294902736</v>
      </c>
      <c r="E158" s="71">
        <v>622.91324100854968</v>
      </c>
      <c r="F158" s="71">
        <v>626.83715762189422</v>
      </c>
      <c r="G158" s="71">
        <v>628.53058974189412</v>
      </c>
      <c r="H158" s="71">
        <v>633.69705937195238</v>
      </c>
      <c r="I158" s="71">
        <v>641.43862850242363</v>
      </c>
      <c r="J158" s="71">
        <v>644.10183555023218</v>
      </c>
      <c r="K158" s="71">
        <v>652.57374478071415</v>
      </c>
      <c r="L158" s="71">
        <v>658.12420588390444</v>
      </c>
      <c r="M158" s="71">
        <v>1445.4579110319044</v>
      </c>
      <c r="N158" s="71">
        <v>1446.0000838088999</v>
      </c>
      <c r="O158" s="71">
        <v>1479.0347895914865</v>
      </c>
    </row>
  </sheetData>
  <mergeCells count="3">
    <mergeCell ref="B2:M2"/>
    <mergeCell ref="B56:M56"/>
    <mergeCell ref="B109:M10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00B0F0"/>
  </sheetPr>
  <dimension ref="A1:O155"/>
  <sheetViews>
    <sheetView showGridLines="0" zoomScale="80" zoomScaleNormal="80" workbookViewId="0">
      <pane xSplit="2" ySplit="3" topLeftCell="C124" activePane="bottomRight" state="frozen"/>
      <selection pane="topRight" activeCell="C1" sqref="C1"/>
      <selection pane="bottomLeft" activeCell="A4" sqref="A4"/>
      <selection pane="bottomRight" activeCell="D1" sqref="C1:D1048576"/>
    </sheetView>
  </sheetViews>
  <sheetFormatPr defaultColWidth="8.85546875" defaultRowHeight="15"/>
  <cols>
    <col min="1" max="1" width="3.85546875" bestFit="1" customWidth="1"/>
    <col min="2" max="2" width="38" customWidth="1"/>
    <col min="3" max="12" width="12.85546875" bestFit="1" customWidth="1"/>
    <col min="13" max="15" width="13" customWidth="1"/>
  </cols>
  <sheetData>
    <row r="1" spans="1:15">
      <c r="M1" s="76"/>
      <c r="N1" s="76"/>
      <c r="O1" s="76" t="s">
        <v>56</v>
      </c>
    </row>
    <row r="2" spans="1:15">
      <c r="B2" s="125" t="s">
        <v>203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134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62</v>
      </c>
      <c r="C4" s="70">
        <v>714.04258077833993</v>
      </c>
      <c r="D4" s="70">
        <v>449.28679182024001</v>
      </c>
      <c r="E4" s="70">
        <v>533.60615658224003</v>
      </c>
      <c r="F4" s="70">
        <v>586.17009780669991</v>
      </c>
      <c r="G4" s="70">
        <v>432.50662709373</v>
      </c>
      <c r="H4" s="70">
        <v>490.56862828529</v>
      </c>
      <c r="I4" s="70">
        <v>381.54885030489004</v>
      </c>
      <c r="J4" s="70">
        <v>298.60394693400002</v>
      </c>
      <c r="K4" s="70">
        <v>223.4723932441</v>
      </c>
      <c r="L4" s="70">
        <v>124.23209275344999</v>
      </c>
      <c r="M4" s="70">
        <v>340.93961817975003</v>
      </c>
      <c r="N4" s="70">
        <v>307.57100801019999</v>
      </c>
      <c r="O4" s="70">
        <v>296.51064194738001</v>
      </c>
    </row>
    <row r="5" spans="1:15">
      <c r="A5" s="13">
        <v>2</v>
      </c>
      <c r="B5" s="14" t="s">
        <v>63</v>
      </c>
      <c r="C5" s="70">
        <v>177.59100000000001</v>
      </c>
      <c r="D5" s="70">
        <v>179.74</v>
      </c>
      <c r="E5" s="70">
        <v>396.96</v>
      </c>
      <c r="F5" s="70">
        <v>363.66</v>
      </c>
      <c r="G5" s="70">
        <v>491.56</v>
      </c>
      <c r="H5" s="70">
        <v>246.68</v>
      </c>
      <c r="I5" s="70">
        <v>294.96499999999997</v>
      </c>
      <c r="J5" s="70">
        <v>232.89</v>
      </c>
      <c r="K5" s="70">
        <v>539.625</v>
      </c>
      <c r="L5" s="70">
        <v>206.64500000000001</v>
      </c>
      <c r="M5" s="70">
        <v>274.27999999999997</v>
      </c>
      <c r="N5" s="70">
        <v>226.91144603399999</v>
      </c>
      <c r="O5" s="70">
        <v>406.59683653100001</v>
      </c>
    </row>
    <row r="6" spans="1:15">
      <c r="A6" s="13">
        <v>3</v>
      </c>
      <c r="B6" s="14" t="s">
        <v>64</v>
      </c>
      <c r="C6" s="70">
        <v>4236.6189301659997</v>
      </c>
      <c r="D6" s="70">
        <v>4346.6325747889996</v>
      </c>
      <c r="E6" s="70">
        <v>4385.8813287009998</v>
      </c>
      <c r="F6" s="70">
        <v>4512.7880576260004</v>
      </c>
      <c r="G6" s="70">
        <v>4204.9440968970002</v>
      </c>
      <c r="H6" s="70">
        <v>4390.5316389910004</v>
      </c>
      <c r="I6" s="70">
        <v>4596.1072103429997</v>
      </c>
      <c r="J6" s="70">
        <v>4745.1585434250001</v>
      </c>
      <c r="K6" s="70">
        <v>4715.3189975679998</v>
      </c>
      <c r="L6" s="70">
        <v>4990.5739039139999</v>
      </c>
      <c r="M6" s="70">
        <v>4525.9183425009996</v>
      </c>
      <c r="N6" s="70">
        <v>4304.8198038139999</v>
      </c>
      <c r="O6" s="70">
        <v>4122.7638541679999</v>
      </c>
    </row>
    <row r="7" spans="1:15">
      <c r="A7" s="13">
        <v>4</v>
      </c>
      <c r="B7" s="14" t="s">
        <v>65</v>
      </c>
      <c r="C7" s="70">
        <v>29.400439342999999</v>
      </c>
      <c r="D7" s="70">
        <v>29.511469093999999</v>
      </c>
      <c r="E7" s="70">
        <v>29.626199837000001</v>
      </c>
      <c r="F7" s="70">
        <v>29.737229588000002</v>
      </c>
      <c r="G7" s="70">
        <v>29.851960331000001</v>
      </c>
      <c r="H7" s="70">
        <v>29.966691073</v>
      </c>
      <c r="I7" s="70">
        <v>0</v>
      </c>
      <c r="J7" s="70">
        <v>0</v>
      </c>
      <c r="K7" s="70">
        <v>0</v>
      </c>
      <c r="L7" s="70">
        <v>9.4474557729999997</v>
      </c>
      <c r="M7" s="70">
        <v>9.4976870669999993</v>
      </c>
      <c r="N7" s="70">
        <v>9.543057267</v>
      </c>
      <c r="O7" s="70">
        <v>9.5932885599999995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14066.470797514721</v>
      </c>
      <c r="D9" s="70">
        <v>14205.961033145402</v>
      </c>
      <c r="E9" s="70">
        <v>14408.853602679392</v>
      </c>
      <c r="F9" s="70">
        <v>14663.108544073719</v>
      </c>
      <c r="G9" s="70">
        <v>15116.661466224514</v>
      </c>
      <c r="H9" s="70">
        <v>15134.932557686951</v>
      </c>
      <c r="I9" s="70">
        <v>15166.614790775306</v>
      </c>
      <c r="J9" s="70">
        <v>15292.893934896005</v>
      </c>
      <c r="K9" s="70">
        <v>16871.825006432937</v>
      </c>
      <c r="L9" s="70">
        <v>17221.026258985938</v>
      </c>
      <c r="M9" s="70">
        <v>17426.492710763938</v>
      </c>
      <c r="N9" s="70">
        <v>17608.089856760445</v>
      </c>
      <c r="O9" s="70">
        <v>17849.612159968259</v>
      </c>
    </row>
    <row r="10" spans="1:15">
      <c r="A10" s="13">
        <v>7</v>
      </c>
      <c r="B10" s="14" t="s">
        <v>68</v>
      </c>
      <c r="C10" s="70">
        <v>8076.3108638969998</v>
      </c>
      <c r="D10" s="70">
        <v>8640.8195993459994</v>
      </c>
      <c r="E10" s="70">
        <v>8334.9735775030003</v>
      </c>
      <c r="F10" s="70">
        <v>7862.536189212</v>
      </c>
      <c r="G10" s="70">
        <v>7855.8710266509006</v>
      </c>
      <c r="H10" s="70">
        <v>8008.1455188479995</v>
      </c>
      <c r="I10" s="70">
        <v>8041.8230989540007</v>
      </c>
      <c r="J10" s="70">
        <v>8220.1172297820012</v>
      </c>
      <c r="K10" s="70">
        <v>7139.0668354970003</v>
      </c>
      <c r="L10" s="70">
        <v>6885.7242169970004</v>
      </c>
      <c r="M10" s="70">
        <v>6765.2615870899999</v>
      </c>
      <c r="N10" s="70">
        <v>6868.7642766560002</v>
      </c>
      <c r="O10" s="70">
        <v>6766.8861937890006</v>
      </c>
    </row>
    <row r="11" spans="1:15">
      <c r="A11" s="13">
        <v>8</v>
      </c>
      <c r="B11" s="14" t="s">
        <v>69</v>
      </c>
      <c r="C11" s="70">
        <v>8685.046528455001</v>
      </c>
      <c r="D11" s="70">
        <v>8691.0638156069999</v>
      </c>
      <c r="E11" s="70">
        <v>8580.8361787049998</v>
      </c>
      <c r="F11" s="70">
        <v>8408.4453807860009</v>
      </c>
      <c r="G11" s="70">
        <v>8365.3809387750007</v>
      </c>
      <c r="H11" s="70">
        <v>8737.809511468</v>
      </c>
      <c r="I11" s="70">
        <v>8786.0086201880004</v>
      </c>
      <c r="J11" s="70">
        <v>8904.6025427429995</v>
      </c>
      <c r="K11" s="70">
        <v>8765.0545363220008</v>
      </c>
      <c r="L11" s="70">
        <v>8744.595862999</v>
      </c>
      <c r="M11" s="70">
        <v>8733.3489362950004</v>
      </c>
      <c r="N11" s="70">
        <v>8989.2589669450008</v>
      </c>
      <c r="O11" s="70">
        <v>9173.3321654209994</v>
      </c>
    </row>
    <row r="12" spans="1:15">
      <c r="A12" s="13">
        <v>9</v>
      </c>
      <c r="B12" s="14" t="s">
        <v>70</v>
      </c>
      <c r="C12" s="70">
        <v>399.05858532500002</v>
      </c>
      <c r="D12" s="70">
        <v>419.23503636100003</v>
      </c>
      <c r="E12" s="70">
        <v>416.14800680100001</v>
      </c>
      <c r="F12" s="70">
        <v>399.637327664</v>
      </c>
      <c r="G12" s="70">
        <v>397.05625110400001</v>
      </c>
      <c r="H12" s="70">
        <v>435.92780217900003</v>
      </c>
      <c r="I12" s="70">
        <v>474.517031315</v>
      </c>
      <c r="J12" s="70">
        <v>493.74729824100001</v>
      </c>
      <c r="K12" s="70">
        <v>496.68371324899999</v>
      </c>
      <c r="L12" s="70">
        <v>552.85627585199995</v>
      </c>
      <c r="M12" s="70">
        <v>566.42261385300003</v>
      </c>
      <c r="N12" s="70">
        <v>566.891840548</v>
      </c>
      <c r="O12" s="70">
        <v>566.80111736200001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1458.02113272888</v>
      </c>
      <c r="D14" s="70">
        <v>1439.9758488333696</v>
      </c>
      <c r="E14" s="70">
        <v>1430.515549278</v>
      </c>
      <c r="F14" s="70">
        <v>1353.0959257069499</v>
      </c>
      <c r="G14" s="70">
        <v>1324.0354865734648</v>
      </c>
      <c r="H14" s="70">
        <v>1316.4782340122206</v>
      </c>
      <c r="I14" s="70">
        <v>1249.5526586700357</v>
      </c>
      <c r="J14" s="70">
        <v>1229.1260752097241</v>
      </c>
      <c r="K14" s="70">
        <v>1172.7975391195346</v>
      </c>
      <c r="L14" s="70">
        <v>1151.796900396989</v>
      </c>
      <c r="M14" s="70">
        <v>1185.9326058711947</v>
      </c>
      <c r="N14" s="70">
        <v>1188.2244527228002</v>
      </c>
      <c r="O14" s="70">
        <v>1212.3283091691969</v>
      </c>
    </row>
    <row r="15" spans="1:15">
      <c r="A15" s="13">
        <v>12</v>
      </c>
      <c r="B15" s="14" t="s">
        <v>73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</row>
    <row r="16" spans="1:15">
      <c r="A16" s="13">
        <v>13</v>
      </c>
      <c r="B16" s="14" t="s">
        <v>74</v>
      </c>
      <c r="C16" s="70">
        <v>120.060692563</v>
      </c>
      <c r="D16" s="70">
        <v>119.225747986</v>
      </c>
      <c r="E16" s="70">
        <v>114.913588757</v>
      </c>
      <c r="F16" s="70">
        <v>107.60736547099999</v>
      </c>
      <c r="G16" s="70">
        <v>107.601202237</v>
      </c>
      <c r="H16" s="70">
        <v>82.478052543999993</v>
      </c>
      <c r="I16" s="70">
        <v>74.755171290999996</v>
      </c>
      <c r="J16" s="70">
        <v>73.890484599999994</v>
      </c>
      <c r="K16" s="70">
        <v>70.575281712999995</v>
      </c>
      <c r="L16" s="70">
        <v>109.46128834</v>
      </c>
      <c r="M16" s="70">
        <v>102.973128503</v>
      </c>
      <c r="N16" s="70">
        <v>98.69452567599879</v>
      </c>
      <c r="O16" s="70">
        <v>93.435571804999995</v>
      </c>
    </row>
    <row r="17" spans="1:15">
      <c r="A17" s="13">
        <v>14</v>
      </c>
      <c r="B17" s="14" t="s">
        <v>75</v>
      </c>
      <c r="C17" s="70">
        <v>22.838952500000001</v>
      </c>
      <c r="D17" s="70">
        <v>28.109480000000001</v>
      </c>
      <c r="E17" s="70">
        <v>25.097750000000001</v>
      </c>
      <c r="F17" s="70">
        <v>20.831132499999999</v>
      </c>
      <c r="G17" s="70">
        <v>24.344817500000001</v>
      </c>
      <c r="H17" s="70">
        <v>23.842862499999999</v>
      </c>
      <c r="I17" s="70">
        <v>24.09384</v>
      </c>
      <c r="J17" s="70">
        <v>23.3409075</v>
      </c>
      <c r="K17" s="70">
        <v>23.3409075</v>
      </c>
      <c r="L17" s="70">
        <v>0</v>
      </c>
      <c r="M17" s="70">
        <v>0</v>
      </c>
      <c r="N17" s="70">
        <v>0</v>
      </c>
      <c r="O17" s="70">
        <v>0</v>
      </c>
    </row>
    <row r="18" spans="1:15">
      <c r="A18" s="13">
        <v>15</v>
      </c>
      <c r="B18" s="14" t="s">
        <v>76</v>
      </c>
      <c r="C18" s="70">
        <v>44.572361141999998</v>
      </c>
      <c r="D18" s="70">
        <v>44.5943611</v>
      </c>
      <c r="E18" s="70">
        <v>43.618361053000001</v>
      </c>
      <c r="F18" s="70">
        <v>43.580361125000003</v>
      </c>
      <c r="G18" s="70">
        <v>43.603161082</v>
      </c>
      <c r="H18" s="70">
        <v>43.627161035999997</v>
      </c>
      <c r="I18" s="70">
        <v>43.590761104999999</v>
      </c>
      <c r="J18" s="70">
        <v>43.614161060999997</v>
      </c>
      <c r="K18" s="70">
        <v>43.637761015999999</v>
      </c>
      <c r="L18" s="70">
        <v>41.599361084999998</v>
      </c>
      <c r="M18" s="70">
        <v>41.622761040999997</v>
      </c>
      <c r="N18" s="70">
        <v>41.644760998998706</v>
      </c>
      <c r="O18" s="70">
        <v>41.584561112999999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1560.9968121970001</v>
      </c>
      <c r="D21" s="70">
        <v>1560.947090137</v>
      </c>
      <c r="E21" s="70">
        <v>1567.114364303</v>
      </c>
      <c r="F21" s="70">
        <v>1565.610332105</v>
      </c>
      <c r="G21" s="70">
        <v>1565.560610045</v>
      </c>
      <c r="H21" s="70">
        <v>1565.510887985</v>
      </c>
      <c r="I21" s="70">
        <v>1567.095482193</v>
      </c>
      <c r="J21" s="70">
        <v>1552.4651868569999</v>
      </c>
      <c r="K21" s="70">
        <v>1547.7543232109999</v>
      </c>
      <c r="L21" s="70">
        <v>1567.3447395600001</v>
      </c>
      <c r="M21" s="70">
        <v>1567.2950175000001</v>
      </c>
      <c r="N21" s="70">
        <v>1567.61969544</v>
      </c>
      <c r="O21" s="70">
        <v>1567.56997338</v>
      </c>
    </row>
    <row r="22" spans="1:15">
      <c r="A22" s="13">
        <v>19</v>
      </c>
      <c r="B22" s="14" t="s">
        <v>80</v>
      </c>
      <c r="C22" s="70">
        <v>398.28799999999995</v>
      </c>
      <c r="D22" s="70">
        <v>398.28799999999995</v>
      </c>
      <c r="E22" s="70">
        <v>398.28799999999995</v>
      </c>
      <c r="F22" s="70">
        <v>398.28799999999995</v>
      </c>
      <c r="G22" s="70">
        <v>398.28799999999995</v>
      </c>
      <c r="H22" s="70">
        <v>398.28799999999995</v>
      </c>
      <c r="I22" s="70">
        <v>468.72639999999996</v>
      </c>
      <c r="J22" s="70">
        <v>468.72639999999996</v>
      </c>
      <c r="K22" s="70">
        <v>468.72639999999996</v>
      </c>
      <c r="L22" s="70">
        <v>468.72639999999996</v>
      </c>
      <c r="M22" s="70">
        <v>468.72639999999996</v>
      </c>
      <c r="N22" s="70">
        <v>468.72639999999996</v>
      </c>
      <c r="O22" s="70">
        <v>468.72639999999996</v>
      </c>
    </row>
    <row r="23" spans="1:15">
      <c r="A23" s="13">
        <v>20</v>
      </c>
      <c r="B23" s="14" t="s">
        <v>81</v>
      </c>
      <c r="C23" s="70">
        <v>538.13372689799996</v>
      </c>
      <c r="D23" s="70">
        <v>538.11644173399998</v>
      </c>
      <c r="E23" s="70">
        <v>538.09858039900007</v>
      </c>
      <c r="F23" s="70">
        <v>538.08129523599996</v>
      </c>
      <c r="G23" s="70">
        <v>538.06343390000006</v>
      </c>
      <c r="H23" s="70">
        <v>538.04557256500004</v>
      </c>
      <c r="I23" s="70">
        <v>486.782587401</v>
      </c>
      <c r="J23" s="70">
        <v>486.78972606600001</v>
      </c>
      <c r="K23" s="70">
        <v>486.77244090300002</v>
      </c>
      <c r="L23" s="70">
        <v>487.72118896300003</v>
      </c>
      <c r="M23" s="70">
        <v>487.71081786400003</v>
      </c>
      <c r="N23" s="70">
        <v>487.69468504500003</v>
      </c>
      <c r="O23" s="70">
        <v>487.67682371000001</v>
      </c>
    </row>
    <row r="24" spans="1:15">
      <c r="A24" s="13">
        <v>21</v>
      </c>
      <c r="B24" s="14" t="s">
        <v>82</v>
      </c>
      <c r="C24" s="70">
        <v>153.90672962100001</v>
      </c>
      <c r="D24" s="70">
        <v>153.88052490000001</v>
      </c>
      <c r="E24" s="70">
        <v>153.800734022</v>
      </c>
      <c r="F24" s="70">
        <v>149.21437014099999</v>
      </c>
      <c r="G24" s="70">
        <v>155.58204627500334</v>
      </c>
      <c r="H24" s="70">
        <v>155.58956257499668</v>
      </c>
      <c r="I24" s="70">
        <v>155.356249408</v>
      </c>
      <c r="J24" s="70">
        <v>155.27869827100034</v>
      </c>
      <c r="K24" s="70">
        <v>158.290909024</v>
      </c>
      <c r="L24" s="70">
        <v>155.78161088499999</v>
      </c>
      <c r="M24" s="70">
        <v>156.269520656</v>
      </c>
      <c r="N24" s="70">
        <v>156.206036055</v>
      </c>
      <c r="O24" s="70">
        <v>156.29602578400002</v>
      </c>
    </row>
    <row r="25" spans="1:15" s="72" customFormat="1">
      <c r="A25" s="13">
        <v>22</v>
      </c>
      <c r="B25" s="16" t="s">
        <v>83</v>
      </c>
      <c r="C25" s="71">
        <v>40681.358133128946</v>
      </c>
      <c r="D25" s="71">
        <v>41245.38781485302</v>
      </c>
      <c r="E25" s="71">
        <v>41358.331978620627</v>
      </c>
      <c r="F25" s="71">
        <v>41002.391609041362</v>
      </c>
      <c r="G25" s="71">
        <v>41050.91112468861</v>
      </c>
      <c r="H25" s="71">
        <v>41598.422681748452</v>
      </c>
      <c r="I25" s="71">
        <v>41811.537751948221</v>
      </c>
      <c r="J25" s="71">
        <v>42221.245135585727</v>
      </c>
      <c r="K25" s="71">
        <v>42722.94204479958</v>
      </c>
      <c r="L25" s="71">
        <v>42717.532556504375</v>
      </c>
      <c r="M25" s="71">
        <v>42652.691747184879</v>
      </c>
      <c r="N25" s="71">
        <v>42890.660811972433</v>
      </c>
      <c r="O25" s="71">
        <v>43219.71392270783</v>
      </c>
    </row>
    <row r="26" spans="1:15">
      <c r="A26" s="13">
        <v>23</v>
      </c>
      <c r="B26" s="14" t="s">
        <v>136</v>
      </c>
      <c r="C26" s="70">
        <v>175.35620267016</v>
      </c>
      <c r="D26" s="70">
        <v>170.92537077079001</v>
      </c>
      <c r="E26" s="70">
        <v>186.01974944504002</v>
      </c>
      <c r="F26" s="70">
        <v>156.90732911869</v>
      </c>
      <c r="G26" s="70">
        <v>180.85350038741998</v>
      </c>
      <c r="H26" s="70">
        <v>122.33602927503</v>
      </c>
      <c r="I26" s="70">
        <v>113.28753984858001</v>
      </c>
      <c r="J26" s="70">
        <v>105.75916470285001</v>
      </c>
      <c r="K26" s="70">
        <v>273.1496850405</v>
      </c>
      <c r="L26" s="70">
        <v>96.510256779429994</v>
      </c>
      <c r="M26" s="70">
        <v>116.05471071647</v>
      </c>
      <c r="N26" s="70">
        <v>226.46348554829001</v>
      </c>
      <c r="O26" s="70">
        <v>132.80283425383999</v>
      </c>
    </row>
    <row r="27" spans="1:15">
      <c r="A27" s="13">
        <v>24</v>
      </c>
      <c r="B27" s="15" t="s">
        <v>137</v>
      </c>
      <c r="C27" s="70">
        <v>65.293299859000001</v>
      </c>
      <c r="D27" s="70">
        <v>68.735707572560003</v>
      </c>
      <c r="E27" s="70">
        <v>75.037661328149994</v>
      </c>
      <c r="F27" s="70">
        <v>77.07612186339999</v>
      </c>
      <c r="G27" s="70">
        <v>75.56099626804</v>
      </c>
      <c r="H27" s="70">
        <v>76.242596113050013</v>
      </c>
      <c r="I27" s="70">
        <v>72.147521511064994</v>
      </c>
      <c r="J27" s="70">
        <v>71.510523955720004</v>
      </c>
      <c r="K27" s="70">
        <v>74.06412094737</v>
      </c>
      <c r="L27" s="70">
        <v>66.035278551326101</v>
      </c>
      <c r="M27" s="70">
        <v>81.707388626447866</v>
      </c>
      <c r="N27" s="70">
        <v>72.961072472099588</v>
      </c>
      <c r="O27" s="70">
        <v>67.123376759210004</v>
      </c>
    </row>
    <row r="28" spans="1:15">
      <c r="A28" s="13">
        <v>25</v>
      </c>
      <c r="B28" s="15" t="s">
        <v>138</v>
      </c>
      <c r="C28" s="70">
        <v>26.98509087499</v>
      </c>
      <c r="D28" s="70">
        <v>26.664939929140001</v>
      </c>
      <c r="E28" s="70">
        <v>28.911402141970001</v>
      </c>
      <c r="F28" s="70">
        <v>29.89989210577</v>
      </c>
      <c r="G28" s="70">
        <v>29.508562072300002</v>
      </c>
      <c r="H28" s="70">
        <v>30.802700139099997</v>
      </c>
      <c r="I28" s="70">
        <v>28.672045975100001</v>
      </c>
      <c r="J28" s="70">
        <v>28.688464133459998</v>
      </c>
      <c r="K28" s="70">
        <v>29.74202365439</v>
      </c>
      <c r="L28" s="70">
        <v>29.359352539979998</v>
      </c>
      <c r="M28" s="70">
        <v>33.631766620889998</v>
      </c>
      <c r="N28" s="70">
        <v>28.136749449570001</v>
      </c>
      <c r="O28" s="70">
        <v>26.88599408288</v>
      </c>
    </row>
    <row r="29" spans="1:15">
      <c r="A29" s="13">
        <v>26</v>
      </c>
      <c r="B29" s="15" t="s">
        <v>139</v>
      </c>
      <c r="C29" s="70">
        <v>0.10376674800000001</v>
      </c>
      <c r="D29" s="70">
        <v>8.850356761E-2</v>
      </c>
      <c r="E29" s="70">
        <v>8.8361117160000002E-2</v>
      </c>
      <c r="F29" s="70">
        <v>8.9194181169999998E-2</v>
      </c>
      <c r="G29" s="70">
        <v>9.4141426020000002E-2</v>
      </c>
      <c r="H29" s="70">
        <v>0.11369884002</v>
      </c>
      <c r="I29" s="70">
        <v>9.3561638719999993E-2</v>
      </c>
      <c r="J29" s="70">
        <v>9.8043396079999998E-2</v>
      </c>
      <c r="K29" s="70">
        <v>9.8744249059999997E-2</v>
      </c>
      <c r="L29" s="70">
        <v>9.4033735680000008E-2</v>
      </c>
      <c r="M29" s="70">
        <v>0.10238364545999999</v>
      </c>
      <c r="N29" s="70">
        <v>0.10457068865000001</v>
      </c>
      <c r="O29" s="70">
        <v>0.10447057429999999</v>
      </c>
    </row>
    <row r="30" spans="1:15">
      <c r="A30" s="13">
        <v>27</v>
      </c>
      <c r="B30" s="14" t="s">
        <v>141</v>
      </c>
      <c r="C30" s="70">
        <v>0.28976361499999997</v>
      </c>
      <c r="D30" s="70">
        <v>0.32169185500000003</v>
      </c>
      <c r="E30" s="70">
        <v>0.32551544799999999</v>
      </c>
      <c r="F30" s="70">
        <v>0.35292284699999998</v>
      </c>
      <c r="G30" s="70">
        <v>0.40781673800000001</v>
      </c>
      <c r="H30" s="70">
        <v>0.41632359499999999</v>
      </c>
      <c r="I30" s="70">
        <v>0.41692599499999999</v>
      </c>
      <c r="J30" s="70">
        <v>0.41757198000000001</v>
      </c>
      <c r="K30" s="70">
        <v>0.42405035699999999</v>
      </c>
      <c r="L30" s="70">
        <v>0.44830919899999999</v>
      </c>
      <c r="M30" s="70">
        <v>0.46922102399999999</v>
      </c>
      <c r="N30" s="70">
        <v>0.49323913000000003</v>
      </c>
      <c r="O30" s="70">
        <v>0.50916698999999999</v>
      </c>
    </row>
    <row r="31" spans="1:15">
      <c r="A31" s="13">
        <v>28</v>
      </c>
      <c r="B31" s="14" t="s">
        <v>142</v>
      </c>
      <c r="C31" s="70">
        <v>50.013638694000001</v>
      </c>
      <c r="D31" s="70">
        <v>48.801699120999999</v>
      </c>
      <c r="E31" s="70">
        <v>48.405359617999999</v>
      </c>
      <c r="F31" s="70">
        <v>44.994708723999999</v>
      </c>
      <c r="G31" s="70">
        <v>43.990791055999999</v>
      </c>
      <c r="H31" s="70">
        <v>42.958462359000002</v>
      </c>
      <c r="I31" s="70">
        <v>42.134087315999999</v>
      </c>
      <c r="J31" s="70">
        <v>41.575912451000001</v>
      </c>
      <c r="K31" s="70">
        <v>39.642276445</v>
      </c>
      <c r="L31" s="70">
        <v>20.173065859000001</v>
      </c>
      <c r="M31" s="70">
        <v>19.463486254999999</v>
      </c>
      <c r="N31" s="70">
        <v>20.529068042999999</v>
      </c>
      <c r="O31" s="70">
        <v>19.500448789</v>
      </c>
    </row>
    <row r="32" spans="1:15">
      <c r="A32" s="13">
        <v>29</v>
      </c>
      <c r="B32" s="14" t="s">
        <v>143</v>
      </c>
      <c r="C32" s="70">
        <v>22.034380153000001</v>
      </c>
      <c r="D32" s="70">
        <v>106.02236310400001</v>
      </c>
      <c r="E32" s="70">
        <v>95.927401815999986</v>
      </c>
      <c r="F32" s="70">
        <v>25.302552464000001</v>
      </c>
      <c r="G32" s="70">
        <v>91.506005817000002</v>
      </c>
      <c r="H32" s="70">
        <v>70.214019857000011</v>
      </c>
      <c r="I32" s="70">
        <v>41.824365422</v>
      </c>
      <c r="J32" s="70">
        <v>57.994258043000002</v>
      </c>
      <c r="K32" s="70">
        <v>40.079988596</v>
      </c>
      <c r="L32" s="70">
        <v>41.400478511000003</v>
      </c>
      <c r="M32" s="70">
        <v>77.410687048</v>
      </c>
      <c r="N32" s="70">
        <v>53.364840388000005</v>
      </c>
      <c r="O32" s="70">
        <v>20.079130738</v>
      </c>
    </row>
    <row r="33" spans="1:15">
      <c r="A33" s="13">
        <v>30</v>
      </c>
      <c r="B33" s="14" t="s">
        <v>144</v>
      </c>
      <c r="C33" s="70">
        <v>482.50570423147553</v>
      </c>
      <c r="D33" s="70">
        <v>457.18281247647997</v>
      </c>
      <c r="E33" s="70">
        <v>349.50888392885997</v>
      </c>
      <c r="F33" s="70">
        <v>364.52006189285936</v>
      </c>
      <c r="G33" s="70">
        <v>430.71002679242645</v>
      </c>
      <c r="H33" s="70">
        <v>455.62399690888435</v>
      </c>
      <c r="I33" s="70">
        <v>451.37363008200543</v>
      </c>
      <c r="J33" s="70">
        <v>459.50274218699792</v>
      </c>
      <c r="K33" s="70">
        <v>362.23787657533131</v>
      </c>
      <c r="L33" s="70">
        <v>371.32466753533254</v>
      </c>
      <c r="M33" s="70">
        <v>463.36764211333309</v>
      </c>
      <c r="N33" s="70">
        <v>474.32038870533086</v>
      </c>
      <c r="O33" s="70">
        <v>558.60455594733116</v>
      </c>
    </row>
    <row r="34" spans="1:15">
      <c r="A34" s="13">
        <v>31</v>
      </c>
      <c r="B34" s="14" t="s">
        <v>145</v>
      </c>
      <c r="C34" s="70">
        <v>12.089076261000001</v>
      </c>
      <c r="D34" s="70">
        <v>8.0419411739999997</v>
      </c>
      <c r="E34" s="70">
        <v>8.1754034190000002</v>
      </c>
      <c r="F34" s="70">
        <v>3.897599305</v>
      </c>
      <c r="G34" s="70">
        <v>1.128378417</v>
      </c>
      <c r="H34" s="70">
        <v>41.494104753999999</v>
      </c>
      <c r="I34" s="70">
        <v>1.655040541</v>
      </c>
      <c r="J34" s="70">
        <v>1.453789666</v>
      </c>
      <c r="K34" s="70">
        <v>1.590164787</v>
      </c>
      <c r="L34" s="70">
        <v>-3.4513826999999997E-2</v>
      </c>
      <c r="M34" s="70">
        <v>2.7756897070000002</v>
      </c>
      <c r="N34" s="70">
        <v>2.6703544930000001</v>
      </c>
      <c r="O34" s="70">
        <v>2.7106395380000001</v>
      </c>
    </row>
    <row r="35" spans="1:15" s="72" customFormat="1" ht="29.25" customHeight="1">
      <c r="A35" s="13">
        <v>32</v>
      </c>
      <c r="B35" s="59" t="s">
        <v>146</v>
      </c>
      <c r="C35" s="71">
        <v>834.67092310662565</v>
      </c>
      <c r="D35" s="71">
        <v>886.78502957058004</v>
      </c>
      <c r="E35" s="71">
        <v>792.39973826217999</v>
      </c>
      <c r="F35" s="71">
        <v>703.04038250188933</v>
      </c>
      <c r="G35" s="71">
        <v>853.76021897420651</v>
      </c>
      <c r="H35" s="71">
        <v>840.20193184108439</v>
      </c>
      <c r="I35" s="71">
        <v>751.6047183294703</v>
      </c>
      <c r="J35" s="71">
        <v>767.00047051510796</v>
      </c>
      <c r="K35" s="71">
        <v>821.02893065165131</v>
      </c>
      <c r="L35" s="71">
        <v>625.3109288837486</v>
      </c>
      <c r="M35" s="71">
        <v>794.98297575660104</v>
      </c>
      <c r="N35" s="71">
        <v>879.04376891794038</v>
      </c>
      <c r="O35" s="71">
        <v>828.32061767256118</v>
      </c>
    </row>
    <row r="36" spans="1:15">
      <c r="A36" s="13">
        <v>33</v>
      </c>
      <c r="B36" s="14" t="s">
        <v>147</v>
      </c>
      <c r="C36" s="70">
        <v>13.047634709</v>
      </c>
      <c r="D36" s="70">
        <v>13.001339644</v>
      </c>
      <c r="E36" s="70">
        <v>12.931667296000001</v>
      </c>
      <c r="F36" s="70">
        <v>12.880744674999999</v>
      </c>
      <c r="G36" s="70">
        <v>12.829582548000001</v>
      </c>
      <c r="H36" s="70">
        <v>12.778420426</v>
      </c>
      <c r="I36" s="70">
        <v>12.727497805</v>
      </c>
      <c r="J36" s="70">
        <v>12.393585678999999</v>
      </c>
      <c r="K36" s="70">
        <v>12.625413060000001</v>
      </c>
      <c r="L36" s="70">
        <v>13.89878734</v>
      </c>
      <c r="M36" s="70">
        <v>21.757818457999999</v>
      </c>
      <c r="N36" s="70">
        <v>21.707732050000001</v>
      </c>
      <c r="O36" s="70">
        <v>21.656927124999999</v>
      </c>
    </row>
    <row r="37" spans="1:15">
      <c r="A37" s="13">
        <v>34</v>
      </c>
      <c r="B37" s="14" t="s">
        <v>148</v>
      </c>
      <c r="C37" s="70">
        <v>2.3980963230000003</v>
      </c>
      <c r="D37" s="70">
        <v>2.3526393380000004</v>
      </c>
      <c r="E37" s="70">
        <v>2.2994982820000001</v>
      </c>
      <c r="F37" s="70">
        <v>2.2540412929999998</v>
      </c>
      <c r="G37" s="70">
        <v>2.2084933850000001</v>
      </c>
      <c r="H37" s="70">
        <v>2.1629454699999999</v>
      </c>
      <c r="I37" s="70">
        <v>2.1174884870000001</v>
      </c>
      <c r="J37" s="70">
        <v>2.071940573</v>
      </c>
      <c r="K37" s="70">
        <v>2.044093122</v>
      </c>
      <c r="L37" s="70">
        <v>1.9982467420000001</v>
      </c>
      <c r="M37" s="70">
        <v>1.9531049889999901</v>
      </c>
      <c r="N37" s="70">
        <v>1.9081677990000001</v>
      </c>
      <c r="O37" s="70">
        <v>1.863172922</v>
      </c>
    </row>
    <row r="38" spans="1:15">
      <c r="A38" s="13">
        <v>35</v>
      </c>
      <c r="B38" s="14" t="s">
        <v>149</v>
      </c>
      <c r="C38" s="70">
        <v>4.228213116</v>
      </c>
      <c r="D38" s="70">
        <v>4.0774351886666604</v>
      </c>
      <c r="E38" s="70">
        <v>4.1136785157300002</v>
      </c>
      <c r="F38" s="70">
        <v>3.9922032328333303</v>
      </c>
      <c r="G38" s="70">
        <v>3.7589782373333303</v>
      </c>
      <c r="H38" s="70">
        <v>3.6257752438333299</v>
      </c>
      <c r="I38" s="70">
        <v>3.7048610663308299</v>
      </c>
      <c r="J38" s="70">
        <v>3.8726663770033301</v>
      </c>
      <c r="K38" s="70">
        <v>3.8619268087299901</v>
      </c>
      <c r="L38" s="70">
        <v>3.6347689357266599</v>
      </c>
      <c r="M38" s="70">
        <v>3.7045760195000002</v>
      </c>
      <c r="N38" s="70">
        <v>3.63413469483333</v>
      </c>
      <c r="O38" s="70">
        <v>3.7563531201666605</v>
      </c>
    </row>
    <row r="39" spans="1:15">
      <c r="A39" s="13">
        <v>36</v>
      </c>
      <c r="B39" s="14" t="s">
        <v>150</v>
      </c>
      <c r="C39" s="70">
        <v>1.2226930870000001</v>
      </c>
      <c r="D39" s="70">
        <v>1.186750757</v>
      </c>
      <c r="E39" s="70">
        <v>1.1315577436700002</v>
      </c>
      <c r="F39" s="70">
        <v>1.09998587071875</v>
      </c>
      <c r="G39" s="70">
        <v>1.1525710313854101</v>
      </c>
      <c r="H39" s="70">
        <v>1.2620361379687499</v>
      </c>
      <c r="I39" s="70">
        <v>1.1942212478645802</v>
      </c>
      <c r="J39" s="70">
        <v>1.1548972737604102</v>
      </c>
      <c r="K39" s="70">
        <v>1.2270663300833302</v>
      </c>
      <c r="L39" s="70">
        <v>1.3195988448333302</v>
      </c>
      <c r="M39" s="70">
        <v>1.4350466822499999</v>
      </c>
      <c r="N39" s="70">
        <v>1.54710107166666</v>
      </c>
      <c r="O39" s="70">
        <v>1.7166031287499999</v>
      </c>
    </row>
    <row r="40" spans="1:15">
      <c r="A40" s="13">
        <v>37</v>
      </c>
      <c r="B40" s="14" t="s">
        <v>151</v>
      </c>
      <c r="C40" s="70">
        <v>0.139978297</v>
      </c>
      <c r="D40" s="70">
        <v>0.13460971699999999</v>
      </c>
      <c r="E40" s="70">
        <v>0.13195096000000001</v>
      </c>
      <c r="F40" s="70">
        <v>0.124435896</v>
      </c>
      <c r="G40" s="70">
        <v>0.11692311</v>
      </c>
      <c r="H40" s="70">
        <v>0.112630301</v>
      </c>
      <c r="I40" s="70">
        <v>0.105036975</v>
      </c>
      <c r="J40" s="70">
        <v>9.7943282999999992E-2</v>
      </c>
      <c r="K40" s="70">
        <v>9.0494303999999998E-2</v>
      </c>
      <c r="L40" s="70">
        <v>9.0478656000000005E-2</v>
      </c>
      <c r="M40" s="70">
        <v>8.5254742999999994E-2</v>
      </c>
      <c r="N40" s="70">
        <v>8.0035961000000003E-2</v>
      </c>
      <c r="O40" s="70">
        <v>7.5009063000000001E-2</v>
      </c>
    </row>
    <row r="41" spans="1:15">
      <c r="A41" s="13">
        <v>38</v>
      </c>
      <c r="B41" s="16" t="s">
        <v>152</v>
      </c>
      <c r="C41" s="71">
        <v>21.036615531999999</v>
      </c>
      <c r="D41" s="71">
        <v>20.752774644666658</v>
      </c>
      <c r="E41" s="71">
        <v>20.608352797400002</v>
      </c>
      <c r="F41" s="71">
        <v>20.351410967552077</v>
      </c>
      <c r="G41" s="71">
        <v>20.066548311718748</v>
      </c>
      <c r="H41" s="71">
        <v>19.941807578802081</v>
      </c>
      <c r="I41" s="71">
        <v>19.849105581195413</v>
      </c>
      <c r="J41" s="71">
        <v>19.591033185763749</v>
      </c>
      <c r="K41" s="71">
        <v>19.848993624813321</v>
      </c>
      <c r="L41" s="71">
        <v>20.941880518560001</v>
      </c>
      <c r="M41" s="71">
        <v>28.935800891749999</v>
      </c>
      <c r="N41" s="71">
        <v>28.8771715765</v>
      </c>
      <c r="O41" s="71">
        <v>29.068065358916659</v>
      </c>
    </row>
    <row r="42" spans="1:15">
      <c r="A42" s="13">
        <v>39</v>
      </c>
      <c r="B42" s="16" t="s">
        <v>153</v>
      </c>
      <c r="C42" s="71">
        <v>114.38380712199999</v>
      </c>
      <c r="D42" s="71">
        <v>113.766140816</v>
      </c>
      <c r="E42" s="71">
        <v>112.760837651</v>
      </c>
      <c r="F42" s="71">
        <v>115.664075952</v>
      </c>
      <c r="G42" s="71">
        <v>104.331381482</v>
      </c>
      <c r="H42" s="71">
        <v>104.276078316</v>
      </c>
      <c r="I42" s="71">
        <v>101.270775151</v>
      </c>
      <c r="J42" s="71">
        <v>100.81014698600001</v>
      </c>
      <c r="K42" s="71">
        <v>128.33625320300001</v>
      </c>
      <c r="L42" s="71">
        <v>136.70577799599999</v>
      </c>
      <c r="M42" s="71">
        <v>136.28461223799999</v>
      </c>
      <c r="N42" s="71">
        <v>135.45624365899999</v>
      </c>
      <c r="O42" s="71">
        <v>132.48478410199999</v>
      </c>
    </row>
    <row r="43" spans="1:15">
      <c r="A43" s="13">
        <v>40</v>
      </c>
      <c r="B43" s="16" t="s">
        <v>154</v>
      </c>
      <c r="C43" s="71">
        <v>41651.449478889568</v>
      </c>
      <c r="D43" s="71">
        <v>42266.691759884256</v>
      </c>
      <c r="E43" s="71">
        <v>42284.100907331216</v>
      </c>
      <c r="F43" s="71">
        <v>41841.447478462811</v>
      </c>
      <c r="G43" s="71">
        <v>42029.069273456545</v>
      </c>
      <c r="H43" s="71">
        <v>42562.842499484344</v>
      </c>
      <c r="I43" s="71">
        <v>42684.262351009893</v>
      </c>
      <c r="J43" s="71">
        <v>43108.646786272591</v>
      </c>
      <c r="K43" s="71">
        <v>43692.156222279038</v>
      </c>
      <c r="L43" s="71">
        <v>43500.491143902691</v>
      </c>
      <c r="M43" s="71">
        <v>43612.895136071231</v>
      </c>
      <c r="N43" s="71">
        <v>43934.03799612588</v>
      </c>
      <c r="O43" s="71">
        <v>44209.587389841312</v>
      </c>
    </row>
    <row r="44" spans="1:15">
      <c r="A44" s="13">
        <v>41</v>
      </c>
      <c r="B44" s="14" t="s">
        <v>155</v>
      </c>
      <c r="C44" s="70">
        <v>71.318096309002897</v>
      </c>
      <c r="D44" s="70">
        <v>54.562032228002927</v>
      </c>
      <c r="E44" s="70">
        <v>53.156778441002928</v>
      </c>
      <c r="F44" s="70">
        <v>55.551405461002901</v>
      </c>
      <c r="G44" s="70">
        <v>50.289503854002895</v>
      </c>
      <c r="H44" s="70">
        <v>54.217845651002897</v>
      </c>
      <c r="I44" s="70">
        <v>53.805014370720492</v>
      </c>
      <c r="J44" s="70">
        <v>50.977644502722896</v>
      </c>
      <c r="K44" s="70">
        <v>47.462833068718496</v>
      </c>
      <c r="L44" s="70">
        <v>41.975675780719996</v>
      </c>
      <c r="M44" s="70">
        <v>50.492166511999997</v>
      </c>
      <c r="N44" s="70">
        <v>57.061186617995801</v>
      </c>
      <c r="O44" s="70">
        <v>47.354655099999995</v>
      </c>
    </row>
    <row r="45" spans="1:15">
      <c r="A45" s="13">
        <v>42</v>
      </c>
      <c r="B45" s="14" t="s">
        <v>156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</row>
    <row r="46" spans="1:15">
      <c r="A46" s="13">
        <v>43</v>
      </c>
      <c r="B46" s="14" t="s">
        <v>158</v>
      </c>
      <c r="C46" s="70">
        <v>116.194991038</v>
      </c>
      <c r="D46" s="70">
        <v>96.376398971</v>
      </c>
      <c r="E46" s="70">
        <v>68.554222160999998</v>
      </c>
      <c r="F46" s="70">
        <v>111.101128231</v>
      </c>
      <c r="G46" s="70">
        <v>57.197994807000001</v>
      </c>
      <c r="H46" s="70">
        <v>36.031380741</v>
      </c>
      <c r="I46" s="70">
        <v>26.229159747000001</v>
      </c>
      <c r="J46" s="70">
        <v>24.333313500999999</v>
      </c>
      <c r="K46" s="70">
        <v>177.201486534</v>
      </c>
      <c r="L46" s="70">
        <v>15.621173863999999</v>
      </c>
      <c r="M46" s="70">
        <v>26.600605719000001</v>
      </c>
      <c r="N46" s="70">
        <v>88.935089347000002</v>
      </c>
      <c r="O46" s="70">
        <v>59.681678978000001</v>
      </c>
    </row>
    <row r="47" spans="1:15">
      <c r="A47" s="13">
        <v>44</v>
      </c>
      <c r="B47" s="14" t="s">
        <v>157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</row>
    <row r="48" spans="1:15">
      <c r="A48" s="13">
        <v>45</v>
      </c>
      <c r="B48" s="14" t="s">
        <v>159</v>
      </c>
      <c r="C48" s="70">
        <v>70.963608176999998</v>
      </c>
      <c r="D48" s="70">
        <v>67.914235352999995</v>
      </c>
      <c r="E48" s="70">
        <v>64.754631051999993</v>
      </c>
      <c r="F48" s="70">
        <v>71.160140767000001</v>
      </c>
      <c r="G48" s="70">
        <v>68.137121233000002</v>
      </c>
      <c r="H48" s="70">
        <v>65.588825842000006</v>
      </c>
      <c r="I48" s="70">
        <v>63.129168739000001</v>
      </c>
      <c r="J48" s="70">
        <v>52.940595969999997</v>
      </c>
      <c r="K48" s="70">
        <v>50.124414756</v>
      </c>
      <c r="L48" s="70">
        <v>47.035490068000001</v>
      </c>
      <c r="M48" s="70">
        <v>43.837247374999997</v>
      </c>
      <c r="N48" s="70">
        <v>40.594273217999998</v>
      </c>
      <c r="O48" s="70">
        <v>37.293449197999998</v>
      </c>
    </row>
    <row r="49" spans="1:15">
      <c r="A49" s="13">
        <v>46</v>
      </c>
      <c r="B49" s="14" t="s">
        <v>160</v>
      </c>
      <c r="C49" s="70">
        <v>45.345593782000002</v>
      </c>
      <c r="D49" s="70">
        <v>34.575157883130004</v>
      </c>
      <c r="E49" s="70">
        <v>41.703073284449999</v>
      </c>
      <c r="F49" s="70">
        <v>44.475249558003327</v>
      </c>
      <c r="G49" s="70">
        <v>36.672186030309994</v>
      </c>
      <c r="H49" s="70">
        <v>38.411953559160004</v>
      </c>
      <c r="I49" s="70">
        <v>42.288808804470001</v>
      </c>
      <c r="J49" s="70">
        <v>39.582639559940006</v>
      </c>
      <c r="K49" s="70">
        <v>43.061591285599995</v>
      </c>
      <c r="L49" s="70">
        <v>39.902544071319994</v>
      </c>
      <c r="M49" s="70">
        <v>38.452426214699997</v>
      </c>
      <c r="N49" s="70">
        <v>42.165701531289997</v>
      </c>
      <c r="O49" s="70">
        <v>43.614447513630004</v>
      </c>
    </row>
    <row r="50" spans="1:15">
      <c r="A50" s="13">
        <v>47</v>
      </c>
      <c r="B50" s="14" t="s">
        <v>161</v>
      </c>
      <c r="C50" s="70">
        <v>119.404211827</v>
      </c>
      <c r="D50" s="70">
        <v>105.78953704600001</v>
      </c>
      <c r="E50" s="70">
        <v>105.744753683</v>
      </c>
      <c r="F50" s="70">
        <v>104.87485656600001</v>
      </c>
      <c r="G50" s="70">
        <v>110.310058797</v>
      </c>
      <c r="H50" s="70">
        <v>106.316038052</v>
      </c>
      <c r="I50" s="70">
        <v>104.590364564</v>
      </c>
      <c r="J50" s="70">
        <v>104.081407626</v>
      </c>
      <c r="K50" s="70">
        <v>101.856296993</v>
      </c>
      <c r="L50" s="70">
        <v>105.242017644</v>
      </c>
      <c r="M50" s="70">
        <v>102.25205638300001</v>
      </c>
      <c r="N50" s="70">
        <v>100.77956833385998</v>
      </c>
      <c r="O50" s="70">
        <v>99.241657818000007</v>
      </c>
    </row>
    <row r="51" spans="1:15" s="72" customFormat="1" ht="21">
      <c r="A51" s="13">
        <v>48</v>
      </c>
      <c r="B51" s="59" t="s">
        <v>162</v>
      </c>
      <c r="C51" s="71">
        <v>423.22650113300296</v>
      </c>
      <c r="D51" s="71">
        <v>359.21736148113297</v>
      </c>
      <c r="E51" s="71">
        <v>333.91345862145289</v>
      </c>
      <c r="F51" s="71">
        <v>387.16278058300622</v>
      </c>
      <c r="G51" s="71">
        <v>322.60686472131289</v>
      </c>
      <c r="H51" s="71">
        <v>300.56604384516294</v>
      </c>
      <c r="I51" s="71">
        <v>290.04251622519047</v>
      </c>
      <c r="J51" s="71">
        <v>271.91560115966291</v>
      </c>
      <c r="K51" s="71">
        <v>419.70662263731845</v>
      </c>
      <c r="L51" s="71">
        <v>249.77690142803999</v>
      </c>
      <c r="M51" s="71">
        <v>261.63450220369998</v>
      </c>
      <c r="N51" s="71">
        <v>329.53581904814575</v>
      </c>
      <c r="O51" s="71">
        <v>287.18588860762998</v>
      </c>
    </row>
    <row r="52" spans="1:15" s="72" customFormat="1">
      <c r="A52" s="13">
        <v>49</v>
      </c>
      <c r="B52" s="16" t="s">
        <v>163</v>
      </c>
      <c r="C52" s="71">
        <v>41228.222977756574</v>
      </c>
      <c r="D52" s="71">
        <v>41907.47439840313</v>
      </c>
      <c r="E52" s="71">
        <v>41950.187448709759</v>
      </c>
      <c r="F52" s="71">
        <v>41454.284697879819</v>
      </c>
      <c r="G52" s="71">
        <v>41706.462408735228</v>
      </c>
      <c r="H52" s="71">
        <v>42262.276455639185</v>
      </c>
      <c r="I52" s="71">
        <v>42394.219834784708</v>
      </c>
      <c r="J52" s="71">
        <v>42836.731185112934</v>
      </c>
      <c r="K52" s="71">
        <v>43272.449599641717</v>
      </c>
      <c r="L52" s="71">
        <v>43250.714242474649</v>
      </c>
      <c r="M52" s="71">
        <v>43351.260633867532</v>
      </c>
      <c r="N52" s="71">
        <v>43604.502177077738</v>
      </c>
      <c r="O52" s="71">
        <v>43922.401501233689</v>
      </c>
    </row>
    <row r="54" spans="1:15">
      <c r="M54" s="76"/>
      <c r="N54" s="76"/>
      <c r="O54" s="76" t="s">
        <v>56</v>
      </c>
    </row>
    <row r="55" spans="1:15">
      <c r="B55" s="125" t="s">
        <v>204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</row>
    <row r="56" spans="1:15">
      <c r="A56" s="12" t="s">
        <v>133</v>
      </c>
      <c r="B56" s="12" t="s">
        <v>134</v>
      </c>
      <c r="C56" s="50">
        <v>44651</v>
      </c>
      <c r="D56" s="50">
        <v>44681</v>
      </c>
      <c r="E56" s="50">
        <v>44712</v>
      </c>
      <c r="F56" s="50">
        <v>44742</v>
      </c>
      <c r="G56" s="50">
        <v>44773</v>
      </c>
      <c r="H56" s="50">
        <v>44804</v>
      </c>
      <c r="I56" s="50">
        <v>44834</v>
      </c>
      <c r="J56" s="50">
        <v>44865</v>
      </c>
      <c r="K56" s="50">
        <v>44895</v>
      </c>
      <c r="L56" s="50">
        <v>44926</v>
      </c>
      <c r="M56" s="50">
        <v>44957</v>
      </c>
      <c r="N56" s="50">
        <v>44985</v>
      </c>
      <c r="O56" s="50">
        <v>45016</v>
      </c>
    </row>
    <row r="57" spans="1:15">
      <c r="A57" s="13">
        <v>1</v>
      </c>
      <c r="B57" s="14" t="s">
        <v>62</v>
      </c>
      <c r="C57" s="70">
        <v>714.04258077833993</v>
      </c>
      <c r="D57" s="70">
        <v>449.28679182024001</v>
      </c>
      <c r="E57" s="70">
        <v>533.60615658224003</v>
      </c>
      <c r="F57" s="70">
        <v>586.17009780669991</v>
      </c>
      <c r="G57" s="70">
        <v>432.50662709373</v>
      </c>
      <c r="H57" s="70">
        <v>490.56862828529</v>
      </c>
      <c r="I57" s="70">
        <v>381.54885030489004</v>
      </c>
      <c r="J57" s="70">
        <v>298.60394693400002</v>
      </c>
      <c r="K57" s="70">
        <v>223.4723932441</v>
      </c>
      <c r="L57" s="70">
        <v>124.23209275344999</v>
      </c>
      <c r="M57" s="70">
        <v>340.93961817975003</v>
      </c>
      <c r="N57" s="70">
        <v>307.57100801019999</v>
      </c>
      <c r="O57" s="70">
        <v>296.51064194738001</v>
      </c>
    </row>
    <row r="58" spans="1:15">
      <c r="A58" s="13">
        <v>2</v>
      </c>
      <c r="B58" s="14" t="s">
        <v>63</v>
      </c>
      <c r="C58" s="70">
        <v>177.59100000000001</v>
      </c>
      <c r="D58" s="70">
        <v>179.74</v>
      </c>
      <c r="E58" s="70">
        <v>396.96</v>
      </c>
      <c r="F58" s="70">
        <v>363.66</v>
      </c>
      <c r="G58" s="70">
        <v>491.56</v>
      </c>
      <c r="H58" s="70">
        <v>246.68</v>
      </c>
      <c r="I58" s="70">
        <v>294.96499999999997</v>
      </c>
      <c r="J58" s="70">
        <v>232.89</v>
      </c>
      <c r="K58" s="70">
        <v>539.625</v>
      </c>
      <c r="L58" s="70">
        <v>206.64500000000001</v>
      </c>
      <c r="M58" s="70">
        <v>274.27999999999997</v>
      </c>
      <c r="N58" s="70">
        <v>226.91144603399999</v>
      </c>
      <c r="O58" s="70">
        <v>406.59683653100001</v>
      </c>
    </row>
    <row r="59" spans="1:15">
      <c r="A59" s="13">
        <v>3</v>
      </c>
      <c r="B59" s="14" t="s">
        <v>64</v>
      </c>
      <c r="C59" s="70">
        <v>4228.1189301659997</v>
      </c>
      <c r="D59" s="70">
        <v>4338.1325747889996</v>
      </c>
      <c r="E59" s="70">
        <v>4372.3813287009998</v>
      </c>
      <c r="F59" s="70">
        <v>4499.2880576260004</v>
      </c>
      <c r="G59" s="70">
        <v>4191.4440968970002</v>
      </c>
      <c r="H59" s="70">
        <v>4379.0316389910004</v>
      </c>
      <c r="I59" s="70">
        <v>4584.6072103429997</v>
      </c>
      <c r="J59" s="70">
        <v>4733.6585434250001</v>
      </c>
      <c r="K59" s="70">
        <v>4703.8189975679998</v>
      </c>
      <c r="L59" s="70">
        <v>4979.0739039139999</v>
      </c>
      <c r="M59" s="70">
        <v>4514.4183425009996</v>
      </c>
      <c r="N59" s="70">
        <v>4293.3198038139999</v>
      </c>
      <c r="O59" s="70">
        <v>4111.2638541679999</v>
      </c>
    </row>
    <row r="60" spans="1:15">
      <c r="A60" s="13">
        <v>4</v>
      </c>
      <c r="B60" s="14" t="s">
        <v>65</v>
      </c>
      <c r="C60" s="70">
        <v>29.400439342999999</v>
      </c>
      <c r="D60" s="70">
        <v>29.511469093999999</v>
      </c>
      <c r="E60" s="70">
        <v>29.626199837000001</v>
      </c>
      <c r="F60" s="70">
        <v>29.737229588000002</v>
      </c>
      <c r="G60" s="70">
        <v>29.851960331000001</v>
      </c>
      <c r="H60" s="70">
        <v>29.966691073</v>
      </c>
      <c r="I60" s="70">
        <v>0</v>
      </c>
      <c r="J60" s="70">
        <v>0</v>
      </c>
      <c r="K60" s="70">
        <v>0</v>
      </c>
      <c r="L60" s="70">
        <v>9.4474557729999997</v>
      </c>
      <c r="M60" s="70">
        <v>9.4976870669999993</v>
      </c>
      <c r="N60" s="70">
        <v>9.543057267</v>
      </c>
      <c r="O60" s="70">
        <v>9.5932885599999995</v>
      </c>
    </row>
    <row r="61" spans="1:15">
      <c r="A61" s="13">
        <v>5</v>
      </c>
      <c r="B61" s="14" t="s">
        <v>66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</row>
    <row r="62" spans="1:15">
      <c r="A62" s="13">
        <v>6</v>
      </c>
      <c r="B62" s="14" t="s">
        <v>67</v>
      </c>
      <c r="C62" s="70">
        <v>14056.343797514721</v>
      </c>
      <c r="D62" s="70">
        <v>14195.834033145402</v>
      </c>
      <c r="E62" s="70">
        <v>14406.592602679391</v>
      </c>
      <c r="F62" s="70">
        <v>14658.847544073718</v>
      </c>
      <c r="G62" s="70">
        <v>15110.400466224513</v>
      </c>
      <c r="H62" s="70">
        <v>15126.17155768695</v>
      </c>
      <c r="I62" s="70">
        <v>15152.853790775305</v>
      </c>
      <c r="J62" s="70">
        <v>15279.132934896004</v>
      </c>
      <c r="K62" s="70">
        <v>16858.064006432938</v>
      </c>
      <c r="L62" s="70">
        <v>17207.265258985939</v>
      </c>
      <c r="M62" s="70">
        <v>17412.731710763939</v>
      </c>
      <c r="N62" s="70">
        <v>17594.328856760447</v>
      </c>
      <c r="O62" s="70">
        <v>17835.851159968261</v>
      </c>
    </row>
    <row r="63" spans="1:15">
      <c r="A63" s="13">
        <v>7</v>
      </c>
      <c r="B63" s="14" t="s">
        <v>68</v>
      </c>
      <c r="C63" s="70">
        <v>8075.4069188969997</v>
      </c>
      <c r="D63" s="70">
        <v>8639.9156543459994</v>
      </c>
      <c r="E63" s="70">
        <v>8334.0656325029995</v>
      </c>
      <c r="F63" s="70">
        <v>7861.623744212</v>
      </c>
      <c r="G63" s="70">
        <v>7855.0290816509005</v>
      </c>
      <c r="H63" s="70">
        <v>8006.4616308949999</v>
      </c>
      <c r="I63" s="70">
        <v>8040.9811141230002</v>
      </c>
      <c r="J63" s="70">
        <v>8219.2752449510008</v>
      </c>
      <c r="K63" s="70">
        <v>7138.2248506659998</v>
      </c>
      <c r="L63" s="70">
        <v>6884.8822719970003</v>
      </c>
      <c r="M63" s="70">
        <v>6764.4196420899998</v>
      </c>
      <c r="N63" s="70">
        <v>6867.9223316560001</v>
      </c>
      <c r="O63" s="70">
        <v>6766.0442487890004</v>
      </c>
    </row>
    <row r="64" spans="1:15">
      <c r="A64" s="13">
        <v>8</v>
      </c>
      <c r="B64" s="14" t="s">
        <v>69</v>
      </c>
      <c r="C64" s="70">
        <v>8685.046528455001</v>
      </c>
      <c r="D64" s="70">
        <v>8691.0638156069999</v>
      </c>
      <c r="E64" s="70">
        <v>8580.8361787049998</v>
      </c>
      <c r="F64" s="70">
        <v>8408.4453807860009</v>
      </c>
      <c r="G64" s="70">
        <v>8365.3809387750007</v>
      </c>
      <c r="H64" s="70">
        <v>8737.809511468</v>
      </c>
      <c r="I64" s="70">
        <v>8786.0086201880004</v>
      </c>
      <c r="J64" s="70">
        <v>8904.6025427429995</v>
      </c>
      <c r="K64" s="70">
        <v>8765.0545363220008</v>
      </c>
      <c r="L64" s="70">
        <v>8744.595862999</v>
      </c>
      <c r="M64" s="70">
        <v>8733.3489362950004</v>
      </c>
      <c r="N64" s="70">
        <v>8989.2589669450008</v>
      </c>
      <c r="O64" s="70">
        <v>9173.3321654209994</v>
      </c>
    </row>
    <row r="65" spans="1:15">
      <c r="A65" s="13">
        <v>9</v>
      </c>
      <c r="B65" s="14" t="s">
        <v>70</v>
      </c>
      <c r="C65" s="70">
        <v>397.05858532500002</v>
      </c>
      <c r="D65" s="70">
        <v>417.23503636100003</v>
      </c>
      <c r="E65" s="70">
        <v>414.14800680100001</v>
      </c>
      <c r="F65" s="70">
        <v>397.637327664</v>
      </c>
      <c r="G65" s="70">
        <v>395.05625110400001</v>
      </c>
      <c r="H65" s="70">
        <v>433.92780217900003</v>
      </c>
      <c r="I65" s="70">
        <v>472.517031315</v>
      </c>
      <c r="J65" s="70">
        <v>491.74729824100001</v>
      </c>
      <c r="K65" s="70">
        <v>494.68371324899999</v>
      </c>
      <c r="L65" s="70">
        <v>550.85627585199995</v>
      </c>
      <c r="M65" s="70">
        <v>564.42261385300003</v>
      </c>
      <c r="N65" s="70">
        <v>564.891840548</v>
      </c>
      <c r="O65" s="70">
        <v>564.80111736200001</v>
      </c>
    </row>
    <row r="66" spans="1:15">
      <c r="A66" s="13">
        <v>10</v>
      </c>
      <c r="B66" s="14" t="s">
        <v>71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</row>
    <row r="67" spans="1:15">
      <c r="A67" s="13">
        <v>11</v>
      </c>
      <c r="B67" s="14" t="s">
        <v>72</v>
      </c>
      <c r="C67" s="70">
        <v>1438.00217173588</v>
      </c>
      <c r="D67" s="70">
        <v>1419.9568878403695</v>
      </c>
      <c r="E67" s="70">
        <v>1410.8097411609999</v>
      </c>
      <c r="F67" s="70">
        <v>1333.6363809449499</v>
      </c>
      <c r="G67" s="70">
        <v>1320.2591745884649</v>
      </c>
      <c r="H67" s="70">
        <v>1299.2768278242206</v>
      </c>
      <c r="I67" s="70">
        <v>1239.3219305540358</v>
      </c>
      <c r="J67" s="70">
        <v>1219.7129736497241</v>
      </c>
      <c r="K67" s="70">
        <v>1162.7834573565347</v>
      </c>
      <c r="L67" s="70">
        <v>1140.2267882459889</v>
      </c>
      <c r="M67" s="70">
        <v>1174.5136527411946</v>
      </c>
      <c r="N67" s="70">
        <v>1176.8054995928001</v>
      </c>
      <c r="O67" s="70">
        <v>1200.9093560391968</v>
      </c>
    </row>
    <row r="68" spans="1:15">
      <c r="A68" s="13">
        <v>12</v>
      </c>
      <c r="B68" s="14" t="s">
        <v>73</v>
      </c>
      <c r="C68" s="70">
        <v>0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</row>
    <row r="69" spans="1:15">
      <c r="A69" s="13">
        <v>13</v>
      </c>
      <c r="B69" s="14" t="s">
        <v>74</v>
      </c>
      <c r="C69" s="70">
        <v>120.060692563</v>
      </c>
      <c r="D69" s="70">
        <v>119.225747986</v>
      </c>
      <c r="E69" s="70">
        <v>114.913588757</v>
      </c>
      <c r="F69" s="70">
        <v>107.60736547099999</v>
      </c>
      <c r="G69" s="70">
        <v>107.601202237</v>
      </c>
      <c r="H69" s="70">
        <v>82.478052543999993</v>
      </c>
      <c r="I69" s="70">
        <v>74.755171290999996</v>
      </c>
      <c r="J69" s="70">
        <v>73.890484599999994</v>
      </c>
      <c r="K69" s="70">
        <v>70.575281712999995</v>
      </c>
      <c r="L69" s="70">
        <v>109.46128834</v>
      </c>
      <c r="M69" s="70">
        <v>102.973128503</v>
      </c>
      <c r="N69" s="70">
        <v>98.69452567599879</v>
      </c>
      <c r="O69" s="70">
        <v>93.435571804999995</v>
      </c>
    </row>
    <row r="70" spans="1:15">
      <c r="A70" s="13">
        <v>14</v>
      </c>
      <c r="B70" s="14" t="s">
        <v>75</v>
      </c>
      <c r="C70" s="70">
        <v>22.838952500000001</v>
      </c>
      <c r="D70" s="70">
        <v>28.109480000000001</v>
      </c>
      <c r="E70" s="70">
        <v>25.097750000000001</v>
      </c>
      <c r="F70" s="70">
        <v>20.831132499999999</v>
      </c>
      <c r="G70" s="70">
        <v>24.344817500000001</v>
      </c>
      <c r="H70" s="70">
        <v>23.842862499999999</v>
      </c>
      <c r="I70" s="70">
        <v>24.09384</v>
      </c>
      <c r="J70" s="70">
        <v>23.3409075</v>
      </c>
      <c r="K70" s="70">
        <v>23.3409075</v>
      </c>
      <c r="L70" s="70">
        <v>0</v>
      </c>
      <c r="M70" s="70">
        <v>0</v>
      </c>
      <c r="N70" s="70">
        <v>0</v>
      </c>
      <c r="O70" s="70">
        <v>0</v>
      </c>
    </row>
    <row r="71" spans="1:15">
      <c r="A71" s="13">
        <v>15</v>
      </c>
      <c r="B71" s="14" t="s">
        <v>76</v>
      </c>
      <c r="C71" s="70">
        <v>44.572361141999998</v>
      </c>
      <c r="D71" s="70">
        <v>44.5943611</v>
      </c>
      <c r="E71" s="70">
        <v>43.618361053000001</v>
      </c>
      <c r="F71" s="70">
        <v>43.580361125000003</v>
      </c>
      <c r="G71" s="70">
        <v>43.603161082</v>
      </c>
      <c r="H71" s="70">
        <v>43.627161035999997</v>
      </c>
      <c r="I71" s="70">
        <v>43.590761104999999</v>
      </c>
      <c r="J71" s="70">
        <v>43.614161060999997</v>
      </c>
      <c r="K71" s="70">
        <v>43.637761015999999</v>
      </c>
      <c r="L71" s="70">
        <v>41.599361084999998</v>
      </c>
      <c r="M71" s="70">
        <v>41.622761040999997</v>
      </c>
      <c r="N71" s="70">
        <v>41.644760998998706</v>
      </c>
      <c r="O71" s="70">
        <v>41.584561112999999</v>
      </c>
    </row>
    <row r="72" spans="1:15">
      <c r="A72" s="13">
        <v>16</v>
      </c>
      <c r="B72" s="14" t="s">
        <v>77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</row>
    <row r="73" spans="1:15">
      <c r="A73" s="13">
        <v>17</v>
      </c>
      <c r="B73" s="14" t="s">
        <v>78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1:15">
      <c r="A74" s="13">
        <v>18</v>
      </c>
      <c r="B74" s="14" t="s">
        <v>79</v>
      </c>
      <c r="C74" s="70">
        <v>1560.9968121970001</v>
      </c>
      <c r="D74" s="70">
        <v>1560.947090137</v>
      </c>
      <c r="E74" s="70">
        <v>1567.114364303</v>
      </c>
      <c r="F74" s="70">
        <v>1565.610332105</v>
      </c>
      <c r="G74" s="70">
        <v>1565.560610045</v>
      </c>
      <c r="H74" s="70">
        <v>1565.510887985</v>
      </c>
      <c r="I74" s="70">
        <v>1567.095482193</v>
      </c>
      <c r="J74" s="70">
        <v>1552.4651868569999</v>
      </c>
      <c r="K74" s="70">
        <v>1547.7543232109999</v>
      </c>
      <c r="L74" s="70">
        <v>1567.3447395600001</v>
      </c>
      <c r="M74" s="70">
        <v>1567.2950175000001</v>
      </c>
      <c r="N74" s="70">
        <v>1567.61969544</v>
      </c>
      <c r="O74" s="70">
        <v>1567.56997338</v>
      </c>
    </row>
    <row r="75" spans="1:15">
      <c r="A75" s="13">
        <v>19</v>
      </c>
      <c r="B75" s="14" t="s">
        <v>80</v>
      </c>
      <c r="C75" s="70">
        <v>388.88299999999998</v>
      </c>
      <c r="D75" s="70">
        <v>388.88299999999998</v>
      </c>
      <c r="E75" s="70">
        <v>388.88299999999998</v>
      </c>
      <c r="F75" s="70">
        <v>388.88299999999998</v>
      </c>
      <c r="G75" s="70">
        <v>388.88299999999998</v>
      </c>
      <c r="H75" s="70">
        <v>388.88299999999998</v>
      </c>
      <c r="I75" s="70">
        <v>459.32139999999998</v>
      </c>
      <c r="J75" s="70">
        <v>459.32139999999998</v>
      </c>
      <c r="K75" s="70">
        <v>459.32139999999998</v>
      </c>
      <c r="L75" s="70">
        <v>459.32139999999998</v>
      </c>
      <c r="M75" s="70">
        <v>459.32139999999998</v>
      </c>
      <c r="N75" s="70">
        <v>459.32139999999998</v>
      </c>
      <c r="O75" s="70">
        <v>459.32139999999998</v>
      </c>
    </row>
    <row r="76" spans="1:15">
      <c r="A76" s="13">
        <v>20</v>
      </c>
      <c r="B76" s="14" t="s">
        <v>81</v>
      </c>
      <c r="C76" s="70">
        <v>531.58314769799995</v>
      </c>
      <c r="D76" s="70">
        <v>531.56586253399996</v>
      </c>
      <c r="E76" s="70">
        <v>531.54800119900005</v>
      </c>
      <c r="F76" s="70">
        <v>531.53071603599994</v>
      </c>
      <c r="G76" s="70">
        <v>531.51285470000005</v>
      </c>
      <c r="H76" s="70">
        <v>531.49499336500003</v>
      </c>
      <c r="I76" s="70">
        <v>480.23200820099999</v>
      </c>
      <c r="J76" s="70">
        <v>480.239146866</v>
      </c>
      <c r="K76" s="70">
        <v>480.221861703</v>
      </c>
      <c r="L76" s="70">
        <v>481.17060976300002</v>
      </c>
      <c r="M76" s="70">
        <v>481.16023866400002</v>
      </c>
      <c r="N76" s="70">
        <v>481.14410584500001</v>
      </c>
      <c r="O76" s="70">
        <v>481.12624450999999</v>
      </c>
    </row>
    <row r="77" spans="1:15">
      <c r="A77" s="13">
        <v>21</v>
      </c>
      <c r="B77" s="14" t="s">
        <v>82</v>
      </c>
      <c r="C77" s="70">
        <v>146.75723842100001</v>
      </c>
      <c r="D77" s="70">
        <v>146.73103370000001</v>
      </c>
      <c r="E77" s="70">
        <v>146.66228042200001</v>
      </c>
      <c r="F77" s="70">
        <v>142.07959574099999</v>
      </c>
      <c r="G77" s="70">
        <v>148.45095107500333</v>
      </c>
      <c r="H77" s="70">
        <v>148.46214657499667</v>
      </c>
      <c r="I77" s="70">
        <v>148.23251260800001</v>
      </c>
      <c r="J77" s="70">
        <v>148.15864067100034</v>
      </c>
      <c r="K77" s="70">
        <v>151.174530624</v>
      </c>
      <c r="L77" s="70">
        <v>145.39116271399999</v>
      </c>
      <c r="M77" s="70">
        <v>145.88275168499999</v>
      </c>
      <c r="N77" s="70">
        <v>145.81926708399999</v>
      </c>
      <c r="O77" s="70">
        <v>145.90925681300001</v>
      </c>
    </row>
    <row r="78" spans="1:15">
      <c r="A78" s="13">
        <v>22</v>
      </c>
      <c r="B78" s="16" t="s">
        <v>83</v>
      </c>
      <c r="C78" s="71">
        <v>40616.703156735945</v>
      </c>
      <c r="D78" s="71">
        <v>41180.732838460019</v>
      </c>
      <c r="E78" s="71">
        <v>41296.863192703626</v>
      </c>
      <c r="F78" s="71">
        <v>40939.168265679364</v>
      </c>
      <c r="G78" s="71">
        <v>41001.445193303611</v>
      </c>
      <c r="H78" s="71">
        <v>41534.193392407455</v>
      </c>
      <c r="I78" s="71">
        <v>41750.124723001223</v>
      </c>
      <c r="J78" s="71">
        <v>42160.653412394728</v>
      </c>
      <c r="K78" s="71">
        <v>42661.753020605582</v>
      </c>
      <c r="L78" s="71">
        <v>42651.513471982376</v>
      </c>
      <c r="M78" s="71">
        <v>42586.827500883883</v>
      </c>
      <c r="N78" s="71">
        <v>42824.796565671437</v>
      </c>
      <c r="O78" s="71">
        <v>43153.849676406833</v>
      </c>
    </row>
    <row r="79" spans="1:15">
      <c r="A79" s="13">
        <v>23</v>
      </c>
      <c r="B79" s="14" t="s">
        <v>136</v>
      </c>
      <c r="C79" s="70">
        <v>173.71771912016001</v>
      </c>
      <c r="D79" s="70">
        <v>169.28688722079002</v>
      </c>
      <c r="E79" s="70">
        <v>182.31937438004002</v>
      </c>
      <c r="F79" s="70">
        <v>155.03513859069</v>
      </c>
      <c r="G79" s="70">
        <v>180.09964528141998</v>
      </c>
      <c r="H79" s="70">
        <v>120.80978101703001</v>
      </c>
      <c r="I79" s="70">
        <v>110.72353471258</v>
      </c>
      <c r="J79" s="70">
        <v>103.81527780085001</v>
      </c>
      <c r="K79" s="70">
        <v>271.06299521149998</v>
      </c>
      <c r="L79" s="70">
        <v>95.207911351429999</v>
      </c>
      <c r="M79" s="70">
        <v>115.70238207147</v>
      </c>
      <c r="N79" s="70">
        <v>226.11115690329001</v>
      </c>
      <c r="O79" s="70">
        <v>132.45050560883999</v>
      </c>
    </row>
    <row r="80" spans="1:15">
      <c r="A80" s="13">
        <v>24</v>
      </c>
      <c r="B80" s="15" t="s">
        <v>137</v>
      </c>
      <c r="C80" s="70">
        <v>64.798656557000001</v>
      </c>
      <c r="D80" s="70">
        <v>68.241064270560003</v>
      </c>
      <c r="E80" s="70">
        <v>74.229142850149998</v>
      </c>
      <c r="F80" s="70">
        <v>76.180907668399996</v>
      </c>
      <c r="G80" s="70">
        <v>74.755126577040002</v>
      </c>
      <c r="H80" s="70">
        <v>75.623620785050008</v>
      </c>
      <c r="I80" s="70">
        <v>71.495818578064998</v>
      </c>
      <c r="J80" s="70">
        <v>70.748894266720001</v>
      </c>
      <c r="K80" s="70">
        <v>73.379484233369993</v>
      </c>
      <c r="L80" s="70">
        <v>65.3492910303261</v>
      </c>
      <c r="M80" s="70">
        <v>81.15223079444786</v>
      </c>
      <c r="N80" s="70">
        <v>72.405914640099581</v>
      </c>
      <c r="O80" s="70">
        <v>66.568218927209998</v>
      </c>
    </row>
    <row r="81" spans="1:15">
      <c r="A81" s="13">
        <v>25</v>
      </c>
      <c r="B81" s="15" t="s">
        <v>138</v>
      </c>
      <c r="C81" s="70">
        <v>26.744148312989999</v>
      </c>
      <c r="D81" s="70">
        <v>26.42399736714</v>
      </c>
      <c r="E81" s="70">
        <v>28.66018612297</v>
      </c>
      <c r="F81" s="70">
        <v>29.652544443770001</v>
      </c>
      <c r="G81" s="70">
        <v>29.1911625593</v>
      </c>
      <c r="H81" s="70">
        <v>30.616371456099998</v>
      </c>
      <c r="I81" s="70">
        <v>28.4909266861</v>
      </c>
      <c r="J81" s="70">
        <v>28.504977603459999</v>
      </c>
      <c r="K81" s="70">
        <v>29.546213236389999</v>
      </c>
      <c r="L81" s="70">
        <v>29.215793329979999</v>
      </c>
      <c r="M81" s="70">
        <v>33.453076316889998</v>
      </c>
      <c r="N81" s="70">
        <v>27.958059145570001</v>
      </c>
      <c r="O81" s="70">
        <v>26.70730377888</v>
      </c>
    </row>
    <row r="82" spans="1:15">
      <c r="A82" s="13">
        <v>26</v>
      </c>
      <c r="B82" s="15" t="s">
        <v>139</v>
      </c>
      <c r="C82" s="70">
        <v>0.10376674800000001</v>
      </c>
      <c r="D82" s="70">
        <v>8.850356761E-2</v>
      </c>
      <c r="E82" s="70">
        <v>8.8361117160000002E-2</v>
      </c>
      <c r="F82" s="70">
        <v>8.9194181169999998E-2</v>
      </c>
      <c r="G82" s="70">
        <v>9.4141426020000002E-2</v>
      </c>
      <c r="H82" s="70">
        <v>0.11369884002</v>
      </c>
      <c r="I82" s="70">
        <v>9.3561638719999993E-2</v>
      </c>
      <c r="J82" s="70">
        <v>9.8043396079999998E-2</v>
      </c>
      <c r="K82" s="70">
        <v>9.8744249059999997E-2</v>
      </c>
      <c r="L82" s="70">
        <v>9.4033735680000008E-2</v>
      </c>
      <c r="M82" s="70">
        <v>0.10238364545999999</v>
      </c>
      <c r="N82" s="70">
        <v>0.10457068865000001</v>
      </c>
      <c r="O82" s="70">
        <v>0.10447057429999999</v>
      </c>
    </row>
    <row r="83" spans="1:15">
      <c r="A83" s="13">
        <v>27</v>
      </c>
      <c r="B83" s="14" t="s">
        <v>141</v>
      </c>
      <c r="C83" s="70">
        <v>0.28976361499999997</v>
      </c>
      <c r="D83" s="70">
        <v>0.32169185500000003</v>
      </c>
      <c r="E83" s="70">
        <v>0.32551544799999999</v>
      </c>
      <c r="F83" s="70">
        <v>0.35292284699999998</v>
      </c>
      <c r="G83" s="70">
        <v>0.40781673800000001</v>
      </c>
      <c r="H83" s="70">
        <v>0.41632359499999999</v>
      </c>
      <c r="I83" s="70">
        <v>0.41692599499999999</v>
      </c>
      <c r="J83" s="70">
        <v>0.41757198000000001</v>
      </c>
      <c r="K83" s="70">
        <v>0.42405035699999999</v>
      </c>
      <c r="L83" s="70">
        <v>0.44830919899999999</v>
      </c>
      <c r="M83" s="70">
        <v>0.46922102399999999</v>
      </c>
      <c r="N83" s="70">
        <v>0.49323913000000003</v>
      </c>
      <c r="O83" s="70">
        <v>0.50916698999999999</v>
      </c>
    </row>
    <row r="84" spans="1:15">
      <c r="A84" s="13">
        <v>28</v>
      </c>
      <c r="B84" s="14" t="s">
        <v>142</v>
      </c>
      <c r="C84" s="70">
        <v>50.013638694000001</v>
      </c>
      <c r="D84" s="70">
        <v>48.801699120999999</v>
      </c>
      <c r="E84" s="70">
        <v>48.405359617999999</v>
      </c>
      <c r="F84" s="70">
        <v>44.994708723999999</v>
      </c>
      <c r="G84" s="70">
        <v>43.990791055999999</v>
      </c>
      <c r="H84" s="70">
        <v>42.958462359000002</v>
      </c>
      <c r="I84" s="70">
        <v>42.134087315999999</v>
      </c>
      <c r="J84" s="70">
        <v>41.575912451000001</v>
      </c>
      <c r="K84" s="70">
        <v>39.642276445</v>
      </c>
      <c r="L84" s="70">
        <v>20.173065859000001</v>
      </c>
      <c r="M84" s="70">
        <v>19.463486254999999</v>
      </c>
      <c r="N84" s="70">
        <v>20.529068042999999</v>
      </c>
      <c r="O84" s="70">
        <v>19.500448789</v>
      </c>
    </row>
    <row r="85" spans="1:15">
      <c r="A85" s="13">
        <v>29</v>
      </c>
      <c r="B85" s="14" t="s">
        <v>143</v>
      </c>
      <c r="C85" s="70">
        <v>12.101680155</v>
      </c>
      <c r="D85" s="70">
        <v>96.089663106000003</v>
      </c>
      <c r="E85" s="70">
        <v>86.044701817999993</v>
      </c>
      <c r="F85" s="70">
        <v>15.519852466</v>
      </c>
      <c r="G85" s="70">
        <v>81.723305819000004</v>
      </c>
      <c r="H85" s="70">
        <v>69.531319859000007</v>
      </c>
      <c r="I85" s="70">
        <v>41.166665424000001</v>
      </c>
      <c r="J85" s="70">
        <v>57.386558045000001</v>
      </c>
      <c r="K85" s="70">
        <v>39.472288597999999</v>
      </c>
      <c r="L85" s="70">
        <v>40.792778513000002</v>
      </c>
      <c r="M85" s="70">
        <v>76.802987049999999</v>
      </c>
      <c r="N85" s="70">
        <v>52.757140390000004</v>
      </c>
      <c r="O85" s="70">
        <v>19.471430739999999</v>
      </c>
    </row>
    <row r="86" spans="1:15">
      <c r="A86" s="13">
        <v>30</v>
      </c>
      <c r="B86" s="14" t="s">
        <v>144</v>
      </c>
      <c r="C86" s="70">
        <v>474.33822540747553</v>
      </c>
      <c r="D86" s="70">
        <v>449.01533365247997</v>
      </c>
      <c r="E86" s="70">
        <v>341.57050770785997</v>
      </c>
      <c r="F86" s="70">
        <v>357.22537844585935</v>
      </c>
      <c r="G86" s="70">
        <v>423.30383146142646</v>
      </c>
      <c r="H86" s="70">
        <v>448.07439490688438</v>
      </c>
      <c r="I86" s="70">
        <v>443.78565061400542</v>
      </c>
      <c r="J86" s="70">
        <v>451.85176854099791</v>
      </c>
      <c r="K86" s="70">
        <v>354.62195429933132</v>
      </c>
      <c r="L86" s="70">
        <v>363.79105245033253</v>
      </c>
      <c r="M86" s="70">
        <v>455.77250545333311</v>
      </c>
      <c r="N86" s="70">
        <v>466.72525204533088</v>
      </c>
      <c r="O86" s="70">
        <v>551.00941928733118</v>
      </c>
    </row>
    <row r="87" spans="1:15">
      <c r="A87" s="13">
        <v>31</v>
      </c>
      <c r="B87" s="14" t="s">
        <v>145</v>
      </c>
      <c r="C87" s="70">
        <v>12.089076261000001</v>
      </c>
      <c r="D87" s="70">
        <v>8.0419411739999997</v>
      </c>
      <c r="E87" s="70">
        <v>8.1754034190000002</v>
      </c>
      <c r="F87" s="70">
        <v>3.897599305</v>
      </c>
      <c r="G87" s="70">
        <v>1.128378417</v>
      </c>
      <c r="H87" s="70">
        <v>41.494104753999999</v>
      </c>
      <c r="I87" s="70">
        <v>1.655040541</v>
      </c>
      <c r="J87" s="70">
        <v>1.453789666</v>
      </c>
      <c r="K87" s="70">
        <v>1.590164787</v>
      </c>
      <c r="L87" s="70">
        <v>-3.4513826999999997E-2</v>
      </c>
      <c r="M87" s="70">
        <v>2.7756897070000002</v>
      </c>
      <c r="N87" s="70">
        <v>2.6703544930000001</v>
      </c>
      <c r="O87" s="70">
        <v>2.7106395380000001</v>
      </c>
    </row>
    <row r="88" spans="1:15">
      <c r="A88" s="13">
        <v>32</v>
      </c>
      <c r="B88" s="59" t="s">
        <v>146</v>
      </c>
      <c r="C88" s="71">
        <v>814.19667487062566</v>
      </c>
      <c r="D88" s="71">
        <v>866.31078133458004</v>
      </c>
      <c r="E88" s="71">
        <v>769.81855248117995</v>
      </c>
      <c r="F88" s="71">
        <v>682.94824667188936</v>
      </c>
      <c r="G88" s="71">
        <v>834.69419933520646</v>
      </c>
      <c r="H88" s="71">
        <v>829.6380775720844</v>
      </c>
      <c r="I88" s="71">
        <v>739.96221150547035</v>
      </c>
      <c r="J88" s="71">
        <v>755.85279375010794</v>
      </c>
      <c r="K88" s="71">
        <v>809.83817141665133</v>
      </c>
      <c r="L88" s="71">
        <v>615.03772164174859</v>
      </c>
      <c r="M88" s="71">
        <v>785.69396231760106</v>
      </c>
      <c r="N88" s="71">
        <v>869.75475547894041</v>
      </c>
      <c r="O88" s="71">
        <v>819.03160423356121</v>
      </c>
    </row>
    <row r="89" spans="1:15">
      <c r="A89" s="13">
        <v>33</v>
      </c>
      <c r="B89" s="14" t="s">
        <v>147</v>
      </c>
      <c r="C89" s="70">
        <v>11.423082988000001</v>
      </c>
      <c r="D89" s="70">
        <v>11.376787923</v>
      </c>
      <c r="E89" s="70">
        <v>11.330253355</v>
      </c>
      <c r="F89" s="70">
        <v>11.283958289999999</v>
      </c>
      <c r="G89" s="70">
        <v>11.237423719000001</v>
      </c>
      <c r="H89" s="70">
        <v>11.190889153000001</v>
      </c>
      <c r="I89" s="70">
        <v>11.144594088</v>
      </c>
      <c r="J89" s="70">
        <v>10.815309517999999</v>
      </c>
      <c r="K89" s="70">
        <v>11.051764455000001</v>
      </c>
      <c r="L89" s="70">
        <v>12.329766291</v>
      </c>
      <c r="M89" s="70">
        <v>20.193424964999998</v>
      </c>
      <c r="N89" s="70">
        <v>20.143338557</v>
      </c>
      <c r="O89" s="70">
        <v>20.092533631999999</v>
      </c>
    </row>
    <row r="90" spans="1:15">
      <c r="A90" s="13">
        <v>34</v>
      </c>
      <c r="B90" s="14" t="s">
        <v>148</v>
      </c>
      <c r="C90" s="70">
        <v>2.3905031810000001</v>
      </c>
      <c r="D90" s="70">
        <v>2.3450461960000002</v>
      </c>
      <c r="E90" s="70">
        <v>2.2994982820000001</v>
      </c>
      <c r="F90" s="70">
        <v>2.2540412929999998</v>
      </c>
      <c r="G90" s="70">
        <v>2.2084933850000001</v>
      </c>
      <c r="H90" s="70">
        <v>2.1629454699999999</v>
      </c>
      <c r="I90" s="70">
        <v>2.1174884870000001</v>
      </c>
      <c r="J90" s="70">
        <v>2.071940573</v>
      </c>
      <c r="K90" s="70">
        <v>2.044093122</v>
      </c>
      <c r="L90" s="70">
        <v>1.9982467420000001</v>
      </c>
      <c r="M90" s="70">
        <v>1.9531049889999901</v>
      </c>
      <c r="N90" s="70">
        <v>1.9081677990000001</v>
      </c>
      <c r="O90" s="70">
        <v>1.863172922</v>
      </c>
    </row>
    <row r="91" spans="1:15">
      <c r="A91" s="13">
        <v>35</v>
      </c>
      <c r="B91" s="14" t="s">
        <v>149</v>
      </c>
      <c r="C91" s="70">
        <v>4.2275777349999997</v>
      </c>
      <c r="D91" s="70">
        <v>4.0767998076666601</v>
      </c>
      <c r="E91" s="70">
        <v>4.1136785157300002</v>
      </c>
      <c r="F91" s="70">
        <v>3.9922032328333303</v>
      </c>
      <c r="G91" s="70">
        <v>3.7589782373333303</v>
      </c>
      <c r="H91" s="70">
        <v>3.6257752438333299</v>
      </c>
      <c r="I91" s="70">
        <v>3.7048610663308299</v>
      </c>
      <c r="J91" s="70">
        <v>3.8726663770033301</v>
      </c>
      <c r="K91" s="70">
        <v>3.8619268087299901</v>
      </c>
      <c r="L91" s="70">
        <v>3.6347689357266599</v>
      </c>
      <c r="M91" s="70">
        <v>3.7045760195000002</v>
      </c>
      <c r="N91" s="70">
        <v>3.63413469483333</v>
      </c>
      <c r="O91" s="70">
        <v>3.7563531201666605</v>
      </c>
    </row>
    <row r="92" spans="1:15">
      <c r="A92" s="13">
        <v>36</v>
      </c>
      <c r="B92" s="14" t="s">
        <v>150</v>
      </c>
      <c r="C92" s="70">
        <v>1.221832671</v>
      </c>
      <c r="D92" s="70">
        <v>1.1858903409999999</v>
      </c>
      <c r="E92" s="70">
        <v>1.1315577436700002</v>
      </c>
      <c r="F92" s="70">
        <v>1.09998587071875</v>
      </c>
      <c r="G92" s="70">
        <v>1.1525710313854101</v>
      </c>
      <c r="H92" s="70">
        <v>1.25844576796875</v>
      </c>
      <c r="I92" s="70">
        <v>1.1870405078645803</v>
      </c>
      <c r="J92" s="70">
        <v>1.1477929237604101</v>
      </c>
      <c r="K92" s="70">
        <v>1.2200383700833302</v>
      </c>
      <c r="L92" s="70">
        <v>1.3126472748333302</v>
      </c>
      <c r="M92" s="70">
        <v>1.4281715022499999</v>
      </c>
      <c r="N92" s="70">
        <v>1.54022589166666</v>
      </c>
      <c r="O92" s="70">
        <v>1.7097279487499999</v>
      </c>
    </row>
    <row r="93" spans="1:15">
      <c r="A93" s="13">
        <v>37</v>
      </c>
      <c r="B93" s="14" t="s">
        <v>151</v>
      </c>
      <c r="C93" s="70">
        <v>0.138179302</v>
      </c>
      <c r="D93" s="70">
        <v>0.13281072199999999</v>
      </c>
      <c r="E93" s="70">
        <v>0.13060171300000001</v>
      </c>
      <c r="F93" s="70">
        <v>0.12308664900000001</v>
      </c>
      <c r="G93" s="70">
        <v>0.115573863</v>
      </c>
      <c r="H93" s="70">
        <v>0.111281054</v>
      </c>
      <c r="I93" s="70">
        <v>0.10368772800000001</v>
      </c>
      <c r="J93" s="70">
        <v>9.6594035999999994E-2</v>
      </c>
      <c r="K93" s="70">
        <v>8.9145057E-2</v>
      </c>
      <c r="L93" s="70">
        <v>9.0478656000000005E-2</v>
      </c>
      <c r="M93" s="70">
        <v>8.5254742999999994E-2</v>
      </c>
      <c r="N93" s="70">
        <v>8.0035961000000003E-2</v>
      </c>
      <c r="O93" s="70">
        <v>7.5009063000000001E-2</v>
      </c>
    </row>
    <row r="94" spans="1:15">
      <c r="A94" s="13">
        <v>38</v>
      </c>
      <c r="B94" s="16" t="s">
        <v>152</v>
      </c>
      <c r="C94" s="71">
        <v>19.401175877</v>
      </c>
      <c r="D94" s="71">
        <v>19.117334989666659</v>
      </c>
      <c r="E94" s="71">
        <v>19.005589609400001</v>
      </c>
      <c r="F94" s="71">
        <v>18.753275335552079</v>
      </c>
      <c r="G94" s="71">
        <v>18.473040235718749</v>
      </c>
      <c r="H94" s="71">
        <v>18.349336688802079</v>
      </c>
      <c r="I94" s="71">
        <v>18.257671877195413</v>
      </c>
      <c r="J94" s="71">
        <v>18.004303427763748</v>
      </c>
      <c r="K94" s="71">
        <v>18.26696781281332</v>
      </c>
      <c r="L94" s="71">
        <v>19.36590789956</v>
      </c>
      <c r="M94" s="71">
        <v>27.36453221875</v>
      </c>
      <c r="N94" s="71">
        <v>27.305902903500002</v>
      </c>
      <c r="O94" s="71">
        <v>27.49679668591666</v>
      </c>
    </row>
    <row r="95" spans="1:15">
      <c r="A95" s="13">
        <v>39</v>
      </c>
      <c r="B95" s="16" t="s">
        <v>153</v>
      </c>
      <c r="C95" s="71">
        <v>114.38380712199999</v>
      </c>
      <c r="D95" s="71">
        <v>113.766140816</v>
      </c>
      <c r="E95" s="71">
        <v>112.760837651</v>
      </c>
      <c r="F95" s="71">
        <v>115.664075952</v>
      </c>
      <c r="G95" s="71">
        <v>104.331381482</v>
      </c>
      <c r="H95" s="71">
        <v>104.276078316</v>
      </c>
      <c r="I95" s="71">
        <v>101.270775151</v>
      </c>
      <c r="J95" s="71">
        <v>100.81014698600001</v>
      </c>
      <c r="K95" s="71">
        <v>128.33625320300001</v>
      </c>
      <c r="L95" s="71">
        <v>136.70577799599999</v>
      </c>
      <c r="M95" s="71">
        <v>136.28461223799999</v>
      </c>
      <c r="N95" s="71">
        <v>135.45624365899999</v>
      </c>
      <c r="O95" s="71">
        <v>132.48478410199999</v>
      </c>
    </row>
    <row r="96" spans="1:15">
      <c r="A96" s="13">
        <v>40</v>
      </c>
      <c r="B96" s="16" t="s">
        <v>154</v>
      </c>
      <c r="C96" s="71">
        <v>41564.684814605571</v>
      </c>
      <c r="D96" s="71">
        <v>42179.927095600258</v>
      </c>
      <c r="E96" s="71">
        <v>42198.448172445213</v>
      </c>
      <c r="F96" s="71">
        <v>41756.533863638811</v>
      </c>
      <c r="G96" s="71">
        <v>41958.943814356542</v>
      </c>
      <c r="H96" s="71">
        <v>42486.456884984342</v>
      </c>
      <c r="I96" s="71">
        <v>42609.615381534895</v>
      </c>
      <c r="J96" s="71">
        <v>43035.320656558593</v>
      </c>
      <c r="K96" s="71">
        <v>43618.194413038036</v>
      </c>
      <c r="L96" s="71">
        <v>43422.622879519688</v>
      </c>
      <c r="M96" s="71">
        <v>43536.170607658234</v>
      </c>
      <c r="N96" s="71">
        <v>43857.313467712884</v>
      </c>
      <c r="O96" s="71">
        <v>44132.862861428315</v>
      </c>
    </row>
    <row r="97" spans="1:15">
      <c r="A97" s="13">
        <v>41</v>
      </c>
      <c r="B97" s="14" t="s">
        <v>155</v>
      </c>
      <c r="C97" s="70">
        <v>70.345713104002897</v>
      </c>
      <c r="D97" s="70">
        <v>53.589649023002927</v>
      </c>
      <c r="E97" s="70">
        <v>52.184395236002928</v>
      </c>
      <c r="F97" s="70">
        <v>54.579022256002901</v>
      </c>
      <c r="G97" s="70">
        <v>50.287015581002898</v>
      </c>
      <c r="H97" s="70">
        <v>54.215357378002899</v>
      </c>
      <c r="I97" s="70">
        <v>53.802526097720495</v>
      </c>
      <c r="J97" s="70">
        <v>50.975156229722899</v>
      </c>
      <c r="K97" s="70">
        <v>47.460344795718498</v>
      </c>
      <c r="L97" s="70">
        <v>41.973187507719999</v>
      </c>
      <c r="M97" s="70">
        <v>50.489678239</v>
      </c>
      <c r="N97" s="70">
        <v>57.058698344995804</v>
      </c>
      <c r="O97" s="70">
        <v>47.352166826999998</v>
      </c>
    </row>
    <row r="98" spans="1:15">
      <c r="A98" s="13">
        <v>42</v>
      </c>
      <c r="B98" s="14" t="s">
        <v>156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</row>
    <row r="99" spans="1:15">
      <c r="A99" s="13">
        <v>43</v>
      </c>
      <c r="B99" s="14" t="s">
        <v>158</v>
      </c>
      <c r="C99" s="70">
        <v>116.194991038</v>
      </c>
      <c r="D99" s="70">
        <v>96.376398971</v>
      </c>
      <c r="E99" s="70">
        <v>68.554222160999998</v>
      </c>
      <c r="F99" s="70">
        <v>111.101128231</v>
      </c>
      <c r="G99" s="70">
        <v>57.197994807000001</v>
      </c>
      <c r="H99" s="70">
        <v>36.031380741</v>
      </c>
      <c r="I99" s="70">
        <v>26.229159747000001</v>
      </c>
      <c r="J99" s="70">
        <v>24.333313500999999</v>
      </c>
      <c r="K99" s="70">
        <v>177.201486534</v>
      </c>
      <c r="L99" s="70">
        <v>15.621173863999999</v>
      </c>
      <c r="M99" s="70">
        <v>26.600605719000001</v>
      </c>
      <c r="N99" s="70">
        <v>88.935089347000002</v>
      </c>
      <c r="O99" s="70">
        <v>59.681678978000001</v>
      </c>
    </row>
    <row r="100" spans="1:15">
      <c r="A100" s="13">
        <v>44</v>
      </c>
      <c r="B100" s="14" t="s">
        <v>159</v>
      </c>
      <c r="C100" s="70">
        <v>70.963608176999998</v>
      </c>
      <c r="D100" s="70">
        <v>67.914235352999995</v>
      </c>
      <c r="E100" s="70">
        <v>64.754631051999993</v>
      </c>
      <c r="F100" s="70">
        <v>71.160140767000001</v>
      </c>
      <c r="G100" s="70">
        <v>68.137121233000002</v>
      </c>
      <c r="H100" s="70">
        <v>65.588825842000006</v>
      </c>
      <c r="I100" s="70">
        <v>63.129168739000001</v>
      </c>
      <c r="J100" s="70">
        <v>52.940595969999997</v>
      </c>
      <c r="K100" s="70">
        <v>50.124414756</v>
      </c>
      <c r="L100" s="70">
        <v>47.035490068000001</v>
      </c>
      <c r="M100" s="70">
        <v>43.837247374999997</v>
      </c>
      <c r="N100" s="70">
        <v>40.594273217999998</v>
      </c>
      <c r="O100" s="70">
        <v>37.293449197999998</v>
      </c>
    </row>
    <row r="101" spans="1:15">
      <c r="A101" s="13">
        <v>45</v>
      </c>
      <c r="B101" s="14" t="s">
        <v>160</v>
      </c>
      <c r="C101" s="70">
        <v>45.345593782000002</v>
      </c>
      <c r="D101" s="70">
        <v>34.575157883130004</v>
      </c>
      <c r="E101" s="70">
        <v>41.703073284449999</v>
      </c>
      <c r="F101" s="70">
        <v>44.475249558003327</v>
      </c>
      <c r="G101" s="70">
        <v>36.672186030309994</v>
      </c>
      <c r="H101" s="70">
        <v>38.411953559160004</v>
      </c>
      <c r="I101" s="70">
        <v>42.288808804470001</v>
      </c>
      <c r="J101" s="70">
        <v>39.582639559940006</v>
      </c>
      <c r="K101" s="70">
        <v>43.061591285599995</v>
      </c>
      <c r="L101" s="70">
        <v>39.619779071319996</v>
      </c>
      <c r="M101" s="70">
        <v>38.120161214699998</v>
      </c>
      <c r="N101" s="70">
        <v>41.833436531289998</v>
      </c>
      <c r="O101" s="70">
        <v>43.282182513630005</v>
      </c>
    </row>
    <row r="102" spans="1:15">
      <c r="A102" s="13">
        <v>46</v>
      </c>
      <c r="B102" s="14" t="s">
        <v>161</v>
      </c>
      <c r="C102" s="70">
        <v>119.170156185</v>
      </c>
      <c r="D102" s="70">
        <v>105.55548140400001</v>
      </c>
      <c r="E102" s="70">
        <v>105.543884388</v>
      </c>
      <c r="F102" s="70">
        <v>104.684831575</v>
      </c>
      <c r="G102" s="70">
        <v>109.140113829</v>
      </c>
      <c r="H102" s="70">
        <v>105.15763207099999</v>
      </c>
      <c r="I102" s="70">
        <v>103.385624128</v>
      </c>
      <c r="J102" s="70">
        <v>102.89980462699999</v>
      </c>
      <c r="K102" s="70">
        <v>100.687317726</v>
      </c>
      <c r="L102" s="70">
        <v>104.190657816</v>
      </c>
      <c r="M102" s="70">
        <v>101.187724708</v>
      </c>
      <c r="N102" s="70">
        <v>99.715236658859979</v>
      </c>
      <c r="O102" s="70">
        <v>98.177326143000002</v>
      </c>
    </row>
    <row r="103" spans="1:15" ht="21">
      <c r="A103" s="13">
        <v>47</v>
      </c>
      <c r="B103" s="59" t="s">
        <v>162</v>
      </c>
      <c r="C103" s="71">
        <v>422.02006228600294</v>
      </c>
      <c r="D103" s="71">
        <v>358.01092263413295</v>
      </c>
      <c r="E103" s="71">
        <v>332.7402061214529</v>
      </c>
      <c r="F103" s="71">
        <v>386.00037238700622</v>
      </c>
      <c r="G103" s="71">
        <v>321.43443148031287</v>
      </c>
      <c r="H103" s="71">
        <v>299.40514959116291</v>
      </c>
      <c r="I103" s="71">
        <v>288.83528751619048</v>
      </c>
      <c r="J103" s="71">
        <v>270.73150988766292</v>
      </c>
      <c r="K103" s="71">
        <v>418.53515509731847</v>
      </c>
      <c r="L103" s="71">
        <v>248.44028832703998</v>
      </c>
      <c r="M103" s="71">
        <v>260.23541725569999</v>
      </c>
      <c r="N103" s="71">
        <v>328.13673410014576</v>
      </c>
      <c r="O103" s="71">
        <v>285.78680365962998</v>
      </c>
    </row>
    <row r="104" spans="1:15">
      <c r="A104" s="13">
        <v>48</v>
      </c>
      <c r="B104" s="16" t="s">
        <v>163</v>
      </c>
      <c r="C104" s="71">
        <v>41142.664752319572</v>
      </c>
      <c r="D104" s="71">
        <v>41821.916172966128</v>
      </c>
      <c r="E104" s="71">
        <v>41865.70796632376</v>
      </c>
      <c r="F104" s="71">
        <v>41370.533491251816</v>
      </c>
      <c r="G104" s="71">
        <v>41637.509382876226</v>
      </c>
      <c r="H104" s="71">
        <v>42187.051735393186</v>
      </c>
      <c r="I104" s="71">
        <v>42320.780094018708</v>
      </c>
      <c r="J104" s="71">
        <v>42764.589146670936</v>
      </c>
      <c r="K104" s="71">
        <v>43199.659257940715</v>
      </c>
      <c r="L104" s="71">
        <v>43174.18259119265</v>
      </c>
      <c r="M104" s="71">
        <v>43275.935190402532</v>
      </c>
      <c r="N104" s="71">
        <v>43529.176733612738</v>
      </c>
      <c r="O104" s="71">
        <v>43847.076057768689</v>
      </c>
    </row>
    <row r="106" spans="1:15">
      <c r="M106" s="76"/>
      <c r="N106" s="76"/>
      <c r="O106" s="76" t="s">
        <v>56</v>
      </c>
    </row>
    <row r="107" spans="1:15">
      <c r="B107" s="125" t="s">
        <v>205</v>
      </c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</row>
    <row r="108" spans="1:15">
      <c r="A108" s="12" t="s">
        <v>133</v>
      </c>
      <c r="B108" s="12" t="s">
        <v>134</v>
      </c>
      <c r="C108" s="50">
        <v>44651</v>
      </c>
      <c r="D108" s="50">
        <v>44681</v>
      </c>
      <c r="E108" s="50">
        <v>44712</v>
      </c>
      <c r="F108" s="50">
        <v>44742</v>
      </c>
      <c r="G108" s="50">
        <v>44773</v>
      </c>
      <c r="H108" s="50">
        <v>44804</v>
      </c>
      <c r="I108" s="50">
        <v>44834</v>
      </c>
      <c r="J108" s="50">
        <v>44865</v>
      </c>
      <c r="K108" s="50">
        <v>44895</v>
      </c>
      <c r="L108" s="50">
        <v>44926</v>
      </c>
      <c r="M108" s="50">
        <v>44957</v>
      </c>
      <c r="N108" s="50">
        <v>44985</v>
      </c>
      <c r="O108" s="50">
        <v>45016</v>
      </c>
    </row>
    <row r="109" spans="1:15">
      <c r="A109" s="13">
        <v>1</v>
      </c>
      <c r="B109" s="14" t="s">
        <v>62</v>
      </c>
      <c r="C109" s="70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</row>
    <row r="110" spans="1:15">
      <c r="A110" s="13">
        <v>2</v>
      </c>
      <c r="B110" s="14" t="s">
        <v>63</v>
      </c>
      <c r="C110" s="70">
        <v>0</v>
      </c>
      <c r="D110" s="70">
        <v>0</v>
      </c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70">
        <v>0</v>
      </c>
    </row>
    <row r="111" spans="1:15">
      <c r="A111" s="13">
        <v>3</v>
      </c>
      <c r="B111" s="14" t="s">
        <v>64</v>
      </c>
      <c r="C111" s="70">
        <v>8.5</v>
      </c>
      <c r="D111" s="70">
        <v>8.5</v>
      </c>
      <c r="E111" s="70">
        <v>13.5</v>
      </c>
      <c r="F111" s="70">
        <v>13.5</v>
      </c>
      <c r="G111" s="70">
        <v>13.5</v>
      </c>
      <c r="H111" s="70">
        <v>11.5</v>
      </c>
      <c r="I111" s="70">
        <v>11.5</v>
      </c>
      <c r="J111" s="70">
        <v>11.5</v>
      </c>
      <c r="K111" s="70">
        <v>11.5</v>
      </c>
      <c r="L111" s="70">
        <v>11.5</v>
      </c>
      <c r="M111" s="70">
        <v>11.5</v>
      </c>
      <c r="N111" s="70">
        <v>11.5</v>
      </c>
      <c r="O111" s="70">
        <v>11.5</v>
      </c>
    </row>
    <row r="112" spans="1:15">
      <c r="A112" s="13">
        <v>4</v>
      </c>
      <c r="B112" s="14" t="s">
        <v>65</v>
      </c>
      <c r="C112" s="70">
        <v>0</v>
      </c>
      <c r="D112" s="70">
        <v>0</v>
      </c>
      <c r="E112" s="70">
        <v>0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70">
        <v>0</v>
      </c>
    </row>
    <row r="113" spans="1:15">
      <c r="A113" s="13">
        <v>5</v>
      </c>
      <c r="B113" s="14" t="s">
        <v>66</v>
      </c>
      <c r="C113" s="70">
        <v>0</v>
      </c>
      <c r="D113" s="70">
        <v>0</v>
      </c>
      <c r="E113" s="70">
        <v>0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  <c r="O113" s="70">
        <v>0</v>
      </c>
    </row>
    <row r="114" spans="1:15">
      <c r="A114" s="13">
        <v>6</v>
      </c>
      <c r="B114" s="14" t="s">
        <v>67</v>
      </c>
      <c r="C114" s="70">
        <v>10.127000000000001</v>
      </c>
      <c r="D114" s="70">
        <v>10.127000000000001</v>
      </c>
      <c r="E114" s="70">
        <v>2.2610000000000001</v>
      </c>
      <c r="F114" s="70">
        <v>4.2610000000000001</v>
      </c>
      <c r="G114" s="70">
        <v>6.2610000000000001</v>
      </c>
      <c r="H114" s="70">
        <v>8.7609999999999992</v>
      </c>
      <c r="I114" s="70">
        <v>13.760999999999999</v>
      </c>
      <c r="J114" s="70">
        <v>13.760999999999999</v>
      </c>
      <c r="K114" s="70">
        <v>13.760999999999999</v>
      </c>
      <c r="L114" s="70">
        <v>13.760999999999999</v>
      </c>
      <c r="M114" s="70">
        <v>13.760999999999999</v>
      </c>
      <c r="N114" s="70">
        <v>13.760999999999999</v>
      </c>
      <c r="O114" s="70">
        <v>13.760999999999999</v>
      </c>
    </row>
    <row r="115" spans="1:15">
      <c r="A115" s="13">
        <v>7</v>
      </c>
      <c r="B115" s="14" t="s">
        <v>68</v>
      </c>
      <c r="C115" s="70">
        <v>0.903945</v>
      </c>
      <c r="D115" s="70">
        <v>0.903945</v>
      </c>
      <c r="E115" s="70">
        <v>0.907945</v>
      </c>
      <c r="F115" s="70">
        <v>0.91244499999999995</v>
      </c>
      <c r="G115" s="70">
        <v>0.84194500000000005</v>
      </c>
      <c r="H115" s="70">
        <v>1.6838879529999999</v>
      </c>
      <c r="I115" s="70">
        <v>0.84198483099999999</v>
      </c>
      <c r="J115" s="70">
        <v>0.84198483099999999</v>
      </c>
      <c r="K115" s="70">
        <v>0.84198483099999999</v>
      </c>
      <c r="L115" s="70">
        <v>0.84194500000000005</v>
      </c>
      <c r="M115" s="70">
        <v>0.84194500000000005</v>
      </c>
      <c r="N115" s="70">
        <v>0.84194500000000005</v>
      </c>
      <c r="O115" s="70">
        <v>0.84194500000000005</v>
      </c>
    </row>
    <row r="116" spans="1:15">
      <c r="A116" s="13">
        <v>8</v>
      </c>
      <c r="B116" s="14" t="s">
        <v>70</v>
      </c>
      <c r="C116" s="70">
        <v>2</v>
      </c>
      <c r="D116" s="70">
        <v>2</v>
      </c>
      <c r="E116" s="70">
        <v>2</v>
      </c>
      <c r="F116" s="70">
        <v>2</v>
      </c>
      <c r="G116" s="70">
        <v>2</v>
      </c>
      <c r="H116" s="70">
        <v>2</v>
      </c>
      <c r="I116" s="70">
        <v>2</v>
      </c>
      <c r="J116" s="70">
        <v>2</v>
      </c>
      <c r="K116" s="70">
        <v>2</v>
      </c>
      <c r="L116" s="70">
        <v>2</v>
      </c>
      <c r="M116" s="70">
        <v>2</v>
      </c>
      <c r="N116" s="70">
        <v>2</v>
      </c>
      <c r="O116" s="70">
        <v>2</v>
      </c>
    </row>
    <row r="117" spans="1:15">
      <c r="A117" s="13">
        <v>9</v>
      </c>
      <c r="B117" s="14" t="s">
        <v>71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</row>
    <row r="118" spans="1:15">
      <c r="A118" s="13">
        <v>10</v>
      </c>
      <c r="B118" s="14" t="s">
        <v>72</v>
      </c>
      <c r="C118" s="70">
        <v>20.018960993</v>
      </c>
      <c r="D118" s="70">
        <v>20.018960993</v>
      </c>
      <c r="E118" s="70">
        <v>19.705808117</v>
      </c>
      <c r="F118" s="70">
        <v>19.459544762</v>
      </c>
      <c r="G118" s="70">
        <v>3.776311985</v>
      </c>
      <c r="H118" s="70">
        <v>17.201406188</v>
      </c>
      <c r="I118" s="70">
        <v>10.230728116</v>
      </c>
      <c r="J118" s="70">
        <v>9.4131015599999994</v>
      </c>
      <c r="K118" s="70">
        <v>10.014081763</v>
      </c>
      <c r="L118" s="70">
        <v>11.570112151</v>
      </c>
      <c r="M118" s="70">
        <v>11.41895313</v>
      </c>
      <c r="N118" s="70">
        <v>11.41895313</v>
      </c>
      <c r="O118" s="70">
        <v>11.41895313</v>
      </c>
    </row>
    <row r="119" spans="1:15">
      <c r="A119" s="13">
        <v>11</v>
      </c>
      <c r="B119" s="14" t="s">
        <v>73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</row>
    <row r="120" spans="1:15">
      <c r="A120" s="13">
        <v>12</v>
      </c>
      <c r="B120" s="14" t="s">
        <v>74</v>
      </c>
      <c r="C120" s="70">
        <v>0</v>
      </c>
      <c r="D120" s="70">
        <v>0</v>
      </c>
      <c r="E120" s="70">
        <v>0</v>
      </c>
      <c r="F120" s="70">
        <v>0</v>
      </c>
      <c r="G120" s="70">
        <v>0</v>
      </c>
      <c r="H120" s="70">
        <v>0</v>
      </c>
      <c r="I120" s="70">
        <v>0</v>
      </c>
      <c r="J120" s="70">
        <v>0</v>
      </c>
      <c r="K120" s="70">
        <v>0</v>
      </c>
      <c r="L120" s="70">
        <v>0</v>
      </c>
      <c r="M120" s="70">
        <v>0</v>
      </c>
      <c r="N120" s="70">
        <v>0</v>
      </c>
      <c r="O120" s="70">
        <v>0</v>
      </c>
    </row>
    <row r="121" spans="1:15">
      <c r="A121" s="13">
        <v>13</v>
      </c>
      <c r="B121" s="14" t="s">
        <v>75</v>
      </c>
      <c r="C121" s="70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</row>
    <row r="122" spans="1:15">
      <c r="A122" s="13">
        <v>14</v>
      </c>
      <c r="B122" s="14" t="s">
        <v>76</v>
      </c>
      <c r="C122" s="70">
        <v>0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</row>
    <row r="123" spans="1:15">
      <c r="A123" s="13">
        <v>15</v>
      </c>
      <c r="B123" s="14" t="s">
        <v>77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</row>
    <row r="124" spans="1:15">
      <c r="A124" s="13">
        <v>16</v>
      </c>
      <c r="B124" s="14" t="s">
        <v>78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70">
        <v>0</v>
      </c>
      <c r="O124" s="70">
        <v>0</v>
      </c>
    </row>
    <row r="125" spans="1:15">
      <c r="A125" s="13">
        <v>17</v>
      </c>
      <c r="B125" s="14" t="s">
        <v>79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</row>
    <row r="126" spans="1:15">
      <c r="A126" s="13">
        <v>18</v>
      </c>
      <c r="B126" s="14" t="s">
        <v>80</v>
      </c>
      <c r="C126" s="70">
        <v>9.4049999999999994</v>
      </c>
      <c r="D126" s="70">
        <v>9.4049999999999994</v>
      </c>
      <c r="E126" s="70">
        <v>9.4049999999999994</v>
      </c>
      <c r="F126" s="70">
        <v>9.4049999999999994</v>
      </c>
      <c r="G126" s="70">
        <v>9.4049999999999994</v>
      </c>
      <c r="H126" s="70">
        <v>9.4049999999999994</v>
      </c>
      <c r="I126" s="70">
        <v>9.4049999999999994</v>
      </c>
      <c r="J126" s="70">
        <v>9.4049999999999994</v>
      </c>
      <c r="K126" s="70">
        <v>9.4049999999999994</v>
      </c>
      <c r="L126" s="70">
        <v>9.4049999999999994</v>
      </c>
      <c r="M126" s="70">
        <v>9.4049999999999994</v>
      </c>
      <c r="N126" s="70">
        <v>9.4049999999999994</v>
      </c>
      <c r="O126" s="70">
        <v>9.4049999999999994</v>
      </c>
    </row>
    <row r="127" spans="1:15">
      <c r="A127" s="13">
        <v>19</v>
      </c>
      <c r="B127" s="14" t="s">
        <v>81</v>
      </c>
      <c r="C127" s="70">
        <v>6.5505791999999996</v>
      </c>
      <c r="D127" s="70">
        <v>6.5505791999999996</v>
      </c>
      <c r="E127" s="70">
        <v>6.5505791999999996</v>
      </c>
      <c r="F127" s="70">
        <v>6.5505791999999996</v>
      </c>
      <c r="G127" s="70">
        <v>6.5505791999999996</v>
      </c>
      <c r="H127" s="70">
        <v>6.5505791999999996</v>
      </c>
      <c r="I127" s="70">
        <v>6.5505791999999996</v>
      </c>
      <c r="J127" s="70">
        <v>6.5505791999999996</v>
      </c>
      <c r="K127" s="70">
        <v>6.5505791999999996</v>
      </c>
      <c r="L127" s="70">
        <v>6.5505791999999996</v>
      </c>
      <c r="M127" s="70">
        <v>6.5505791999999996</v>
      </c>
      <c r="N127" s="70">
        <v>6.5505791999999996</v>
      </c>
      <c r="O127" s="70">
        <v>6.5505791999999996</v>
      </c>
    </row>
    <row r="128" spans="1:15">
      <c r="A128" s="13">
        <v>20</v>
      </c>
      <c r="B128" s="14" t="s">
        <v>82</v>
      </c>
      <c r="C128" s="70">
        <v>7.1494911999999999</v>
      </c>
      <c r="D128" s="70">
        <v>7.1494911999999999</v>
      </c>
      <c r="E128" s="70">
        <v>7.1384536000000001</v>
      </c>
      <c r="F128" s="70">
        <v>7.1347744000000004</v>
      </c>
      <c r="G128" s="70">
        <v>7.1310951999999999</v>
      </c>
      <c r="H128" s="70">
        <v>7.1274160000000002</v>
      </c>
      <c r="I128" s="70">
        <v>7.1237367999999996</v>
      </c>
      <c r="J128" s="70">
        <v>7.1200576</v>
      </c>
      <c r="K128" s="70">
        <v>7.1163784000000003</v>
      </c>
      <c r="L128" s="70">
        <v>10.390448170999999</v>
      </c>
      <c r="M128" s="70">
        <v>10.386768971</v>
      </c>
      <c r="N128" s="70">
        <v>10.386768971</v>
      </c>
      <c r="O128" s="70">
        <v>10.386768971</v>
      </c>
    </row>
    <row r="129" spans="1:15">
      <c r="A129" s="13">
        <v>21</v>
      </c>
      <c r="B129" s="16" t="s">
        <v>83</v>
      </c>
      <c r="C129" s="71">
        <v>64.654976392999998</v>
      </c>
      <c r="D129" s="71">
        <v>64.654976392999998</v>
      </c>
      <c r="E129" s="71">
        <v>61.468785916999998</v>
      </c>
      <c r="F129" s="71">
        <v>63.223343362000001</v>
      </c>
      <c r="G129" s="71">
        <v>49.465931384999998</v>
      </c>
      <c r="H129" s="71">
        <v>64.229289340999998</v>
      </c>
      <c r="I129" s="71">
        <v>61.413028947000001</v>
      </c>
      <c r="J129" s="71">
        <v>60.591723191</v>
      </c>
      <c r="K129" s="71">
        <v>61.189024193999998</v>
      </c>
      <c r="L129" s="71">
        <v>66.019084522</v>
      </c>
      <c r="M129" s="71">
        <v>65.864246300999994</v>
      </c>
      <c r="N129" s="71">
        <v>65.864246300999994</v>
      </c>
      <c r="O129" s="71">
        <v>65.864246300999994</v>
      </c>
    </row>
    <row r="130" spans="1:15">
      <c r="A130" s="13">
        <v>22</v>
      </c>
      <c r="B130" s="14" t="s">
        <v>136</v>
      </c>
      <c r="C130" s="70">
        <v>1.6384835499999999</v>
      </c>
      <c r="D130" s="70">
        <v>1.6384835499999999</v>
      </c>
      <c r="E130" s="70">
        <v>3.7003750649999998</v>
      </c>
      <c r="F130" s="70">
        <v>1.872190528</v>
      </c>
      <c r="G130" s="70">
        <v>0.75385510600000005</v>
      </c>
      <c r="H130" s="70">
        <v>1.5262482580000001</v>
      </c>
      <c r="I130" s="70">
        <v>2.564005136</v>
      </c>
      <c r="J130" s="70">
        <v>1.943886902</v>
      </c>
      <c r="K130" s="70">
        <v>2.086689829</v>
      </c>
      <c r="L130" s="70">
        <v>1.302345428</v>
      </c>
      <c r="M130" s="70">
        <v>0.352328645</v>
      </c>
      <c r="N130" s="70">
        <v>0.352328645</v>
      </c>
      <c r="O130" s="70">
        <v>0.352328645</v>
      </c>
    </row>
    <row r="131" spans="1:15">
      <c r="A131" s="13">
        <v>23</v>
      </c>
      <c r="B131" s="15" t="s">
        <v>137</v>
      </c>
      <c r="C131" s="70">
        <v>0.49464330200000001</v>
      </c>
      <c r="D131" s="70">
        <v>0.49464330200000001</v>
      </c>
      <c r="E131" s="70">
        <v>0.80851847799999998</v>
      </c>
      <c r="F131" s="70">
        <v>0.89521419499999999</v>
      </c>
      <c r="G131" s="70">
        <v>0.80586969100000005</v>
      </c>
      <c r="H131" s="70">
        <v>0.61897532799999999</v>
      </c>
      <c r="I131" s="70">
        <v>0.65170293300000004</v>
      </c>
      <c r="J131" s="70">
        <v>0.76162968900000005</v>
      </c>
      <c r="K131" s="70">
        <v>0.68463671400000004</v>
      </c>
      <c r="L131" s="70">
        <v>0.68598752100000004</v>
      </c>
      <c r="M131" s="70">
        <v>0.55515783200000002</v>
      </c>
      <c r="N131" s="70">
        <v>0.55515783200000002</v>
      </c>
      <c r="O131" s="70">
        <v>0.55515783200000002</v>
      </c>
    </row>
    <row r="132" spans="1:15">
      <c r="A132" s="13">
        <v>24</v>
      </c>
      <c r="B132" s="15" t="s">
        <v>138</v>
      </c>
      <c r="C132" s="70">
        <v>0.240942562</v>
      </c>
      <c r="D132" s="70">
        <v>0.240942562</v>
      </c>
      <c r="E132" s="70">
        <v>0.25121601900000001</v>
      </c>
      <c r="F132" s="70">
        <v>0.247347662</v>
      </c>
      <c r="G132" s="70">
        <v>0.31739951300000002</v>
      </c>
      <c r="H132" s="70">
        <v>0.18632868299999999</v>
      </c>
      <c r="I132" s="70">
        <v>0.18111928899999999</v>
      </c>
      <c r="J132" s="70">
        <v>0.18348653000000001</v>
      </c>
      <c r="K132" s="70">
        <v>0.19581041800000001</v>
      </c>
      <c r="L132" s="70">
        <v>0.14355920999999999</v>
      </c>
      <c r="M132" s="70">
        <v>0.17869030399999999</v>
      </c>
      <c r="N132" s="70">
        <v>0.17869030399999999</v>
      </c>
      <c r="O132" s="70">
        <v>0.17869030399999999</v>
      </c>
    </row>
    <row r="133" spans="1:15">
      <c r="A133" s="13">
        <v>25</v>
      </c>
      <c r="B133" s="15" t="s">
        <v>139</v>
      </c>
      <c r="C133" s="70">
        <v>0</v>
      </c>
      <c r="D133" s="70">
        <v>0</v>
      </c>
      <c r="E133" s="70">
        <v>0</v>
      </c>
      <c r="F133" s="70">
        <v>0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0</v>
      </c>
      <c r="N133" s="70">
        <v>0</v>
      </c>
      <c r="O133" s="70">
        <v>0</v>
      </c>
    </row>
    <row r="134" spans="1:15">
      <c r="A134" s="13">
        <v>26</v>
      </c>
      <c r="B134" s="14" t="s">
        <v>142</v>
      </c>
      <c r="C134" s="70">
        <v>0</v>
      </c>
      <c r="D134" s="70">
        <v>0</v>
      </c>
      <c r="E134" s="70">
        <v>0</v>
      </c>
      <c r="F134" s="70">
        <v>0</v>
      </c>
      <c r="G134" s="70">
        <v>0</v>
      </c>
      <c r="H134" s="70">
        <v>0</v>
      </c>
      <c r="I134" s="70">
        <v>0</v>
      </c>
      <c r="J134" s="70">
        <v>0</v>
      </c>
      <c r="K134" s="70">
        <v>0</v>
      </c>
      <c r="L134" s="70">
        <v>0</v>
      </c>
      <c r="M134" s="70">
        <v>0</v>
      </c>
      <c r="N134" s="70">
        <v>0</v>
      </c>
      <c r="O134" s="70">
        <v>0</v>
      </c>
    </row>
    <row r="135" spans="1:15">
      <c r="A135" s="13">
        <v>27</v>
      </c>
      <c r="B135" s="14" t="s">
        <v>143</v>
      </c>
      <c r="C135" s="70">
        <v>9.9326999980000004</v>
      </c>
      <c r="D135" s="70">
        <v>9.9326999980000004</v>
      </c>
      <c r="E135" s="70">
        <v>9.8826999979999997</v>
      </c>
      <c r="F135" s="70">
        <v>9.782699998</v>
      </c>
      <c r="G135" s="70">
        <v>9.782699998</v>
      </c>
      <c r="H135" s="70">
        <v>0.68269999800000003</v>
      </c>
      <c r="I135" s="70">
        <v>0.65769999800000001</v>
      </c>
      <c r="J135" s="70">
        <v>0.60769999799999996</v>
      </c>
      <c r="K135" s="70">
        <v>0.60769999799999996</v>
      </c>
      <c r="L135" s="70">
        <v>0.60769999799999996</v>
      </c>
      <c r="M135" s="70">
        <v>0.60769999799999996</v>
      </c>
      <c r="N135" s="70">
        <v>0.60769999799999996</v>
      </c>
      <c r="O135" s="70">
        <v>0.60769999799999996</v>
      </c>
    </row>
    <row r="136" spans="1:15">
      <c r="A136" s="13">
        <v>28</v>
      </c>
      <c r="B136" s="14" t="s">
        <v>144</v>
      </c>
      <c r="C136" s="70">
        <v>8.1674788239999998</v>
      </c>
      <c r="D136" s="70">
        <v>8.1674788239999998</v>
      </c>
      <c r="E136" s="70">
        <v>7.9383762210000004</v>
      </c>
      <c r="F136" s="70">
        <v>7.2946834469999997</v>
      </c>
      <c r="G136" s="70">
        <v>7.4061953310000002</v>
      </c>
      <c r="H136" s="70">
        <v>7.5496020020000003</v>
      </c>
      <c r="I136" s="70">
        <v>7.5879794680000003</v>
      </c>
      <c r="J136" s="70">
        <v>7.6509736459999997</v>
      </c>
      <c r="K136" s="70">
        <v>7.615922276</v>
      </c>
      <c r="L136" s="70">
        <v>7.5336150850000001</v>
      </c>
      <c r="M136" s="70">
        <v>7.5951366599999997</v>
      </c>
      <c r="N136" s="70">
        <v>7.5951366599999997</v>
      </c>
      <c r="O136" s="70">
        <v>7.5951366599999997</v>
      </c>
    </row>
    <row r="137" spans="1:15">
      <c r="A137" s="13">
        <v>29</v>
      </c>
      <c r="B137" s="14" t="s">
        <v>145</v>
      </c>
      <c r="C137" s="70">
        <v>0</v>
      </c>
      <c r="D137" s="70">
        <v>0</v>
      </c>
      <c r="E137" s="70">
        <v>0</v>
      </c>
      <c r="F137" s="70">
        <v>0</v>
      </c>
      <c r="G137" s="70">
        <v>0</v>
      </c>
      <c r="H137" s="70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70">
        <v>0</v>
      </c>
      <c r="O137" s="70">
        <v>0</v>
      </c>
    </row>
    <row r="138" spans="1:15">
      <c r="A138" s="13">
        <v>30</v>
      </c>
      <c r="B138" s="59" t="s">
        <v>146</v>
      </c>
      <c r="C138" s="71">
        <v>20.474248236000001</v>
      </c>
      <c r="D138" s="71">
        <v>20.474248236000001</v>
      </c>
      <c r="E138" s="71">
        <v>22.581185780999999</v>
      </c>
      <c r="F138" s="71">
        <v>20.09213583</v>
      </c>
      <c r="G138" s="71">
        <v>19.066019639</v>
      </c>
      <c r="H138" s="71">
        <v>10.563854269</v>
      </c>
      <c r="I138" s="71">
        <v>11.642506824</v>
      </c>
      <c r="J138" s="71">
        <v>11.147676765</v>
      </c>
      <c r="K138" s="71">
        <v>11.190759235</v>
      </c>
      <c r="L138" s="71">
        <v>10.273207242</v>
      </c>
      <c r="M138" s="71">
        <v>9.2890134389999997</v>
      </c>
      <c r="N138" s="71">
        <v>9.2890134389999997</v>
      </c>
      <c r="O138" s="71">
        <v>9.2890134389999997</v>
      </c>
    </row>
    <row r="139" spans="1:15">
      <c r="A139" s="13">
        <v>31</v>
      </c>
      <c r="B139" s="14" t="s">
        <v>147</v>
      </c>
      <c r="C139" s="70">
        <v>1.624551721</v>
      </c>
      <c r="D139" s="70">
        <v>1.624551721</v>
      </c>
      <c r="E139" s="70">
        <v>1.6014139409999999</v>
      </c>
      <c r="F139" s="70">
        <v>1.5967863849999999</v>
      </c>
      <c r="G139" s="70">
        <v>1.5921588289999999</v>
      </c>
      <c r="H139" s="70">
        <v>1.587531273</v>
      </c>
      <c r="I139" s="70">
        <v>1.582903717</v>
      </c>
      <c r="J139" s="70">
        <v>1.578276161</v>
      </c>
      <c r="K139" s="70">
        <v>1.573648605</v>
      </c>
      <c r="L139" s="70">
        <v>1.5690210490000001</v>
      </c>
      <c r="M139" s="70">
        <v>1.5643934930000001</v>
      </c>
      <c r="N139" s="70">
        <v>1.5643934930000001</v>
      </c>
      <c r="O139" s="70">
        <v>1.5643934930000001</v>
      </c>
    </row>
    <row r="140" spans="1:15">
      <c r="A140" s="13">
        <v>32</v>
      </c>
      <c r="B140" s="14" t="s">
        <v>148</v>
      </c>
      <c r="C140" s="70">
        <v>7.5931419999999998E-3</v>
      </c>
      <c r="D140" s="70">
        <v>7.5931419999999998E-3</v>
      </c>
      <c r="E140" s="70">
        <v>0</v>
      </c>
      <c r="F140" s="70">
        <v>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</row>
    <row r="141" spans="1:15">
      <c r="A141" s="13">
        <v>33</v>
      </c>
      <c r="B141" s="14" t="s">
        <v>149</v>
      </c>
      <c r="C141" s="70">
        <v>6.3538099999999997E-4</v>
      </c>
      <c r="D141" s="70">
        <v>6.3538099999999997E-4</v>
      </c>
      <c r="E141" s="70">
        <v>0</v>
      </c>
      <c r="F141" s="70"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70">
        <v>0</v>
      </c>
    </row>
    <row r="142" spans="1:15">
      <c r="A142" s="13">
        <v>34</v>
      </c>
      <c r="B142" s="14" t="s">
        <v>150</v>
      </c>
      <c r="C142" s="70">
        <v>8.6041600000000002E-4</v>
      </c>
      <c r="D142" s="70">
        <v>8.6041600000000002E-4</v>
      </c>
      <c r="E142" s="70">
        <v>0</v>
      </c>
      <c r="F142" s="70">
        <v>0</v>
      </c>
      <c r="G142" s="70">
        <v>0</v>
      </c>
      <c r="H142" s="70">
        <v>3.5903699999999998E-3</v>
      </c>
      <c r="I142" s="70">
        <v>7.1807399999999997E-3</v>
      </c>
      <c r="J142" s="70">
        <v>7.1043499999999997E-3</v>
      </c>
      <c r="K142" s="70">
        <v>7.0279599999999998E-3</v>
      </c>
      <c r="L142" s="70">
        <v>6.9515699999999998E-3</v>
      </c>
      <c r="M142" s="70">
        <v>6.8751799999999998E-3</v>
      </c>
      <c r="N142" s="70">
        <v>6.8751799999999998E-3</v>
      </c>
      <c r="O142" s="70">
        <v>6.8751799999999998E-3</v>
      </c>
    </row>
    <row r="143" spans="1:15">
      <c r="A143" s="13">
        <v>35</v>
      </c>
      <c r="B143" s="14" t="s">
        <v>151</v>
      </c>
      <c r="C143" s="70">
        <v>1.7989950000000001E-3</v>
      </c>
      <c r="D143" s="70">
        <v>1.7989950000000001E-3</v>
      </c>
      <c r="E143" s="70">
        <v>1.349247E-3</v>
      </c>
      <c r="F143" s="70">
        <v>1.349247E-3</v>
      </c>
      <c r="G143" s="70">
        <v>1.349247E-3</v>
      </c>
      <c r="H143" s="70">
        <v>1.349247E-3</v>
      </c>
      <c r="I143" s="70">
        <v>1.349247E-3</v>
      </c>
      <c r="J143" s="70">
        <v>1.349247E-3</v>
      </c>
      <c r="K143" s="70">
        <v>1.349247E-3</v>
      </c>
      <c r="L143" s="70">
        <v>0</v>
      </c>
      <c r="M143" s="70">
        <v>0</v>
      </c>
      <c r="N143" s="70">
        <v>0</v>
      </c>
      <c r="O143" s="70">
        <v>0</v>
      </c>
    </row>
    <row r="144" spans="1:15">
      <c r="A144" s="13">
        <v>36</v>
      </c>
      <c r="B144" s="16" t="s">
        <v>152</v>
      </c>
      <c r="C144" s="71">
        <v>1.6354396550000001</v>
      </c>
      <c r="D144" s="71">
        <v>1.6354396550000001</v>
      </c>
      <c r="E144" s="71">
        <v>1.6027631879999999</v>
      </c>
      <c r="F144" s="71">
        <v>1.598135632</v>
      </c>
      <c r="G144" s="71">
        <v>1.593508076</v>
      </c>
      <c r="H144" s="71">
        <v>1.59247089</v>
      </c>
      <c r="I144" s="71">
        <v>1.5914337039999999</v>
      </c>
      <c r="J144" s="71">
        <v>1.5867297579999999</v>
      </c>
      <c r="K144" s="71">
        <v>1.5820258119999999</v>
      </c>
      <c r="L144" s="71">
        <v>1.5759726190000001</v>
      </c>
      <c r="M144" s="71">
        <v>1.5712686730000001</v>
      </c>
      <c r="N144" s="71">
        <v>1.5712686730000001</v>
      </c>
      <c r="O144" s="71">
        <v>1.5712686730000001</v>
      </c>
    </row>
    <row r="145" spans="1:15">
      <c r="A145" s="13">
        <v>37</v>
      </c>
      <c r="B145" s="16" t="s">
        <v>153</v>
      </c>
      <c r="C145" s="71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  <c r="I145" s="71">
        <v>0</v>
      </c>
      <c r="J145" s="71">
        <v>0</v>
      </c>
      <c r="K145" s="71">
        <v>0</v>
      </c>
      <c r="L145" s="71">
        <v>0</v>
      </c>
      <c r="M145" s="71">
        <v>0</v>
      </c>
      <c r="N145" s="71">
        <v>0</v>
      </c>
      <c r="O145" s="71">
        <v>0</v>
      </c>
    </row>
    <row r="146" spans="1:15">
      <c r="A146" s="13">
        <v>38</v>
      </c>
      <c r="B146" s="16" t="s">
        <v>154</v>
      </c>
      <c r="C146" s="71">
        <v>86.764664284000006</v>
      </c>
      <c r="D146" s="71">
        <v>86.764664284000006</v>
      </c>
      <c r="E146" s="71">
        <v>85.652734886000005</v>
      </c>
      <c r="F146" s="71">
        <v>84.913614824000007</v>
      </c>
      <c r="G146" s="71">
        <v>70.1254591</v>
      </c>
      <c r="H146" s="71">
        <v>76.385614500000003</v>
      </c>
      <c r="I146" s="71">
        <v>74.646969475000006</v>
      </c>
      <c r="J146" s="71">
        <v>73.326129714000004</v>
      </c>
      <c r="K146" s="71">
        <v>73.961809240999997</v>
      </c>
      <c r="L146" s="71">
        <v>77.868264382999996</v>
      </c>
      <c r="M146" s="71">
        <v>76.724528413000002</v>
      </c>
      <c r="N146" s="71">
        <v>76.724528413000002</v>
      </c>
      <c r="O146" s="71">
        <v>76.724528413000002</v>
      </c>
    </row>
    <row r="147" spans="1:15">
      <c r="A147" s="13">
        <v>39</v>
      </c>
      <c r="B147" s="14" t="s">
        <v>155</v>
      </c>
      <c r="C147" s="70">
        <v>0.97238320499999997</v>
      </c>
      <c r="D147" s="70">
        <v>0.97238320499999997</v>
      </c>
      <c r="E147" s="70">
        <v>0.97238320499999997</v>
      </c>
      <c r="F147" s="70">
        <v>0.97238320499999997</v>
      </c>
      <c r="G147" s="70">
        <v>2.488273E-3</v>
      </c>
      <c r="H147" s="70">
        <v>2.488273E-3</v>
      </c>
      <c r="I147" s="70">
        <v>2.488273E-3</v>
      </c>
      <c r="J147" s="70">
        <v>2.488273E-3</v>
      </c>
      <c r="K147" s="70">
        <v>2.488273E-3</v>
      </c>
      <c r="L147" s="70">
        <v>2.488273E-3</v>
      </c>
      <c r="M147" s="70">
        <v>2.488273E-3</v>
      </c>
      <c r="N147" s="70">
        <v>2.488273E-3</v>
      </c>
      <c r="O147" s="70">
        <v>2.488273E-3</v>
      </c>
    </row>
    <row r="148" spans="1:15">
      <c r="A148" s="13">
        <v>40</v>
      </c>
      <c r="B148" s="14" t="s">
        <v>156</v>
      </c>
      <c r="C148" s="70">
        <v>0</v>
      </c>
      <c r="D148" s="70">
        <v>0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  <c r="O148" s="70">
        <v>0</v>
      </c>
    </row>
    <row r="149" spans="1:15">
      <c r="A149" s="13">
        <v>41</v>
      </c>
      <c r="B149" s="14" t="s">
        <v>158</v>
      </c>
      <c r="C149" s="70">
        <v>0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0</v>
      </c>
      <c r="N149" s="70">
        <v>0</v>
      </c>
      <c r="O149" s="70">
        <v>0</v>
      </c>
    </row>
    <row r="150" spans="1:15">
      <c r="A150" s="13">
        <v>42</v>
      </c>
      <c r="B150" s="14" t="s">
        <v>157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</row>
    <row r="151" spans="1:15">
      <c r="A151" s="13">
        <v>43</v>
      </c>
      <c r="B151" s="14" t="s">
        <v>159</v>
      </c>
      <c r="C151" s="70">
        <v>0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</row>
    <row r="152" spans="1:15">
      <c r="A152" s="13">
        <v>44</v>
      </c>
      <c r="B152" s="14" t="s">
        <v>160</v>
      </c>
      <c r="C152" s="70">
        <v>0</v>
      </c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0.28276499999999999</v>
      </c>
      <c r="M152" s="70">
        <v>0.33226499999999998</v>
      </c>
      <c r="N152" s="70">
        <v>0.33226499999999998</v>
      </c>
      <c r="O152" s="70">
        <v>0.33226499999999998</v>
      </c>
    </row>
    <row r="153" spans="1:15">
      <c r="A153" s="13">
        <v>45</v>
      </c>
      <c r="B153" s="14" t="s">
        <v>161</v>
      </c>
      <c r="C153" s="70">
        <v>0.23405564200000001</v>
      </c>
      <c r="D153" s="70">
        <v>0.23405564200000001</v>
      </c>
      <c r="E153" s="70">
        <v>0.200869295</v>
      </c>
      <c r="F153" s="70">
        <v>0.190024991</v>
      </c>
      <c r="G153" s="70">
        <v>1.169944968</v>
      </c>
      <c r="H153" s="70">
        <v>1.158405981</v>
      </c>
      <c r="I153" s="70">
        <v>1.204740436</v>
      </c>
      <c r="J153" s="70">
        <v>1.1816029990000001</v>
      </c>
      <c r="K153" s="70">
        <v>1.1689792670000001</v>
      </c>
      <c r="L153" s="70">
        <v>1.0513598280000001</v>
      </c>
      <c r="M153" s="70">
        <v>1.064331675</v>
      </c>
      <c r="N153" s="70">
        <v>1.064331675</v>
      </c>
      <c r="O153" s="70">
        <v>1.064331675</v>
      </c>
    </row>
    <row r="154" spans="1:15" ht="21">
      <c r="A154" s="13">
        <v>46</v>
      </c>
      <c r="B154" s="59" t="s">
        <v>162</v>
      </c>
      <c r="C154" s="71">
        <v>1.206438847</v>
      </c>
      <c r="D154" s="71">
        <v>1.206438847</v>
      </c>
      <c r="E154" s="71">
        <v>1.1732525</v>
      </c>
      <c r="F154" s="71">
        <v>1.1624081959999999</v>
      </c>
      <c r="G154" s="71">
        <v>1.172433241</v>
      </c>
      <c r="H154" s="71">
        <v>1.160894254</v>
      </c>
      <c r="I154" s="71">
        <v>1.207228709</v>
      </c>
      <c r="J154" s="71">
        <v>1.1840912720000001</v>
      </c>
      <c r="K154" s="71">
        <v>1.1714675400000001</v>
      </c>
      <c r="L154" s="71">
        <v>1.336613101</v>
      </c>
      <c r="M154" s="71">
        <v>1.3990849480000001</v>
      </c>
      <c r="N154" s="71">
        <v>1.3990849480000001</v>
      </c>
      <c r="O154" s="71">
        <v>1.3990849480000001</v>
      </c>
    </row>
    <row r="155" spans="1:15">
      <c r="A155" s="13">
        <v>47</v>
      </c>
      <c r="B155" s="16" t="s">
        <v>163</v>
      </c>
      <c r="C155" s="71">
        <v>85.558225437000004</v>
      </c>
      <c r="D155" s="71">
        <v>85.558225437000004</v>
      </c>
      <c r="E155" s="71">
        <v>84.479482386000001</v>
      </c>
      <c r="F155" s="71">
        <v>83.751206628000006</v>
      </c>
      <c r="G155" s="71">
        <v>68.953025858999993</v>
      </c>
      <c r="H155" s="71">
        <v>75.224720246000004</v>
      </c>
      <c r="I155" s="71">
        <v>73.439740766</v>
      </c>
      <c r="J155" s="71">
        <v>72.142038442</v>
      </c>
      <c r="K155" s="71">
        <v>72.790341701000003</v>
      </c>
      <c r="L155" s="71">
        <v>76.531651281999999</v>
      </c>
      <c r="M155" s="71">
        <v>75.325443465000006</v>
      </c>
      <c r="N155" s="71">
        <v>75.325443465000006</v>
      </c>
      <c r="O155" s="71">
        <v>75.325443465000006</v>
      </c>
    </row>
  </sheetData>
  <mergeCells count="3">
    <mergeCell ref="B2:M2"/>
    <mergeCell ref="B55:M55"/>
    <mergeCell ref="B107:M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F0"/>
  </sheetPr>
  <dimension ref="A1:O121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D1048576"/>
    </sheetView>
  </sheetViews>
  <sheetFormatPr defaultColWidth="8.85546875" defaultRowHeight="15"/>
  <cols>
    <col min="1" max="1" width="3.85546875" bestFit="1" customWidth="1"/>
    <col min="2" max="2" width="41.28515625" customWidth="1"/>
    <col min="3" max="12" width="13.42578125" bestFit="1" customWidth="1"/>
    <col min="13" max="15" width="19.42578125" bestFit="1" customWidth="1"/>
  </cols>
  <sheetData>
    <row r="1" spans="1:15">
      <c r="M1" s="76"/>
      <c r="N1" s="76"/>
      <c r="O1" s="76" t="s">
        <v>56</v>
      </c>
    </row>
    <row r="2" spans="1:15">
      <c r="B2" s="125" t="s">
        <v>206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134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62</v>
      </c>
      <c r="C4" s="70">
        <v>25.630488271000001</v>
      </c>
      <c r="D4" s="70">
        <v>23.141351919000002</v>
      </c>
      <c r="E4" s="70">
        <v>26.515112463000001</v>
      </c>
      <c r="F4" s="70">
        <v>33.539281412000001</v>
      </c>
      <c r="G4" s="70">
        <v>60.331747821</v>
      </c>
      <c r="H4" s="70">
        <v>51.894108322000001</v>
      </c>
      <c r="I4" s="70">
        <v>56.657820923999999</v>
      </c>
      <c r="J4" s="70">
        <v>45.060320697000002</v>
      </c>
      <c r="K4" s="70">
        <v>41.443402452000001</v>
      </c>
      <c r="L4" s="70">
        <v>43.044763748999998</v>
      </c>
      <c r="M4" s="70">
        <v>34.857746923999997</v>
      </c>
      <c r="N4" s="70">
        <v>38.589280119640001</v>
      </c>
      <c r="O4" s="70">
        <v>32.066632862079999</v>
      </c>
    </row>
    <row r="5" spans="1:15">
      <c r="A5" s="13">
        <v>2</v>
      </c>
      <c r="B5" s="14" t="s">
        <v>63</v>
      </c>
      <c r="C5" s="70">
        <v>132.934</v>
      </c>
      <c r="D5" s="70">
        <v>134.929</v>
      </c>
      <c r="E5" s="70">
        <v>114.645</v>
      </c>
      <c r="F5" s="70">
        <v>1258.81962</v>
      </c>
      <c r="G5" s="70">
        <v>411.50290999999999</v>
      </c>
      <c r="H5" s="70">
        <v>212.92357000000001</v>
      </c>
      <c r="I5" s="70">
        <v>227.26214999999999</v>
      </c>
      <c r="J5" s="70">
        <v>420.07537000000002</v>
      </c>
      <c r="K5" s="70">
        <v>245.62100000000001</v>
      </c>
      <c r="L5" s="70">
        <v>290.08170999999999</v>
      </c>
      <c r="M5" s="70">
        <v>1498.1764599999999</v>
      </c>
      <c r="N5" s="70">
        <v>665.13700000000006</v>
      </c>
      <c r="O5" s="70">
        <v>285.75470000000001</v>
      </c>
    </row>
    <row r="6" spans="1:15">
      <c r="A6" s="13">
        <v>3</v>
      </c>
      <c r="B6" s="14" t="s">
        <v>64</v>
      </c>
      <c r="C6" s="70">
        <v>66116.545456138003</v>
      </c>
      <c r="D6" s="70">
        <v>67147.414696355001</v>
      </c>
      <c r="E6" s="70">
        <v>67048.771751327004</v>
      </c>
      <c r="F6" s="70">
        <v>66357.420510547992</v>
      </c>
      <c r="G6" s="70">
        <v>67070.944189183996</v>
      </c>
      <c r="H6" s="70">
        <v>64841.673327536002</v>
      </c>
      <c r="I6" s="70">
        <v>64441.629309966818</v>
      </c>
      <c r="J6" s="70">
        <v>64050.048951808822</v>
      </c>
      <c r="K6" s="70">
        <v>65906.01326938381</v>
      </c>
      <c r="L6" s="70">
        <v>69792.99671643482</v>
      </c>
      <c r="M6" s="70">
        <v>67743.983984219827</v>
      </c>
      <c r="N6" s="70">
        <v>67447.796467941822</v>
      </c>
      <c r="O6" s="70">
        <v>68065.456595194817</v>
      </c>
    </row>
    <row r="7" spans="1:15">
      <c r="A7" s="13">
        <v>4</v>
      </c>
      <c r="B7" s="14" t="s">
        <v>65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146.26769646599999</v>
      </c>
      <c r="M7" s="70">
        <v>147.00190405199999</v>
      </c>
      <c r="N7" s="70">
        <v>147.668226492</v>
      </c>
      <c r="O7" s="70">
        <v>148.4094642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25190.192577195081</v>
      </c>
      <c r="D9" s="70">
        <v>25066.556766167472</v>
      </c>
      <c r="E9" s="70">
        <v>25587.654013757907</v>
      </c>
      <c r="F9" s="70">
        <v>26010.027726185188</v>
      </c>
      <c r="G9" s="70">
        <v>26821.555893344001</v>
      </c>
      <c r="H9" s="70">
        <v>28736.337361966001</v>
      </c>
      <c r="I9" s="70">
        <v>29291.359102176</v>
      </c>
      <c r="J9" s="70">
        <v>29681.788892631001</v>
      </c>
      <c r="K9" s="70">
        <v>30006.404663318001</v>
      </c>
      <c r="L9" s="70">
        <v>30646.486485022</v>
      </c>
      <c r="M9" s="70">
        <v>30880.711219936002</v>
      </c>
      <c r="N9" s="70">
        <v>31895.156228923999</v>
      </c>
      <c r="O9" s="70">
        <v>33425.927573722998</v>
      </c>
    </row>
    <row r="10" spans="1:15">
      <c r="A10" s="13">
        <v>7</v>
      </c>
      <c r="B10" s="14" t="s">
        <v>68</v>
      </c>
      <c r="C10" s="70">
        <v>2931.8528655160094</v>
      </c>
      <c r="D10" s="70">
        <v>3053.88687863</v>
      </c>
      <c r="E10" s="70">
        <v>2938.68145602</v>
      </c>
      <c r="F10" s="70">
        <v>2706.5748423589998</v>
      </c>
      <c r="G10" s="70">
        <v>2853.443565091</v>
      </c>
      <c r="H10" s="70">
        <v>2821.9680160730004</v>
      </c>
      <c r="I10" s="70">
        <v>2744.5014274750001</v>
      </c>
      <c r="J10" s="70">
        <v>2737.374387972</v>
      </c>
      <c r="K10" s="70">
        <v>2737.775850992</v>
      </c>
      <c r="L10" s="70">
        <v>2616.2187445330001</v>
      </c>
      <c r="M10" s="70">
        <v>2615.7383361660004</v>
      </c>
      <c r="N10" s="70">
        <v>2673.1086883779999</v>
      </c>
      <c r="O10" s="70">
        <v>2670.5821324920003</v>
      </c>
    </row>
    <row r="11" spans="1:15">
      <c r="A11" s="13">
        <v>8</v>
      </c>
      <c r="B11" s="14" t="s">
        <v>69</v>
      </c>
      <c r="C11" s="70">
        <v>12336.964102013995</v>
      </c>
      <c r="D11" s="70">
        <v>11666.0952763391</v>
      </c>
      <c r="E11" s="70">
        <v>11688.686412942099</v>
      </c>
      <c r="F11" s="70">
        <v>11287.975122697379</v>
      </c>
      <c r="G11" s="70">
        <v>10952.76426312</v>
      </c>
      <c r="H11" s="70">
        <v>11127.863589593</v>
      </c>
      <c r="I11" s="70">
        <v>11639.359582985</v>
      </c>
      <c r="J11" s="70">
        <v>11321.596503663999</v>
      </c>
      <c r="K11" s="70">
        <v>10855.919028318</v>
      </c>
      <c r="L11" s="70">
        <v>10474.872878986</v>
      </c>
      <c r="M11" s="70">
        <v>10458.311885592</v>
      </c>
      <c r="N11" s="70">
        <v>11093.405221325</v>
      </c>
      <c r="O11" s="70">
        <v>11081.150144419</v>
      </c>
    </row>
    <row r="12" spans="1:15">
      <c r="A12" s="13">
        <v>9</v>
      </c>
      <c r="B12" s="14" t="s">
        <v>70</v>
      </c>
      <c r="C12" s="70">
        <v>1566.8978949330001</v>
      </c>
      <c r="D12" s="70">
        <v>1579.8238444690001</v>
      </c>
      <c r="E12" s="70">
        <v>1563.674840207</v>
      </c>
      <c r="F12" s="70">
        <v>1562.1846413190001</v>
      </c>
      <c r="G12" s="70">
        <v>1489.412081103</v>
      </c>
      <c r="H12" s="70">
        <v>1500.571085902</v>
      </c>
      <c r="I12" s="70">
        <v>1596.5835345569999</v>
      </c>
      <c r="J12" s="70">
        <v>1673.5622542010001</v>
      </c>
      <c r="K12" s="70">
        <v>1724.3571135969999</v>
      </c>
      <c r="L12" s="70">
        <v>1627.342737506</v>
      </c>
      <c r="M12" s="70">
        <v>2176.0209386649999</v>
      </c>
      <c r="N12" s="70">
        <v>2253.6604224779999</v>
      </c>
      <c r="O12" s="70">
        <v>2128.2508383899999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6130.5966697399635</v>
      </c>
      <c r="D14" s="70">
        <v>6351.1822080193178</v>
      </c>
      <c r="E14" s="70">
        <v>6323.0200225497611</v>
      </c>
      <c r="F14" s="70">
        <v>6211.3205918435551</v>
      </c>
      <c r="G14" s="70">
        <v>6198.4552416499919</v>
      </c>
      <c r="H14" s="70">
        <v>6313.4438464486539</v>
      </c>
      <c r="I14" s="70">
        <v>6078.3663402553038</v>
      </c>
      <c r="J14" s="70">
        <v>6126.8915588145856</v>
      </c>
      <c r="K14" s="70">
        <v>6203.6441132694999</v>
      </c>
      <c r="L14" s="70">
        <v>5711.972824029056</v>
      </c>
      <c r="M14" s="70">
        <v>5658.85109298104</v>
      </c>
      <c r="N14" s="70">
        <v>5492.30125397968</v>
      </c>
      <c r="O14" s="70">
        <v>5593.6082819477951</v>
      </c>
    </row>
    <row r="15" spans="1:15">
      <c r="A15" s="13">
        <v>12</v>
      </c>
      <c r="B15" s="14" t="s">
        <v>73</v>
      </c>
      <c r="C15" s="70">
        <v>49.534728000000001</v>
      </c>
      <c r="D15" s="70">
        <v>49.470412000000003</v>
      </c>
      <c r="E15" s="70">
        <v>49.246355999999999</v>
      </c>
      <c r="F15" s="70">
        <v>68.993076000000002</v>
      </c>
      <c r="G15" s="70">
        <v>69.210292999999993</v>
      </c>
      <c r="H15" s="70">
        <v>69.047047000000006</v>
      </c>
      <c r="I15" s="70">
        <v>68.749512999999993</v>
      </c>
      <c r="J15" s="70">
        <v>68.696586999999994</v>
      </c>
      <c r="K15" s="70">
        <v>68.559639000000004</v>
      </c>
      <c r="L15" s="70">
        <v>20</v>
      </c>
      <c r="M15" s="70">
        <v>20</v>
      </c>
      <c r="N15" s="70">
        <v>20</v>
      </c>
      <c r="O15" s="70">
        <v>20</v>
      </c>
    </row>
    <row r="16" spans="1:15">
      <c r="A16" s="13">
        <v>13</v>
      </c>
      <c r="B16" s="14" t="s">
        <v>74</v>
      </c>
      <c r="C16" s="70">
        <v>156.05403538790301</v>
      </c>
      <c r="D16" s="70">
        <v>155.65496567727499</v>
      </c>
      <c r="E16" s="70">
        <v>149.713532306807</v>
      </c>
      <c r="F16" s="70">
        <v>147.175747960324</v>
      </c>
      <c r="G16" s="70">
        <v>145.80545352310699</v>
      </c>
      <c r="H16" s="70">
        <v>139.30793903467898</v>
      </c>
      <c r="I16" s="70">
        <v>135.74887576462399</v>
      </c>
      <c r="J16" s="70">
        <v>134.447785109731</v>
      </c>
      <c r="K16" s="70">
        <v>129.75116069480299</v>
      </c>
      <c r="L16" s="70">
        <v>202.695916480758</v>
      </c>
      <c r="M16" s="70">
        <v>203.00950915038101</v>
      </c>
      <c r="N16" s="70">
        <v>197.147341443497</v>
      </c>
      <c r="O16" s="70">
        <v>186.99017196282401</v>
      </c>
    </row>
    <row r="17" spans="1:15">
      <c r="A17" s="13">
        <v>14</v>
      </c>
      <c r="B17" s="14" t="s">
        <v>75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</row>
    <row r="18" spans="1:15">
      <c r="A18" s="13">
        <v>15</v>
      </c>
      <c r="B18" s="14" t="s">
        <v>76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</row>
    <row r="22" spans="1:15">
      <c r="A22" s="13">
        <v>19</v>
      </c>
      <c r="B22" s="14" t="s">
        <v>80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</row>
    <row r="23" spans="1:15">
      <c r="A23" s="13">
        <v>20</v>
      </c>
      <c r="B23" s="14" t="s">
        <v>81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</row>
    <row r="24" spans="1:15">
      <c r="A24" s="13">
        <v>21</v>
      </c>
      <c r="B24" s="14" t="s">
        <v>82</v>
      </c>
      <c r="C24" s="70">
        <v>21.5167</v>
      </c>
      <c r="D24" s="70">
        <v>21.5167</v>
      </c>
      <c r="E24" s="70">
        <v>21.5167</v>
      </c>
      <c r="F24" s="70">
        <v>21.5167</v>
      </c>
      <c r="G24" s="70">
        <v>21.5167</v>
      </c>
      <c r="H24" s="70">
        <v>21.5167</v>
      </c>
      <c r="I24" s="70">
        <v>21.5167</v>
      </c>
      <c r="J24" s="70">
        <v>23.0717</v>
      </c>
      <c r="K24" s="70">
        <v>23.0717</v>
      </c>
      <c r="L24" s="70">
        <v>23.0717</v>
      </c>
      <c r="M24" s="70">
        <v>23.0717</v>
      </c>
      <c r="N24" s="70">
        <v>23.0717</v>
      </c>
      <c r="O24" s="70">
        <v>22.686966964</v>
      </c>
    </row>
    <row r="25" spans="1:15">
      <c r="A25" s="13">
        <v>22</v>
      </c>
      <c r="B25" s="16" t="s">
        <v>83</v>
      </c>
      <c r="C25" s="62">
        <v>114658.71951719496</v>
      </c>
      <c r="D25" s="62">
        <v>115249.67209957617</v>
      </c>
      <c r="E25" s="62">
        <v>115512.12519757359</v>
      </c>
      <c r="F25" s="62">
        <v>115665.54786032443</v>
      </c>
      <c r="G25" s="62">
        <v>116094.94233783607</v>
      </c>
      <c r="H25" s="62">
        <v>115836.54659187529</v>
      </c>
      <c r="I25" s="62">
        <v>116301.73435710379</v>
      </c>
      <c r="J25" s="62">
        <v>116282.61431189814</v>
      </c>
      <c r="K25" s="62">
        <v>117942.56094102509</v>
      </c>
      <c r="L25" s="62">
        <v>121595.0521732066</v>
      </c>
      <c r="M25" s="62">
        <v>121459.73477768627</v>
      </c>
      <c r="N25" s="62">
        <v>121947.04183108165</v>
      </c>
      <c r="O25" s="62">
        <v>123660.8835021555</v>
      </c>
    </row>
    <row r="26" spans="1:15">
      <c r="A26" s="13">
        <v>23</v>
      </c>
      <c r="B26" s="14" t="s">
        <v>136</v>
      </c>
      <c r="C26" s="70">
        <v>977.58570033732724</v>
      </c>
      <c r="D26" s="70">
        <v>786.47286338345327</v>
      </c>
      <c r="E26" s="70">
        <v>1464.0254082804372</v>
      </c>
      <c r="F26" s="70">
        <v>970.95606211497818</v>
      </c>
      <c r="G26" s="70">
        <v>822.36719479774604</v>
      </c>
      <c r="H26" s="70">
        <v>1121.6662926685542</v>
      </c>
      <c r="I26" s="70">
        <v>939.64801876486206</v>
      </c>
      <c r="J26" s="70">
        <v>1212.0837809490888</v>
      </c>
      <c r="K26" s="70">
        <v>911.49006495032813</v>
      </c>
      <c r="L26" s="70">
        <v>582.23449284720721</v>
      </c>
      <c r="M26" s="70">
        <v>1001.0526614686543</v>
      </c>
      <c r="N26" s="70">
        <v>1059.9921542424663</v>
      </c>
      <c r="O26" s="70">
        <v>969.98362321324839</v>
      </c>
    </row>
    <row r="27" spans="1:15">
      <c r="A27" s="13">
        <v>24</v>
      </c>
      <c r="B27" s="14" t="s">
        <v>142</v>
      </c>
      <c r="C27" s="70">
        <v>0.47664184599999998</v>
      </c>
      <c r="D27" s="70">
        <v>0.35466667200000002</v>
      </c>
      <c r="E27" s="70">
        <v>2.9381415000000001E-2</v>
      </c>
      <c r="F27" s="70">
        <v>7.0571842999999995E-2</v>
      </c>
      <c r="G27" s="70">
        <v>0.101430439</v>
      </c>
      <c r="H27" s="70">
        <v>0</v>
      </c>
      <c r="I27" s="70">
        <v>3.3832475000000001E-2</v>
      </c>
      <c r="J27" s="70">
        <v>6.9390194000000002E-2</v>
      </c>
      <c r="K27" s="70">
        <v>0.102525242</v>
      </c>
      <c r="L27" s="70">
        <v>0</v>
      </c>
      <c r="M27" s="70">
        <v>2.9459731999999999E-2</v>
      </c>
      <c r="N27" s="70">
        <v>6.3239838000000007E-2</v>
      </c>
      <c r="O27" s="70">
        <v>9.4648985000000005E-2</v>
      </c>
    </row>
    <row r="28" spans="1:15">
      <c r="A28" s="13">
        <v>25</v>
      </c>
      <c r="B28" s="14" t="s">
        <v>143</v>
      </c>
      <c r="C28" s="70">
        <v>57.860288665137986</v>
      </c>
      <c r="D28" s="70">
        <v>101.735740911138</v>
      </c>
      <c r="E28" s="70">
        <v>91.463899333138002</v>
      </c>
      <c r="F28" s="70">
        <v>61.682366378137985</v>
      </c>
      <c r="G28" s="70">
        <v>148.63726901655798</v>
      </c>
      <c r="H28" s="70">
        <v>65.096613361137983</v>
      </c>
      <c r="I28" s="70">
        <v>51.292844426137982</v>
      </c>
      <c r="J28" s="70">
        <v>63.726439189137984</v>
      </c>
      <c r="K28" s="70">
        <v>49.501285008137984</v>
      </c>
      <c r="L28" s="70">
        <v>11.74439944213799</v>
      </c>
      <c r="M28" s="70">
        <v>187.36372984182799</v>
      </c>
      <c r="N28" s="70">
        <v>114.320665198138</v>
      </c>
      <c r="O28" s="70">
        <v>77.231701920137979</v>
      </c>
    </row>
    <row r="29" spans="1:15">
      <c r="A29" s="13">
        <v>26</v>
      </c>
      <c r="B29" s="14" t="s">
        <v>144</v>
      </c>
      <c r="C29" s="70">
        <v>818.26827728693036</v>
      </c>
      <c r="D29" s="70">
        <v>886.19338662766916</v>
      </c>
      <c r="E29" s="70">
        <v>690.11891642974967</v>
      </c>
      <c r="F29" s="70">
        <v>730.56043461082993</v>
      </c>
      <c r="G29" s="70">
        <v>878.23092469541723</v>
      </c>
      <c r="H29" s="70">
        <v>915.14513022986023</v>
      </c>
      <c r="I29" s="70">
        <v>846.84509649928327</v>
      </c>
      <c r="J29" s="70">
        <v>868.54280340410855</v>
      </c>
      <c r="K29" s="70">
        <v>717.66133498084173</v>
      </c>
      <c r="L29" s="70">
        <v>800.56238061934903</v>
      </c>
      <c r="M29" s="70">
        <v>919.21947087835588</v>
      </c>
      <c r="N29" s="70">
        <v>927.96884507409857</v>
      </c>
      <c r="O29" s="70">
        <v>961.13784117983027</v>
      </c>
    </row>
    <row r="30" spans="1:15">
      <c r="A30" s="13">
        <v>27</v>
      </c>
      <c r="B30" s="14" t="s">
        <v>145</v>
      </c>
      <c r="C30" s="70">
        <v>175.33910770056409</v>
      </c>
      <c r="D30" s="70">
        <v>148.44037806999401</v>
      </c>
      <c r="E30" s="70">
        <v>112.3220614772041</v>
      </c>
      <c r="F30" s="70">
        <v>93.659960569104797</v>
      </c>
      <c r="G30" s="70">
        <v>104.2170775322941</v>
      </c>
      <c r="H30" s="70">
        <v>442.95174018451405</v>
      </c>
      <c r="I30" s="70">
        <v>22.329180685624081</v>
      </c>
      <c r="J30" s="70">
        <v>79.315690466804114</v>
      </c>
      <c r="K30" s="70">
        <v>58.459946565634105</v>
      </c>
      <c r="L30" s="70">
        <v>15.86124769304408</v>
      </c>
      <c r="M30" s="70">
        <v>201.55310641711407</v>
      </c>
      <c r="N30" s="70">
        <v>60.771431700705001</v>
      </c>
      <c r="O30" s="70">
        <v>42.382844721324098</v>
      </c>
    </row>
    <row r="31" spans="1:15">
      <c r="A31" s="13">
        <v>28</v>
      </c>
      <c r="B31" s="16" t="s">
        <v>146</v>
      </c>
      <c r="C31" s="62">
        <v>2029.5300158359601</v>
      </c>
      <c r="D31" s="62">
        <v>1923.1970356642535</v>
      </c>
      <c r="E31" s="62">
        <v>2357.9596669355287</v>
      </c>
      <c r="F31" s="62">
        <v>1856.9293955160506</v>
      </c>
      <c r="G31" s="62">
        <v>1953.5538964810144</v>
      </c>
      <c r="H31" s="62">
        <v>2544.8597764440669</v>
      </c>
      <c r="I31" s="62">
        <v>1860.1489728509075</v>
      </c>
      <c r="J31" s="62">
        <v>2223.7381042031398</v>
      </c>
      <c r="K31" s="62">
        <v>1737.2151567469411</v>
      </c>
      <c r="L31" s="62">
        <v>1410.4025206017386</v>
      </c>
      <c r="M31" s="62">
        <v>2309.2184283379515</v>
      </c>
      <c r="N31" s="62">
        <v>2163.1163360534083</v>
      </c>
      <c r="O31" s="62">
        <v>2050.830660019541</v>
      </c>
    </row>
    <row r="32" spans="1:15">
      <c r="A32" s="13">
        <v>29</v>
      </c>
      <c r="B32" s="16" t="s">
        <v>154</v>
      </c>
      <c r="C32" s="62">
        <v>116688.24953303089</v>
      </c>
      <c r="D32" s="62">
        <v>117172.8691352404</v>
      </c>
      <c r="E32" s="62">
        <v>117870.08486450909</v>
      </c>
      <c r="F32" s="62">
        <v>117522.47725584049</v>
      </c>
      <c r="G32" s="62">
        <v>118048.49623431716</v>
      </c>
      <c r="H32" s="62">
        <v>118381.40636831938</v>
      </c>
      <c r="I32" s="62">
        <v>118161.88332995467</v>
      </c>
      <c r="J32" s="62">
        <v>118506.35241610125</v>
      </c>
      <c r="K32" s="62">
        <v>119679.77609777209</v>
      </c>
      <c r="L32" s="62">
        <v>123005.45469380834</v>
      </c>
      <c r="M32" s="62">
        <v>123768.95320602422</v>
      </c>
      <c r="N32" s="62">
        <v>124110.15816713506</v>
      </c>
      <c r="O32" s="62">
        <v>125711.71416217505</v>
      </c>
    </row>
    <row r="33" spans="1:15">
      <c r="A33" s="13">
        <v>30</v>
      </c>
      <c r="B33" s="14" t="s">
        <v>155</v>
      </c>
      <c r="C33" s="70">
        <v>35.605034271911208</v>
      </c>
      <c r="D33" s="70">
        <v>46.94298476634561</v>
      </c>
      <c r="E33" s="70">
        <v>41.335337078280673</v>
      </c>
      <c r="F33" s="70">
        <v>37.330636583009486</v>
      </c>
      <c r="G33" s="70">
        <v>37.672436647754708</v>
      </c>
      <c r="H33" s="70">
        <v>41.7891073289574</v>
      </c>
      <c r="I33" s="70">
        <v>27.499396593783981</v>
      </c>
      <c r="J33" s="70">
        <v>66.340297168328917</v>
      </c>
      <c r="K33" s="70">
        <v>26.433740589122198</v>
      </c>
      <c r="L33" s="70">
        <v>67.468119906332035</v>
      </c>
      <c r="M33" s="70">
        <v>76.762724546280836</v>
      </c>
      <c r="N33" s="70">
        <v>70.536002545971968</v>
      </c>
      <c r="O33" s="70">
        <v>80.243309459436858</v>
      </c>
    </row>
    <row r="34" spans="1:15">
      <c r="A34" s="13">
        <v>31</v>
      </c>
      <c r="B34" s="14" t="s">
        <v>156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</row>
    <row r="35" spans="1:15">
      <c r="A35" s="13">
        <v>32</v>
      </c>
      <c r="B35" s="14" t="s">
        <v>158</v>
      </c>
      <c r="C35" s="70">
        <v>135.17888237276446</v>
      </c>
      <c r="D35" s="70">
        <v>67.115673083764463</v>
      </c>
      <c r="E35" s="70">
        <v>360.3270096701745</v>
      </c>
      <c r="F35" s="70">
        <v>87.583025137684459</v>
      </c>
      <c r="G35" s="70">
        <v>155.02495356998446</v>
      </c>
      <c r="H35" s="70">
        <v>140.84057379469445</v>
      </c>
      <c r="I35" s="70">
        <v>153.81367757663446</v>
      </c>
      <c r="J35" s="70">
        <v>37.383777847024461</v>
      </c>
      <c r="K35" s="70">
        <v>120.04313525062446</v>
      </c>
      <c r="L35" s="70">
        <v>110.69966678508446</v>
      </c>
      <c r="M35" s="70">
        <v>198.51924498920448</v>
      </c>
      <c r="N35" s="70">
        <v>162.90298225005444</v>
      </c>
      <c r="O35" s="70">
        <v>104.68298431728445</v>
      </c>
    </row>
    <row r="36" spans="1:15">
      <c r="A36" s="13">
        <v>33</v>
      </c>
      <c r="B36" s="14" t="s">
        <v>159</v>
      </c>
      <c r="C36" s="70">
        <v>3.6100000049999998</v>
      </c>
      <c r="D36" s="70">
        <v>3.5466666720000002</v>
      </c>
      <c r="E36" s="70">
        <v>3.1349999999999998</v>
      </c>
      <c r="F36" s="70">
        <v>3.1349999999999998</v>
      </c>
      <c r="G36" s="70">
        <v>3.0209999999999999</v>
      </c>
      <c r="H36" s="70">
        <v>2.964</v>
      </c>
      <c r="I36" s="70">
        <v>2.907</v>
      </c>
      <c r="J36" s="70">
        <v>2.85</v>
      </c>
      <c r="K36" s="70">
        <v>2.7930000000000001</v>
      </c>
      <c r="L36" s="70">
        <v>2.7360000000000002</v>
      </c>
      <c r="M36" s="70">
        <v>2.6789999999999998</v>
      </c>
      <c r="N36" s="70">
        <v>2.6219999999999999</v>
      </c>
      <c r="O36" s="70">
        <v>2.5649999999999999</v>
      </c>
    </row>
    <row r="37" spans="1:15">
      <c r="A37" s="13">
        <v>34</v>
      </c>
      <c r="B37" s="14" t="s">
        <v>160</v>
      </c>
      <c r="C37" s="70">
        <v>41.490570611347586</v>
      </c>
      <c r="D37" s="70">
        <v>35.620691505674337</v>
      </c>
      <c r="E37" s="70">
        <v>36.934608568445647</v>
      </c>
      <c r="F37" s="70">
        <v>38.565001588554239</v>
      </c>
      <c r="G37" s="70">
        <v>35.683195659816278</v>
      </c>
      <c r="H37" s="70">
        <v>41.414889933803664</v>
      </c>
      <c r="I37" s="70">
        <v>38.67321251047467</v>
      </c>
      <c r="J37" s="70">
        <v>37.571724472165513</v>
      </c>
      <c r="K37" s="70">
        <v>39.605322255584539</v>
      </c>
      <c r="L37" s="70">
        <v>39.559608644866735</v>
      </c>
      <c r="M37" s="70">
        <v>42.922830582919445</v>
      </c>
      <c r="N37" s="70">
        <v>46.737200242394621</v>
      </c>
      <c r="O37" s="70">
        <v>44.739017966879523</v>
      </c>
    </row>
    <row r="38" spans="1:15">
      <c r="A38" s="13">
        <v>35</v>
      </c>
      <c r="B38" s="14" t="s">
        <v>161</v>
      </c>
      <c r="C38" s="70">
        <v>436.57178008505042</v>
      </c>
      <c r="D38" s="70">
        <v>388.4862378138975</v>
      </c>
      <c r="E38" s="70">
        <v>470.23939197744193</v>
      </c>
      <c r="F38" s="70">
        <v>549.15031382904692</v>
      </c>
      <c r="G38" s="70">
        <v>401.62910795656103</v>
      </c>
      <c r="H38" s="70">
        <v>493.19225200914497</v>
      </c>
      <c r="I38" s="70">
        <v>267.18220367104976</v>
      </c>
      <c r="J38" s="70">
        <v>398.90829806355799</v>
      </c>
      <c r="K38" s="70">
        <v>343.68671428533253</v>
      </c>
      <c r="L38" s="70">
        <v>212.02980403573159</v>
      </c>
      <c r="M38" s="70">
        <v>330.70260955498992</v>
      </c>
      <c r="N38" s="70">
        <v>467.55765493516594</v>
      </c>
      <c r="O38" s="70">
        <v>393.37270502232445</v>
      </c>
    </row>
    <row r="39" spans="1:15">
      <c r="A39" s="13">
        <v>36</v>
      </c>
      <c r="B39" s="16" t="s">
        <v>207</v>
      </c>
      <c r="C39" s="62">
        <v>652.45626734607401</v>
      </c>
      <c r="D39" s="62">
        <v>541.71225384168224</v>
      </c>
      <c r="E39" s="62">
        <v>911.97134729434231</v>
      </c>
      <c r="F39" s="62">
        <v>715.7639771382951</v>
      </c>
      <c r="G39" s="62">
        <v>633.03069383411741</v>
      </c>
      <c r="H39" s="62">
        <v>720.20082306660049</v>
      </c>
      <c r="I39" s="62">
        <v>490.07549035194279</v>
      </c>
      <c r="J39" s="62">
        <v>543.05409755107735</v>
      </c>
      <c r="K39" s="62">
        <v>532.56191238066378</v>
      </c>
      <c r="L39" s="62">
        <v>432.49319937201483</v>
      </c>
      <c r="M39" s="62">
        <v>651.58640967339477</v>
      </c>
      <c r="N39" s="62">
        <v>750.35583997358708</v>
      </c>
      <c r="O39" s="62">
        <v>625.6030167659253</v>
      </c>
    </row>
    <row r="40" spans="1:15">
      <c r="A40" s="13">
        <v>37</v>
      </c>
      <c r="B40" s="16" t="s">
        <v>163</v>
      </c>
      <c r="C40" s="62">
        <v>116035.79326568481</v>
      </c>
      <c r="D40" s="62">
        <v>116631.15688139878</v>
      </c>
      <c r="E40" s="62">
        <v>116958.11351721475</v>
      </c>
      <c r="F40" s="62">
        <v>116806.71327870223</v>
      </c>
      <c r="G40" s="62">
        <v>117415.46554048298</v>
      </c>
      <c r="H40" s="62">
        <v>117661.20554525279</v>
      </c>
      <c r="I40" s="62">
        <v>117671.80783960276</v>
      </c>
      <c r="J40" s="62">
        <v>117963.29831855024</v>
      </c>
      <c r="K40" s="62">
        <v>119147.21418539144</v>
      </c>
      <c r="L40" s="62">
        <v>122572.96149443639</v>
      </c>
      <c r="M40" s="62">
        <v>123117.36679635082</v>
      </c>
      <c r="N40" s="62">
        <v>123359.80232716145</v>
      </c>
      <c r="O40" s="62">
        <v>125086.11114540919</v>
      </c>
    </row>
    <row r="41" spans="1:15">
      <c r="B41" s="66"/>
    </row>
    <row r="42" spans="1:15">
      <c r="M42" s="76"/>
      <c r="N42" s="76"/>
      <c r="O42" s="76" t="s">
        <v>56</v>
      </c>
    </row>
    <row r="43" spans="1:15">
      <c r="B43" s="125" t="s">
        <v>208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</row>
    <row r="44" spans="1:15">
      <c r="A44" s="12" t="s">
        <v>133</v>
      </c>
      <c r="B44" s="12" t="s">
        <v>134</v>
      </c>
      <c r="C44" s="50">
        <v>44651</v>
      </c>
      <c r="D44" s="50">
        <v>44681</v>
      </c>
      <c r="E44" s="50">
        <v>44712</v>
      </c>
      <c r="F44" s="50">
        <v>44742</v>
      </c>
      <c r="G44" s="50">
        <v>44773</v>
      </c>
      <c r="H44" s="50">
        <v>44804</v>
      </c>
      <c r="I44" s="50">
        <v>44834</v>
      </c>
      <c r="J44" s="50">
        <v>44865</v>
      </c>
      <c r="K44" s="50">
        <v>44895</v>
      </c>
      <c r="L44" s="50">
        <v>44926</v>
      </c>
      <c r="M44" s="50">
        <v>44957</v>
      </c>
      <c r="N44" s="50">
        <v>44985</v>
      </c>
      <c r="O44" s="50">
        <v>45016</v>
      </c>
    </row>
    <row r="45" spans="1:15">
      <c r="A45" s="13">
        <v>1</v>
      </c>
      <c r="B45" s="14" t="s">
        <v>62</v>
      </c>
      <c r="C45" s="70">
        <v>25.630488271000001</v>
      </c>
      <c r="D45" s="70">
        <v>23.141351919000002</v>
      </c>
      <c r="E45" s="70">
        <v>26.515112463000001</v>
      </c>
      <c r="F45" s="70">
        <v>33.539281412000001</v>
      </c>
      <c r="G45" s="70">
        <v>60.331747821</v>
      </c>
      <c r="H45" s="70">
        <v>51.894108322000001</v>
      </c>
      <c r="I45" s="70">
        <v>56.657820923999999</v>
      </c>
      <c r="J45" s="70">
        <v>45.060320697000002</v>
      </c>
      <c r="K45" s="70">
        <v>41.443402452000001</v>
      </c>
      <c r="L45" s="70">
        <v>43.044763748999998</v>
      </c>
      <c r="M45" s="70">
        <v>34.857746923999997</v>
      </c>
      <c r="N45" s="70">
        <v>38.589280119640001</v>
      </c>
      <c r="O45" s="70">
        <v>32.066632862079999</v>
      </c>
    </row>
    <row r="46" spans="1:15">
      <c r="A46" s="13">
        <v>2</v>
      </c>
      <c r="B46" s="14" t="s">
        <v>63</v>
      </c>
      <c r="C46" s="70">
        <v>124.934</v>
      </c>
      <c r="D46" s="70">
        <v>128.22900000000001</v>
      </c>
      <c r="E46" s="70">
        <v>109.645</v>
      </c>
      <c r="F46" s="70">
        <v>1237.81962</v>
      </c>
      <c r="G46" s="70">
        <v>408.50290999999999</v>
      </c>
      <c r="H46" s="70">
        <v>206.92357000000001</v>
      </c>
      <c r="I46" s="70">
        <v>222.76214999999999</v>
      </c>
      <c r="J46" s="70">
        <v>410.57537000000002</v>
      </c>
      <c r="K46" s="70">
        <v>243.62100000000001</v>
      </c>
      <c r="L46" s="70">
        <v>283.08170999999999</v>
      </c>
      <c r="M46" s="70">
        <v>1487.32646</v>
      </c>
      <c r="N46" s="70">
        <v>657.81700000000001</v>
      </c>
      <c r="O46" s="70">
        <v>273.50470000000001</v>
      </c>
    </row>
    <row r="47" spans="1:15">
      <c r="A47" s="13">
        <v>3</v>
      </c>
      <c r="B47" s="14" t="s">
        <v>64</v>
      </c>
      <c r="C47" s="70">
        <v>65170.045456138003</v>
      </c>
      <c r="D47" s="70">
        <v>66192.114696354998</v>
      </c>
      <c r="E47" s="70">
        <v>66078.971751327001</v>
      </c>
      <c r="F47" s="70">
        <v>65394.620510547997</v>
      </c>
      <c r="G47" s="70">
        <v>66095.144189183993</v>
      </c>
      <c r="H47" s="70">
        <v>63880.673327536002</v>
      </c>
      <c r="I47" s="70">
        <v>63475.629309966818</v>
      </c>
      <c r="J47" s="70">
        <v>63172.048951808822</v>
      </c>
      <c r="K47" s="70">
        <v>65027.013269383817</v>
      </c>
      <c r="L47" s="70">
        <v>68897.49671643482</v>
      </c>
      <c r="M47" s="70">
        <v>66760.983984219827</v>
      </c>
      <c r="N47" s="70">
        <v>66463.296467941822</v>
      </c>
      <c r="O47" s="70">
        <v>67092.956595194817</v>
      </c>
    </row>
    <row r="48" spans="1:15">
      <c r="A48" s="13">
        <v>4</v>
      </c>
      <c r="B48" s="14" t="s">
        <v>65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146.26769646599999</v>
      </c>
      <c r="M48" s="70">
        <v>147.00190405199999</v>
      </c>
      <c r="N48" s="70">
        <v>147.668226492</v>
      </c>
      <c r="O48" s="70">
        <v>148.4094642</v>
      </c>
    </row>
    <row r="49" spans="1:15">
      <c r="A49" s="13">
        <v>5</v>
      </c>
      <c r="B49" s="14" t="s">
        <v>66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</row>
    <row r="50" spans="1:15">
      <c r="A50" s="13">
        <v>6</v>
      </c>
      <c r="B50" s="14" t="s">
        <v>67</v>
      </c>
      <c r="C50" s="70">
        <v>24868.153158733079</v>
      </c>
      <c r="D50" s="70">
        <v>24742.028524182471</v>
      </c>
      <c r="E50" s="70">
        <v>25269.250266477906</v>
      </c>
      <c r="F50" s="70">
        <v>25692.687739406188</v>
      </c>
      <c r="G50" s="70">
        <v>26495.955446412001</v>
      </c>
      <c r="H50" s="70">
        <v>28409.100686277001</v>
      </c>
      <c r="I50" s="70">
        <v>28968.462264123002</v>
      </c>
      <c r="J50" s="70">
        <v>29271.611352422002</v>
      </c>
      <c r="K50" s="70">
        <v>29575.158661836002</v>
      </c>
      <c r="L50" s="70">
        <v>30217.9630425</v>
      </c>
      <c r="M50" s="70">
        <v>30476.756756168001</v>
      </c>
      <c r="N50" s="70">
        <v>31478.621604696</v>
      </c>
      <c r="O50" s="70">
        <v>32990.459082034999</v>
      </c>
    </row>
    <row r="51" spans="1:15">
      <c r="A51" s="13">
        <v>7</v>
      </c>
      <c r="B51" s="14" t="s">
        <v>68</v>
      </c>
      <c r="C51" s="70">
        <v>2917.5505821140096</v>
      </c>
      <c r="D51" s="70">
        <v>3038.8410968580001</v>
      </c>
      <c r="E51" s="70">
        <v>2923.7962785190002</v>
      </c>
      <c r="F51" s="70">
        <v>2692.3699275419999</v>
      </c>
      <c r="G51" s="70">
        <v>2838.8812728359999</v>
      </c>
      <c r="H51" s="70">
        <v>2807.1065519540002</v>
      </c>
      <c r="I51" s="70">
        <v>2729.8290715920002</v>
      </c>
      <c r="J51" s="70">
        <v>2722.431843248</v>
      </c>
      <c r="K51" s="70">
        <v>2722.781687744</v>
      </c>
      <c r="L51" s="70">
        <v>2600.8342685930002</v>
      </c>
      <c r="M51" s="70">
        <v>2600.7187828320002</v>
      </c>
      <c r="N51" s="70">
        <v>2657.9615857909998</v>
      </c>
      <c r="O51" s="70">
        <v>2655.5744358490001</v>
      </c>
    </row>
    <row r="52" spans="1:15">
      <c r="A52" s="13">
        <v>8</v>
      </c>
      <c r="B52" s="14" t="s">
        <v>69</v>
      </c>
      <c r="C52" s="70">
        <v>12336.964102013995</v>
      </c>
      <c r="D52" s="70">
        <v>11666.0952763391</v>
      </c>
      <c r="E52" s="70">
        <v>11688.686412942099</v>
      </c>
      <c r="F52" s="70">
        <v>11287.975122697379</v>
      </c>
      <c r="G52" s="70">
        <v>10952.76426312</v>
      </c>
      <c r="H52" s="70">
        <v>11127.863589593</v>
      </c>
      <c r="I52" s="70">
        <v>11639.359582985</v>
      </c>
      <c r="J52" s="70">
        <v>11321.596503663999</v>
      </c>
      <c r="K52" s="70">
        <v>10855.919028318</v>
      </c>
      <c r="L52" s="70">
        <v>10474.872878986</v>
      </c>
      <c r="M52" s="70">
        <v>10458.311885592</v>
      </c>
      <c r="N52" s="70">
        <v>11093.405221325</v>
      </c>
      <c r="O52" s="70">
        <v>11081.150144419</v>
      </c>
    </row>
    <row r="53" spans="1:15">
      <c r="A53" s="13">
        <v>9</v>
      </c>
      <c r="B53" s="14" t="s">
        <v>70</v>
      </c>
      <c r="C53" s="70">
        <v>1493.047154933</v>
      </c>
      <c r="D53" s="70">
        <v>1506.5729854690001</v>
      </c>
      <c r="E53" s="70">
        <v>1489.9440722070001</v>
      </c>
      <c r="F53" s="70">
        <v>1488.6952673190001</v>
      </c>
      <c r="G53" s="70">
        <v>1417.515782103</v>
      </c>
      <c r="H53" s="70">
        <v>1423.5503169020001</v>
      </c>
      <c r="I53" s="70">
        <v>1510.286660557</v>
      </c>
      <c r="J53" s="70">
        <v>1588.1590582010001</v>
      </c>
      <c r="K53" s="70">
        <v>1637.9328195969999</v>
      </c>
      <c r="L53" s="70">
        <v>1550.804892506</v>
      </c>
      <c r="M53" s="70">
        <v>2089.3517796649999</v>
      </c>
      <c r="N53" s="70">
        <v>2167.136426478</v>
      </c>
      <c r="O53" s="70">
        <v>2041.7297723900001</v>
      </c>
    </row>
    <row r="54" spans="1:15">
      <c r="A54" s="13">
        <v>10</v>
      </c>
      <c r="B54" s="14" t="s">
        <v>71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</row>
    <row r="55" spans="1:15">
      <c r="A55" s="13">
        <v>11</v>
      </c>
      <c r="B55" s="14" t="s">
        <v>72</v>
      </c>
      <c r="C55" s="70">
        <v>6054.9552382959637</v>
      </c>
      <c r="D55" s="70">
        <v>6271.323833844318</v>
      </c>
      <c r="E55" s="70">
        <v>6244.8391415177612</v>
      </c>
      <c r="F55" s="70">
        <v>6136.7388647225553</v>
      </c>
      <c r="G55" s="70">
        <v>6122.3318884009923</v>
      </c>
      <c r="H55" s="70">
        <v>6235.2207977726539</v>
      </c>
      <c r="I55" s="70">
        <v>6001.4851416623042</v>
      </c>
      <c r="J55" s="70">
        <v>6050.020546681586</v>
      </c>
      <c r="K55" s="70">
        <v>6127.4370949835002</v>
      </c>
      <c r="L55" s="70">
        <v>5638.1671214560556</v>
      </c>
      <c r="M55" s="70">
        <v>5655.8042613550397</v>
      </c>
      <c r="N55" s="70">
        <v>5489.2154220836801</v>
      </c>
      <c r="O55" s="70">
        <v>5590.4239921027947</v>
      </c>
    </row>
    <row r="56" spans="1:15">
      <c r="A56" s="13">
        <v>12</v>
      </c>
      <c r="B56" s="14" t="s">
        <v>73</v>
      </c>
      <c r="C56" s="70">
        <v>49.534728000000001</v>
      </c>
      <c r="D56" s="70">
        <v>49.470412000000003</v>
      </c>
      <c r="E56" s="70">
        <v>49.246355999999999</v>
      </c>
      <c r="F56" s="70">
        <v>68.993076000000002</v>
      </c>
      <c r="G56" s="70">
        <v>69.210292999999993</v>
      </c>
      <c r="H56" s="70">
        <v>69.047047000000006</v>
      </c>
      <c r="I56" s="70">
        <v>68.749512999999993</v>
      </c>
      <c r="J56" s="70">
        <v>68.696586999999994</v>
      </c>
      <c r="K56" s="70">
        <v>68.559639000000004</v>
      </c>
      <c r="L56" s="70">
        <v>20</v>
      </c>
      <c r="M56" s="70">
        <v>20</v>
      </c>
      <c r="N56" s="70">
        <v>20</v>
      </c>
      <c r="O56" s="70">
        <v>20</v>
      </c>
    </row>
    <row r="57" spans="1:15">
      <c r="A57" s="13">
        <v>13</v>
      </c>
      <c r="B57" s="14" t="s">
        <v>74</v>
      </c>
      <c r="C57" s="70">
        <v>156.05403538790301</v>
      </c>
      <c r="D57" s="70">
        <v>155.65496567727499</v>
      </c>
      <c r="E57" s="70">
        <v>149.713532306807</v>
      </c>
      <c r="F57" s="70">
        <v>147.175747960324</v>
      </c>
      <c r="G57" s="70">
        <v>145.80545352310699</v>
      </c>
      <c r="H57" s="70">
        <v>139.30793903467898</v>
      </c>
      <c r="I57" s="70">
        <v>135.74887576462399</v>
      </c>
      <c r="J57" s="70">
        <v>134.447785109731</v>
      </c>
      <c r="K57" s="70">
        <v>129.75116069480299</v>
      </c>
      <c r="L57" s="70">
        <v>202.695916480758</v>
      </c>
      <c r="M57" s="70">
        <v>203.00950915038101</v>
      </c>
      <c r="N57" s="70">
        <v>197.147341443497</v>
      </c>
      <c r="O57" s="70">
        <v>186.99017196282401</v>
      </c>
    </row>
    <row r="58" spans="1:15">
      <c r="A58" s="13">
        <v>14</v>
      </c>
      <c r="B58" s="14" t="s">
        <v>75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</row>
    <row r="59" spans="1:15">
      <c r="A59" s="13">
        <v>15</v>
      </c>
      <c r="B59" s="14" t="s">
        <v>76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</row>
    <row r="60" spans="1:15">
      <c r="A60" s="13">
        <v>16</v>
      </c>
      <c r="B60" s="14" t="s">
        <v>77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</row>
    <row r="61" spans="1:15">
      <c r="A61" s="13">
        <v>17</v>
      </c>
      <c r="B61" s="14" t="s">
        <v>78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</row>
    <row r="62" spans="1:15">
      <c r="A62" s="13">
        <v>18</v>
      </c>
      <c r="B62" s="14" t="s">
        <v>79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</row>
    <row r="63" spans="1:15">
      <c r="A63" s="13">
        <v>19</v>
      </c>
      <c r="B63" s="14" t="s">
        <v>80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</row>
    <row r="64" spans="1:15">
      <c r="A64" s="13">
        <v>20</v>
      </c>
      <c r="B64" s="14" t="s">
        <v>81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</row>
    <row r="65" spans="1:15">
      <c r="A65" s="13">
        <v>21</v>
      </c>
      <c r="B65" s="14" t="s">
        <v>82</v>
      </c>
      <c r="C65" s="70">
        <v>21.5167</v>
      </c>
      <c r="D65" s="70">
        <v>21.5167</v>
      </c>
      <c r="E65" s="70">
        <v>21.5167</v>
      </c>
      <c r="F65" s="70">
        <v>21.5167</v>
      </c>
      <c r="G65" s="70">
        <v>21.5167</v>
      </c>
      <c r="H65" s="70">
        <v>21.5167</v>
      </c>
      <c r="I65" s="70">
        <v>21.5167</v>
      </c>
      <c r="J65" s="70">
        <v>23.0717</v>
      </c>
      <c r="K65" s="70">
        <v>23.0717</v>
      </c>
      <c r="L65" s="70">
        <v>23.0717</v>
      </c>
      <c r="M65" s="70">
        <v>23.0717</v>
      </c>
      <c r="N65" s="70">
        <v>23.0717</v>
      </c>
      <c r="O65" s="70">
        <v>22.686966964</v>
      </c>
    </row>
    <row r="66" spans="1:15">
      <c r="A66" s="13">
        <v>22</v>
      </c>
      <c r="B66" s="16" t="s">
        <v>83</v>
      </c>
      <c r="C66" s="62">
        <v>113218.38564388696</v>
      </c>
      <c r="D66" s="62">
        <v>113794.98884264418</v>
      </c>
      <c r="E66" s="62">
        <v>114052.1246237606</v>
      </c>
      <c r="F66" s="62">
        <v>114202.13185760743</v>
      </c>
      <c r="G66" s="62">
        <v>114627.95994640006</v>
      </c>
      <c r="H66" s="62">
        <v>114372.2046343913</v>
      </c>
      <c r="I66" s="62">
        <v>114830.4870905748</v>
      </c>
      <c r="J66" s="62">
        <v>114807.72001883214</v>
      </c>
      <c r="K66" s="62">
        <v>116452.68946400909</v>
      </c>
      <c r="L66" s="62">
        <v>120098.3007071716</v>
      </c>
      <c r="M66" s="62">
        <v>119957.19476995827</v>
      </c>
      <c r="N66" s="62">
        <v>120433.93027637065</v>
      </c>
      <c r="O66" s="62">
        <v>122135.9519579795</v>
      </c>
    </row>
    <row r="67" spans="1:15">
      <c r="A67" s="13">
        <v>23</v>
      </c>
      <c r="B67" s="14" t="s">
        <v>136</v>
      </c>
      <c r="C67" s="70">
        <v>974.90548206232722</v>
      </c>
      <c r="D67" s="70">
        <v>784.63106194945328</v>
      </c>
      <c r="E67" s="70">
        <v>1460.6580817374372</v>
      </c>
      <c r="F67" s="70">
        <v>968.66892085597817</v>
      </c>
      <c r="G67" s="70">
        <v>819.97762584274608</v>
      </c>
      <c r="H67" s="70">
        <v>1109.1611368385543</v>
      </c>
      <c r="I67" s="70">
        <v>937.30707736486204</v>
      </c>
      <c r="J67" s="70">
        <v>1208.1228518940889</v>
      </c>
      <c r="K67" s="70">
        <v>909.65516056932813</v>
      </c>
      <c r="L67" s="70">
        <v>580.33584773720725</v>
      </c>
      <c r="M67" s="70">
        <v>998.62676298865426</v>
      </c>
      <c r="N67" s="70">
        <v>1058.8825955134664</v>
      </c>
      <c r="O67" s="70">
        <v>969.02557609024836</v>
      </c>
    </row>
    <row r="68" spans="1:15">
      <c r="A68" s="13">
        <v>24</v>
      </c>
      <c r="B68" s="14" t="s">
        <v>142</v>
      </c>
      <c r="C68" s="70">
        <v>0.47664184599999998</v>
      </c>
      <c r="D68" s="70">
        <v>0.35466667200000002</v>
      </c>
      <c r="E68" s="70">
        <v>2.9381415000000001E-2</v>
      </c>
      <c r="F68" s="70">
        <v>7.0571842999999995E-2</v>
      </c>
      <c r="G68" s="70">
        <v>0.101430439</v>
      </c>
      <c r="H68" s="70">
        <v>0</v>
      </c>
      <c r="I68" s="70">
        <v>3.3832475000000001E-2</v>
      </c>
      <c r="J68" s="70">
        <v>6.9390194000000002E-2</v>
      </c>
      <c r="K68" s="70">
        <v>0.102525242</v>
      </c>
      <c r="L68" s="70">
        <v>0</v>
      </c>
      <c r="M68" s="70">
        <v>2.9459731999999999E-2</v>
      </c>
      <c r="N68" s="70">
        <v>6.3239838000000007E-2</v>
      </c>
      <c r="O68" s="70">
        <v>9.4648985000000005E-2</v>
      </c>
    </row>
    <row r="69" spans="1:15">
      <c r="A69" s="13">
        <v>25</v>
      </c>
      <c r="B69" s="14" t="s">
        <v>143</v>
      </c>
      <c r="C69" s="70">
        <v>57.860288665137986</v>
      </c>
      <c r="D69" s="70">
        <v>101.735740911138</v>
      </c>
      <c r="E69" s="70">
        <v>91.463899333138002</v>
      </c>
      <c r="F69" s="70">
        <v>61.682366378137985</v>
      </c>
      <c r="G69" s="70">
        <v>148.63726901655798</v>
      </c>
      <c r="H69" s="70">
        <v>65.096613361137983</v>
      </c>
      <c r="I69" s="70">
        <v>51.292844426137982</v>
      </c>
      <c r="J69" s="70">
        <v>63.726439189137984</v>
      </c>
      <c r="K69" s="70">
        <v>49.501285008137984</v>
      </c>
      <c r="L69" s="70">
        <v>11.74439944213799</v>
      </c>
      <c r="M69" s="70">
        <v>187.36372984182799</v>
      </c>
      <c r="N69" s="70">
        <v>114.320665198138</v>
      </c>
      <c r="O69" s="70">
        <v>77.231701920137979</v>
      </c>
    </row>
    <row r="70" spans="1:15">
      <c r="A70" s="13">
        <v>26</v>
      </c>
      <c r="B70" s="14" t="s">
        <v>144</v>
      </c>
      <c r="C70" s="70">
        <v>809.33125839693037</v>
      </c>
      <c r="D70" s="70">
        <v>878.63804052966918</v>
      </c>
      <c r="E70" s="70">
        <v>685.72100909474966</v>
      </c>
      <c r="F70" s="70">
        <v>724.10938927282996</v>
      </c>
      <c r="G70" s="70">
        <v>871.37710641341721</v>
      </c>
      <c r="H70" s="70">
        <v>907.02784674086024</v>
      </c>
      <c r="I70" s="70">
        <v>837.48664708928322</v>
      </c>
      <c r="J70" s="70">
        <v>858.59464468110855</v>
      </c>
      <c r="K70" s="70">
        <v>709.59170196184175</v>
      </c>
      <c r="L70" s="70">
        <v>789.68243444734901</v>
      </c>
      <c r="M70" s="70">
        <v>907.51442552535593</v>
      </c>
      <c r="N70" s="70">
        <v>917.4138968480986</v>
      </c>
      <c r="O70" s="70">
        <v>949.2948640038303</v>
      </c>
    </row>
    <row r="71" spans="1:15">
      <c r="A71" s="13">
        <v>27</v>
      </c>
      <c r="B71" s="14" t="s">
        <v>145</v>
      </c>
      <c r="C71" s="70">
        <v>175.33910770056409</v>
      </c>
      <c r="D71" s="70">
        <v>148.44037806999401</v>
      </c>
      <c r="E71" s="70">
        <v>112.3220614772041</v>
      </c>
      <c r="F71" s="70">
        <v>93.659960569104797</v>
      </c>
      <c r="G71" s="70">
        <v>104.2170775322941</v>
      </c>
      <c r="H71" s="70">
        <v>442.95174018451405</v>
      </c>
      <c r="I71" s="70">
        <v>22.329180685624081</v>
      </c>
      <c r="J71" s="70">
        <v>79.315690466804114</v>
      </c>
      <c r="K71" s="70">
        <v>58.459946565634105</v>
      </c>
      <c r="L71" s="70">
        <v>15.86124769304408</v>
      </c>
      <c r="M71" s="70">
        <v>201.55310641711407</v>
      </c>
      <c r="N71" s="70">
        <v>60.771431700705001</v>
      </c>
      <c r="O71" s="70">
        <v>42.511094721324099</v>
      </c>
    </row>
    <row r="72" spans="1:15">
      <c r="A72" s="13">
        <v>28</v>
      </c>
      <c r="B72" s="16" t="s">
        <v>146</v>
      </c>
      <c r="C72" s="62">
        <v>2017.9127786709601</v>
      </c>
      <c r="D72" s="62">
        <v>1913.7998881322535</v>
      </c>
      <c r="E72" s="62">
        <v>2350.1944330575288</v>
      </c>
      <c r="F72" s="62">
        <v>1848.1912089190505</v>
      </c>
      <c r="G72" s="62">
        <v>1944.3105092440144</v>
      </c>
      <c r="H72" s="62">
        <v>2524.2373371250669</v>
      </c>
      <c r="I72" s="62">
        <v>1848.4495820409074</v>
      </c>
      <c r="J72" s="62">
        <v>2209.8290164251398</v>
      </c>
      <c r="K72" s="62">
        <v>1727.3106193469412</v>
      </c>
      <c r="L72" s="62">
        <v>1397.6239293197386</v>
      </c>
      <c r="M72" s="62">
        <v>2295.0874845049516</v>
      </c>
      <c r="N72" s="62">
        <v>2151.4518290984083</v>
      </c>
      <c r="O72" s="62">
        <v>2038.1578857205411</v>
      </c>
    </row>
    <row r="73" spans="1:15">
      <c r="A73" s="13">
        <v>29</v>
      </c>
      <c r="B73" s="16" t="s">
        <v>154</v>
      </c>
      <c r="C73" s="62">
        <v>115236.29842255788</v>
      </c>
      <c r="D73" s="62">
        <v>115708.7887307764</v>
      </c>
      <c r="E73" s="62">
        <v>116402.31905681809</v>
      </c>
      <c r="F73" s="62">
        <v>116050.3230665265</v>
      </c>
      <c r="G73" s="62">
        <v>116572.27045564416</v>
      </c>
      <c r="H73" s="62">
        <v>116896.44197151638</v>
      </c>
      <c r="I73" s="62">
        <v>116678.93667261567</v>
      </c>
      <c r="J73" s="62">
        <v>117017.54903525725</v>
      </c>
      <c r="K73" s="62">
        <v>118180.00008335609</v>
      </c>
      <c r="L73" s="62">
        <v>121495.92463649134</v>
      </c>
      <c r="M73" s="62">
        <v>122252.28225446322</v>
      </c>
      <c r="N73" s="62">
        <v>122585.38210546906</v>
      </c>
      <c r="O73" s="62">
        <v>124174.10984370005</v>
      </c>
    </row>
    <row r="74" spans="1:15">
      <c r="A74" s="13">
        <v>30</v>
      </c>
      <c r="B74" s="14" t="s">
        <v>155</v>
      </c>
      <c r="C74" s="70">
        <v>35.605034271911208</v>
      </c>
      <c r="D74" s="70">
        <v>46.94298476634561</v>
      </c>
      <c r="E74" s="70">
        <v>41.335337078280673</v>
      </c>
      <c r="F74" s="70">
        <v>37.330636583009486</v>
      </c>
      <c r="G74" s="70">
        <v>37.672436647754708</v>
      </c>
      <c r="H74" s="70">
        <v>41.7891073289574</v>
      </c>
      <c r="I74" s="70">
        <v>27.499396593783981</v>
      </c>
      <c r="J74" s="70">
        <v>66.340297168328917</v>
      </c>
      <c r="K74" s="70">
        <v>26.433740589122198</v>
      </c>
      <c r="L74" s="70">
        <v>67.468119906332035</v>
      </c>
      <c r="M74" s="70">
        <v>76.762724546280836</v>
      </c>
      <c r="N74" s="70">
        <v>70.536002545971968</v>
      </c>
      <c r="O74" s="70">
        <v>80.243309459436858</v>
      </c>
    </row>
    <row r="75" spans="1:15">
      <c r="A75" s="13">
        <v>31</v>
      </c>
      <c r="B75" s="14" t="s">
        <v>156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</row>
    <row r="76" spans="1:15">
      <c r="A76" s="13">
        <v>32</v>
      </c>
      <c r="B76" s="14" t="s">
        <v>158</v>
      </c>
      <c r="C76" s="70">
        <v>135.17888237276446</v>
      </c>
      <c r="D76" s="70">
        <v>67.115673083764463</v>
      </c>
      <c r="E76" s="70">
        <v>360.3270096701745</v>
      </c>
      <c r="F76" s="70">
        <v>87.583025137684459</v>
      </c>
      <c r="G76" s="70">
        <v>155.02495356998446</v>
      </c>
      <c r="H76" s="70">
        <v>140.84057379469445</v>
      </c>
      <c r="I76" s="70">
        <v>153.81367757663446</v>
      </c>
      <c r="J76" s="70">
        <v>37.383777847024461</v>
      </c>
      <c r="K76" s="70">
        <v>120.04313525062446</v>
      </c>
      <c r="L76" s="70">
        <v>110.69966678508446</v>
      </c>
      <c r="M76" s="70">
        <v>198.51924498920448</v>
      </c>
      <c r="N76" s="70">
        <v>162.90298225005444</v>
      </c>
      <c r="O76" s="70">
        <v>104.68298431728445</v>
      </c>
    </row>
    <row r="77" spans="1:15">
      <c r="A77" s="13">
        <v>33</v>
      </c>
      <c r="B77" s="14" t="s">
        <v>159</v>
      </c>
      <c r="C77" s="70">
        <v>3.6100000049999998</v>
      </c>
      <c r="D77" s="70">
        <v>3.5466666720000002</v>
      </c>
      <c r="E77" s="70">
        <v>3.1349999999999998</v>
      </c>
      <c r="F77" s="70">
        <v>3.1349999999999998</v>
      </c>
      <c r="G77" s="70">
        <v>3.0209999999999999</v>
      </c>
      <c r="H77" s="70">
        <v>2.964</v>
      </c>
      <c r="I77" s="70">
        <v>2.907</v>
      </c>
      <c r="J77" s="70">
        <v>2.85</v>
      </c>
      <c r="K77" s="70">
        <v>2.7930000000000001</v>
      </c>
      <c r="L77" s="70">
        <v>2.7360000000000002</v>
      </c>
      <c r="M77" s="70">
        <v>2.6789999999999998</v>
      </c>
      <c r="N77" s="70">
        <v>2.6219999999999999</v>
      </c>
      <c r="O77" s="70">
        <v>2.5649999999999999</v>
      </c>
    </row>
    <row r="78" spans="1:15">
      <c r="A78" s="13">
        <v>34</v>
      </c>
      <c r="B78" s="14" t="s">
        <v>160</v>
      </c>
      <c r="C78" s="70">
        <v>39.197277761347586</v>
      </c>
      <c r="D78" s="70">
        <v>34.132133254674336</v>
      </c>
      <c r="E78" s="70">
        <v>35.20415050444565</v>
      </c>
      <c r="F78" s="70">
        <v>37.019481621554242</v>
      </c>
      <c r="G78" s="70">
        <v>34.119212787816281</v>
      </c>
      <c r="H78" s="70">
        <v>39.285393175803662</v>
      </c>
      <c r="I78" s="70">
        <v>36.60574392347467</v>
      </c>
      <c r="J78" s="70">
        <v>35.497222223165515</v>
      </c>
      <c r="K78" s="70">
        <v>37.241559426584537</v>
      </c>
      <c r="L78" s="70">
        <v>37.974764501866737</v>
      </c>
      <c r="M78" s="70">
        <v>40.694995094919449</v>
      </c>
      <c r="N78" s="70">
        <v>44.778081278394623</v>
      </c>
      <c r="O78" s="70">
        <v>42.670425212879522</v>
      </c>
    </row>
    <row r="79" spans="1:15">
      <c r="A79" s="13">
        <v>35</v>
      </c>
      <c r="B79" s="14" t="s">
        <v>161</v>
      </c>
      <c r="C79" s="70">
        <v>436.44979789805041</v>
      </c>
      <c r="D79" s="70">
        <v>388.36425562689749</v>
      </c>
      <c r="E79" s="70">
        <v>470.03774327844195</v>
      </c>
      <c r="F79" s="70">
        <v>548.93483059504695</v>
      </c>
      <c r="G79" s="70">
        <v>401.513755300561</v>
      </c>
      <c r="H79" s="70">
        <v>493.07176202614494</v>
      </c>
      <c r="I79" s="70">
        <v>267.03300665304977</v>
      </c>
      <c r="J79" s="70">
        <v>398.792951908558</v>
      </c>
      <c r="K79" s="70">
        <v>343.57024611333253</v>
      </c>
      <c r="L79" s="70">
        <v>211.89716494673158</v>
      </c>
      <c r="M79" s="70">
        <v>330.41024962298991</v>
      </c>
      <c r="N79" s="70">
        <v>467.42222631716595</v>
      </c>
      <c r="O79" s="70">
        <v>393.23727640432446</v>
      </c>
    </row>
    <row r="80" spans="1:15">
      <c r="A80" s="13">
        <v>36</v>
      </c>
      <c r="B80" s="16" t="s">
        <v>207</v>
      </c>
      <c r="C80" s="62">
        <v>650.040992309074</v>
      </c>
      <c r="D80" s="62">
        <v>540.1017134036822</v>
      </c>
      <c r="E80" s="62">
        <v>910.03924053134233</v>
      </c>
      <c r="F80" s="62">
        <v>714.00297393729511</v>
      </c>
      <c r="G80" s="62">
        <v>631.35135830611739</v>
      </c>
      <c r="H80" s="62">
        <v>717.95083632560045</v>
      </c>
      <c r="I80" s="62">
        <v>487.85882474694279</v>
      </c>
      <c r="J80" s="62">
        <v>540.86424914707732</v>
      </c>
      <c r="K80" s="62">
        <v>530.08168137966379</v>
      </c>
      <c r="L80" s="62">
        <v>430.77571614001482</v>
      </c>
      <c r="M80" s="62">
        <v>649.06621425339472</v>
      </c>
      <c r="N80" s="62">
        <v>748.26129239158706</v>
      </c>
      <c r="O80" s="62">
        <v>623.39899539392525</v>
      </c>
    </row>
    <row r="81" spans="1:15">
      <c r="A81" s="13">
        <v>37</v>
      </c>
      <c r="B81" s="16" t="s">
        <v>163</v>
      </c>
      <c r="C81" s="62">
        <v>114586.25743024881</v>
      </c>
      <c r="D81" s="62">
        <v>115168.68701737278</v>
      </c>
      <c r="E81" s="62">
        <v>115492.27981628675</v>
      </c>
      <c r="F81" s="62">
        <v>115336.32009258923</v>
      </c>
      <c r="G81" s="62">
        <v>115940.91909733799</v>
      </c>
      <c r="H81" s="62">
        <v>116178.49113519078</v>
      </c>
      <c r="I81" s="62">
        <v>116191.07784786876</v>
      </c>
      <c r="J81" s="62">
        <v>116476.68478611024</v>
      </c>
      <c r="K81" s="62">
        <v>117649.91840197644</v>
      </c>
      <c r="L81" s="62">
        <v>121065.14892035139</v>
      </c>
      <c r="M81" s="62">
        <v>121603.21604020982</v>
      </c>
      <c r="N81" s="62">
        <v>121837.12081307745</v>
      </c>
      <c r="O81" s="62">
        <v>123550.71084830619</v>
      </c>
    </row>
    <row r="83" spans="1:15">
      <c r="M83" s="76"/>
      <c r="N83" s="76"/>
      <c r="O83" s="76" t="s">
        <v>56</v>
      </c>
    </row>
    <row r="84" spans="1:15">
      <c r="B84" s="125" t="s">
        <v>209</v>
      </c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</row>
    <row r="85" spans="1:15">
      <c r="A85" s="12" t="s">
        <v>133</v>
      </c>
      <c r="B85" s="12" t="s">
        <v>134</v>
      </c>
      <c r="C85" s="50">
        <v>44651</v>
      </c>
      <c r="D85" s="50">
        <v>44681</v>
      </c>
      <c r="E85" s="50">
        <v>44712</v>
      </c>
      <c r="F85" s="50">
        <v>44742</v>
      </c>
      <c r="G85" s="50">
        <v>44773</v>
      </c>
      <c r="H85" s="50">
        <v>44804</v>
      </c>
      <c r="I85" s="50">
        <v>44834</v>
      </c>
      <c r="J85" s="50">
        <v>44865</v>
      </c>
      <c r="K85" s="50">
        <v>44895</v>
      </c>
      <c r="L85" s="50">
        <v>44926</v>
      </c>
      <c r="M85" s="50">
        <v>44957</v>
      </c>
      <c r="N85" s="50">
        <v>44985</v>
      </c>
      <c r="O85" s="50">
        <v>45016</v>
      </c>
    </row>
    <row r="86" spans="1:15">
      <c r="A86" s="13">
        <v>1</v>
      </c>
      <c r="B86" s="14" t="s">
        <v>62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v>0</v>
      </c>
    </row>
    <row r="87" spans="1:15">
      <c r="A87" s="13">
        <v>2</v>
      </c>
      <c r="B87" s="14" t="s">
        <v>63</v>
      </c>
      <c r="C87" s="70">
        <v>8</v>
      </c>
      <c r="D87" s="70">
        <v>6.7</v>
      </c>
      <c r="E87" s="70">
        <v>5</v>
      </c>
      <c r="F87" s="70">
        <v>21</v>
      </c>
      <c r="G87" s="70">
        <v>3</v>
      </c>
      <c r="H87" s="70">
        <v>6</v>
      </c>
      <c r="I87" s="70">
        <v>4.5</v>
      </c>
      <c r="J87" s="70">
        <v>9.5</v>
      </c>
      <c r="K87" s="70">
        <v>2</v>
      </c>
      <c r="L87" s="70">
        <v>7</v>
      </c>
      <c r="M87" s="70">
        <v>10.85</v>
      </c>
      <c r="N87" s="70">
        <v>7.32</v>
      </c>
      <c r="O87" s="70">
        <v>12.25</v>
      </c>
    </row>
    <row r="88" spans="1:15">
      <c r="A88" s="13">
        <v>3</v>
      </c>
      <c r="B88" s="14" t="s">
        <v>64</v>
      </c>
      <c r="C88" s="70">
        <v>946.5</v>
      </c>
      <c r="D88" s="70">
        <v>955.3</v>
      </c>
      <c r="E88" s="70">
        <v>969.8</v>
      </c>
      <c r="F88" s="70">
        <v>962.8</v>
      </c>
      <c r="G88" s="70">
        <v>975.8</v>
      </c>
      <c r="H88" s="70">
        <v>961</v>
      </c>
      <c r="I88" s="70">
        <v>966</v>
      </c>
      <c r="J88" s="70">
        <v>878</v>
      </c>
      <c r="K88" s="70">
        <v>879</v>
      </c>
      <c r="L88" s="70">
        <v>895.5</v>
      </c>
      <c r="M88" s="70">
        <v>983</v>
      </c>
      <c r="N88" s="70">
        <v>984.5</v>
      </c>
      <c r="O88" s="70">
        <v>972.5</v>
      </c>
    </row>
    <row r="89" spans="1:15">
      <c r="A89" s="13">
        <v>4</v>
      </c>
      <c r="B89" s="14" t="s">
        <v>65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</row>
    <row r="90" spans="1:15">
      <c r="A90" s="13">
        <v>5</v>
      </c>
      <c r="B90" s="14" t="s">
        <v>66</v>
      </c>
      <c r="C90" s="70">
        <v>0</v>
      </c>
      <c r="D90" s="70">
        <v>0</v>
      </c>
      <c r="E90" s="70">
        <v>0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v>0</v>
      </c>
    </row>
    <row r="91" spans="1:15">
      <c r="A91" s="13">
        <v>6</v>
      </c>
      <c r="B91" s="14" t="s">
        <v>67</v>
      </c>
      <c r="C91" s="70">
        <v>322.03941846200001</v>
      </c>
      <c r="D91" s="70">
        <v>324.52824198500002</v>
      </c>
      <c r="E91" s="70">
        <v>318.40374728</v>
      </c>
      <c r="F91" s="70">
        <v>317.33998677900001</v>
      </c>
      <c r="G91" s="70">
        <v>325.60044693200001</v>
      </c>
      <c r="H91" s="70">
        <v>327.23667568899998</v>
      </c>
      <c r="I91" s="70">
        <v>322.89683805300001</v>
      </c>
      <c r="J91" s="70">
        <v>410.17754020899997</v>
      </c>
      <c r="K91" s="70">
        <v>431.246001482</v>
      </c>
      <c r="L91" s="70">
        <v>428.52344252199998</v>
      </c>
      <c r="M91" s="70">
        <v>403.95446376799998</v>
      </c>
      <c r="N91" s="70">
        <v>416.53462422799998</v>
      </c>
      <c r="O91" s="70">
        <v>435.46849168799997</v>
      </c>
    </row>
    <row r="92" spans="1:15">
      <c r="A92" s="13">
        <v>7</v>
      </c>
      <c r="B92" s="14" t="s">
        <v>68</v>
      </c>
      <c r="C92" s="70">
        <v>14.302283402</v>
      </c>
      <c r="D92" s="70">
        <v>15.045781772</v>
      </c>
      <c r="E92" s="70">
        <v>14.885177500999999</v>
      </c>
      <c r="F92" s="70">
        <v>14.204914817000001</v>
      </c>
      <c r="G92" s="70">
        <v>14.562292254999999</v>
      </c>
      <c r="H92" s="70">
        <v>14.861464119000001</v>
      </c>
      <c r="I92" s="70">
        <v>14.672355883</v>
      </c>
      <c r="J92" s="70">
        <v>14.942544723999999</v>
      </c>
      <c r="K92" s="70">
        <v>14.994163248</v>
      </c>
      <c r="L92" s="70">
        <v>15.38447594</v>
      </c>
      <c r="M92" s="70">
        <v>15.019553333999999</v>
      </c>
      <c r="N92" s="70">
        <v>15.147102586999999</v>
      </c>
      <c r="O92" s="70">
        <v>15.007696642999999</v>
      </c>
    </row>
    <row r="93" spans="1:15">
      <c r="A93" s="13">
        <v>8</v>
      </c>
      <c r="B93" s="14" t="s">
        <v>70</v>
      </c>
      <c r="C93" s="70">
        <v>73.850740000000002</v>
      </c>
      <c r="D93" s="70">
        <v>73.250859000000005</v>
      </c>
      <c r="E93" s="70">
        <v>73.730767999999998</v>
      </c>
      <c r="F93" s="70">
        <v>73.489373999999998</v>
      </c>
      <c r="G93" s="70">
        <v>71.896298999999999</v>
      </c>
      <c r="H93" s="70">
        <v>77.020769000000001</v>
      </c>
      <c r="I93" s="70">
        <v>86.296874000000003</v>
      </c>
      <c r="J93" s="70">
        <v>85.403195999999994</v>
      </c>
      <c r="K93" s="70">
        <v>86.424294000000003</v>
      </c>
      <c r="L93" s="70">
        <v>76.537845000000004</v>
      </c>
      <c r="M93" s="70">
        <v>86.669158999999993</v>
      </c>
      <c r="N93" s="70">
        <v>86.523995999999997</v>
      </c>
      <c r="O93" s="70">
        <v>86.521066000000005</v>
      </c>
    </row>
    <row r="94" spans="1:15">
      <c r="A94" s="13">
        <v>9</v>
      </c>
      <c r="B94" s="14" t="s">
        <v>71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</row>
    <row r="95" spans="1:15">
      <c r="A95" s="13">
        <v>10</v>
      </c>
      <c r="B95" s="14" t="s">
        <v>72</v>
      </c>
      <c r="C95" s="70">
        <v>75.641431444000006</v>
      </c>
      <c r="D95" s="70">
        <v>79.858374174999994</v>
      </c>
      <c r="E95" s="70">
        <v>78.180881032000002</v>
      </c>
      <c r="F95" s="70">
        <v>74.581727121</v>
      </c>
      <c r="G95" s="70">
        <v>76.123353249000004</v>
      </c>
      <c r="H95" s="70">
        <v>78.223048676000005</v>
      </c>
      <c r="I95" s="70">
        <v>76.881198592999993</v>
      </c>
      <c r="J95" s="70">
        <v>76.871012132999994</v>
      </c>
      <c r="K95" s="70">
        <v>76.207018285999993</v>
      </c>
      <c r="L95" s="70">
        <v>73.805702573000005</v>
      </c>
      <c r="M95" s="70">
        <v>3.0468316259999999</v>
      </c>
      <c r="N95" s="70">
        <v>3.0858318960000002</v>
      </c>
      <c r="O95" s="70">
        <v>3.1842898449999999</v>
      </c>
    </row>
    <row r="96" spans="1:15">
      <c r="A96" s="13">
        <v>11</v>
      </c>
      <c r="B96" s="14" t="s">
        <v>73</v>
      </c>
      <c r="C96" s="70">
        <v>0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</row>
    <row r="97" spans="1:15">
      <c r="A97" s="13">
        <v>12</v>
      </c>
      <c r="B97" s="14" t="s">
        <v>74</v>
      </c>
      <c r="C97" s="70">
        <v>0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</row>
    <row r="98" spans="1:15">
      <c r="A98" s="13">
        <v>13</v>
      </c>
      <c r="B98" s="14" t="s">
        <v>75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</row>
    <row r="99" spans="1:15">
      <c r="A99" s="13">
        <v>14</v>
      </c>
      <c r="B99" s="14" t="s">
        <v>76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0">
        <v>0</v>
      </c>
    </row>
    <row r="100" spans="1:15">
      <c r="A100" s="13">
        <v>15</v>
      </c>
      <c r="B100" s="14" t="s">
        <v>77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</row>
    <row r="101" spans="1:15">
      <c r="A101" s="13">
        <v>16</v>
      </c>
      <c r="B101" s="14" t="s">
        <v>78</v>
      </c>
      <c r="C101" s="70">
        <v>0</v>
      </c>
      <c r="D101" s="70">
        <v>0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</row>
    <row r="102" spans="1:15">
      <c r="A102" s="13">
        <v>17</v>
      </c>
      <c r="B102" s="14" t="s">
        <v>79</v>
      </c>
      <c r="C102" s="70">
        <v>0</v>
      </c>
      <c r="D102" s="70">
        <v>0</v>
      </c>
      <c r="E102" s="70">
        <v>0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</row>
    <row r="103" spans="1:15">
      <c r="A103" s="13">
        <v>18</v>
      </c>
      <c r="B103" s="14" t="s">
        <v>80</v>
      </c>
      <c r="C103" s="70">
        <v>0</v>
      </c>
      <c r="D103" s="70">
        <v>0</v>
      </c>
      <c r="E103" s="70">
        <v>0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</row>
    <row r="104" spans="1:15">
      <c r="A104" s="13">
        <v>19</v>
      </c>
      <c r="B104" s="14" t="s">
        <v>81</v>
      </c>
      <c r="C104" s="70">
        <v>0</v>
      </c>
      <c r="D104" s="70">
        <v>0</v>
      </c>
      <c r="E104" s="70">
        <v>0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</row>
    <row r="105" spans="1:15">
      <c r="A105" s="13">
        <v>20</v>
      </c>
      <c r="B105" s="14" t="s">
        <v>82</v>
      </c>
      <c r="C105" s="70">
        <v>0</v>
      </c>
      <c r="D105" s="70">
        <v>0</v>
      </c>
      <c r="E105" s="70">
        <v>0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>
        <v>0</v>
      </c>
      <c r="N105" s="70">
        <v>0</v>
      </c>
      <c r="O105" s="70">
        <v>0</v>
      </c>
    </row>
    <row r="106" spans="1:15">
      <c r="A106" s="13">
        <v>21</v>
      </c>
      <c r="B106" s="16" t="s">
        <v>83</v>
      </c>
      <c r="C106" s="62">
        <v>1440.333873308</v>
      </c>
      <c r="D106" s="62">
        <v>1454.6832569319999</v>
      </c>
      <c r="E106" s="62">
        <v>1460.0005738130001</v>
      </c>
      <c r="F106" s="62">
        <v>1463.4160027170001</v>
      </c>
      <c r="G106" s="62">
        <v>1466.9823914359999</v>
      </c>
      <c r="H106" s="62">
        <v>1464.341957484</v>
      </c>
      <c r="I106" s="62">
        <v>1471.2472665289999</v>
      </c>
      <c r="J106" s="62">
        <v>1474.894293066</v>
      </c>
      <c r="K106" s="62">
        <v>1489.871477016</v>
      </c>
      <c r="L106" s="62">
        <v>1496.751466035</v>
      </c>
      <c r="M106" s="62">
        <v>1502.5400077280001</v>
      </c>
      <c r="N106" s="62">
        <v>1513.1115547110001</v>
      </c>
      <c r="O106" s="62">
        <v>1524.931544176</v>
      </c>
    </row>
    <row r="107" spans="1:15">
      <c r="A107" s="13">
        <v>22</v>
      </c>
      <c r="B107" s="14" t="s">
        <v>136</v>
      </c>
      <c r="C107" s="70">
        <v>2.6802182750000001</v>
      </c>
      <c r="D107" s="70">
        <v>1.841801434</v>
      </c>
      <c r="E107" s="70">
        <v>3.3673265429999999</v>
      </c>
      <c r="F107" s="70">
        <v>2.2871412590000002</v>
      </c>
      <c r="G107" s="70">
        <v>2.3895689550000001</v>
      </c>
      <c r="H107" s="70">
        <v>12.50515583</v>
      </c>
      <c r="I107" s="70">
        <v>2.3409414000000002</v>
      </c>
      <c r="J107" s="70">
        <v>3.9609290549999998</v>
      </c>
      <c r="K107" s="70">
        <v>1.8349043810000001</v>
      </c>
      <c r="L107" s="70">
        <v>1.8986451099999999</v>
      </c>
      <c r="M107" s="70">
        <v>2.4258984799999999</v>
      </c>
      <c r="N107" s="70">
        <v>1.109558729</v>
      </c>
      <c r="O107" s="70">
        <v>0.95804712299999994</v>
      </c>
    </row>
    <row r="108" spans="1:15">
      <c r="A108" s="13">
        <v>23</v>
      </c>
      <c r="B108" s="14" t="s">
        <v>142</v>
      </c>
      <c r="C108" s="70">
        <v>0</v>
      </c>
      <c r="D108" s="70">
        <v>0</v>
      </c>
      <c r="E108" s="70">
        <v>0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0</v>
      </c>
      <c r="N108" s="70">
        <v>0</v>
      </c>
      <c r="O108" s="70">
        <v>0</v>
      </c>
    </row>
    <row r="109" spans="1:15">
      <c r="A109" s="13">
        <v>24</v>
      </c>
      <c r="B109" s="14" t="s">
        <v>143</v>
      </c>
      <c r="C109" s="70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</row>
    <row r="110" spans="1:15">
      <c r="A110" s="13">
        <v>25</v>
      </c>
      <c r="B110" s="14" t="s">
        <v>144</v>
      </c>
      <c r="C110" s="70">
        <v>8.9370188899999992</v>
      </c>
      <c r="D110" s="70">
        <v>7.5553460980000002</v>
      </c>
      <c r="E110" s="70">
        <v>4.3979073350000002</v>
      </c>
      <c r="F110" s="70">
        <v>6.4510453380000001</v>
      </c>
      <c r="G110" s="70">
        <v>6.8538182819999998</v>
      </c>
      <c r="H110" s="70">
        <v>8.1172834890000001</v>
      </c>
      <c r="I110" s="70">
        <v>9.3584494100000004</v>
      </c>
      <c r="J110" s="70">
        <v>9.9481587230000006</v>
      </c>
      <c r="K110" s="70">
        <v>8.0696330189999994</v>
      </c>
      <c r="L110" s="70">
        <v>10.879946172</v>
      </c>
      <c r="M110" s="70">
        <v>11.705045352999999</v>
      </c>
      <c r="N110" s="70">
        <v>10.554948226</v>
      </c>
      <c r="O110" s="70">
        <v>11.842977176</v>
      </c>
    </row>
    <row r="111" spans="1:15">
      <c r="A111" s="13">
        <v>26</v>
      </c>
      <c r="B111" s="14" t="s">
        <v>145</v>
      </c>
      <c r="C111" s="70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0</v>
      </c>
      <c r="N111" s="70">
        <v>0</v>
      </c>
      <c r="O111" s="70">
        <v>-0.12825</v>
      </c>
    </row>
    <row r="112" spans="1:15">
      <c r="A112" s="13">
        <v>27</v>
      </c>
      <c r="B112" s="16" t="s">
        <v>146</v>
      </c>
      <c r="C112" s="62">
        <v>11.617237165000001</v>
      </c>
      <c r="D112" s="62">
        <v>9.397147532</v>
      </c>
      <c r="E112" s="62">
        <v>7.7652338780000001</v>
      </c>
      <c r="F112" s="62">
        <v>8.7381865970000003</v>
      </c>
      <c r="G112" s="62">
        <v>9.2433872370000003</v>
      </c>
      <c r="H112" s="62">
        <v>20.622439319000001</v>
      </c>
      <c r="I112" s="62">
        <v>11.699390810000001</v>
      </c>
      <c r="J112" s="62">
        <v>13.909087778</v>
      </c>
      <c r="K112" s="62">
        <v>9.9045374000000006</v>
      </c>
      <c r="L112" s="62">
        <v>12.778591282000001</v>
      </c>
      <c r="M112" s="62">
        <v>14.130943833</v>
      </c>
      <c r="N112" s="62">
        <v>11.664506955</v>
      </c>
      <c r="O112" s="62">
        <v>12.672774299</v>
      </c>
    </row>
    <row r="113" spans="1:15">
      <c r="A113" s="13">
        <v>28</v>
      </c>
      <c r="B113" s="16" t="s">
        <v>154</v>
      </c>
      <c r="C113" s="62">
        <v>1451.951110473</v>
      </c>
      <c r="D113" s="62">
        <v>1464.0804044639999</v>
      </c>
      <c r="E113" s="62">
        <v>1467.765807691</v>
      </c>
      <c r="F113" s="62">
        <v>1472.154189314</v>
      </c>
      <c r="G113" s="62">
        <v>1476.2257786729999</v>
      </c>
      <c r="H113" s="62">
        <v>1484.964396803</v>
      </c>
      <c r="I113" s="62">
        <v>1482.946657339</v>
      </c>
      <c r="J113" s="62">
        <v>1488.803380844</v>
      </c>
      <c r="K113" s="62">
        <v>1499.776014416</v>
      </c>
      <c r="L113" s="62">
        <v>1509.530057317</v>
      </c>
      <c r="M113" s="62">
        <v>1516.670951561</v>
      </c>
      <c r="N113" s="62">
        <v>1524.776061666</v>
      </c>
      <c r="O113" s="62">
        <v>1537.6043184749999</v>
      </c>
    </row>
    <row r="114" spans="1:15">
      <c r="A114" s="13">
        <v>29</v>
      </c>
      <c r="B114" s="14" t="s">
        <v>155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</row>
    <row r="115" spans="1:15">
      <c r="A115" s="13">
        <v>30</v>
      </c>
      <c r="B115" s="14" t="s">
        <v>156</v>
      </c>
      <c r="C115" s="70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</row>
    <row r="116" spans="1:15">
      <c r="A116" s="13">
        <v>31</v>
      </c>
      <c r="B116" s="14" t="s">
        <v>158</v>
      </c>
      <c r="C116" s="70">
        <v>0</v>
      </c>
      <c r="D116" s="70">
        <v>0</v>
      </c>
      <c r="E116" s="70">
        <v>0</v>
      </c>
      <c r="F116" s="70">
        <v>0</v>
      </c>
      <c r="G116" s="70">
        <v>0</v>
      </c>
      <c r="H116" s="70">
        <v>0</v>
      </c>
      <c r="I116" s="70">
        <v>0</v>
      </c>
      <c r="J116" s="70">
        <v>0</v>
      </c>
      <c r="K116" s="70">
        <v>0</v>
      </c>
      <c r="L116" s="70">
        <v>0</v>
      </c>
      <c r="M116" s="70">
        <v>0</v>
      </c>
      <c r="N116" s="70">
        <v>0</v>
      </c>
      <c r="O116" s="70">
        <v>0</v>
      </c>
    </row>
    <row r="117" spans="1:15">
      <c r="A117" s="13">
        <v>33</v>
      </c>
      <c r="B117" s="14" t="s">
        <v>159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</row>
    <row r="118" spans="1:15">
      <c r="A118" s="13">
        <v>34</v>
      </c>
      <c r="B118" s="14" t="s">
        <v>160</v>
      </c>
      <c r="C118" s="70">
        <v>2.2932928499999998</v>
      </c>
      <c r="D118" s="70">
        <v>1.4885582509999999</v>
      </c>
      <c r="E118" s="70">
        <v>1.730458064</v>
      </c>
      <c r="F118" s="70">
        <v>1.5455199669999999</v>
      </c>
      <c r="G118" s="70">
        <v>1.563982872</v>
      </c>
      <c r="H118" s="70">
        <v>2.1294967580000002</v>
      </c>
      <c r="I118" s="70">
        <v>2.067468587</v>
      </c>
      <c r="J118" s="70">
        <v>2.074502249</v>
      </c>
      <c r="K118" s="70">
        <v>2.3637628290000001</v>
      </c>
      <c r="L118" s="70">
        <v>1.584844143</v>
      </c>
      <c r="M118" s="70">
        <v>2.2278354880000002</v>
      </c>
      <c r="N118" s="70">
        <v>1.959118964</v>
      </c>
      <c r="O118" s="70">
        <v>2.068592754</v>
      </c>
    </row>
    <row r="119" spans="1:15">
      <c r="A119" s="13">
        <v>35</v>
      </c>
      <c r="B119" s="14" t="s">
        <v>161</v>
      </c>
      <c r="C119" s="70">
        <v>0.12198218700000001</v>
      </c>
      <c r="D119" s="70">
        <v>0.12198218700000001</v>
      </c>
      <c r="E119" s="70">
        <v>0.20164869899999999</v>
      </c>
      <c r="F119" s="70">
        <v>0.215483234</v>
      </c>
      <c r="G119" s="70">
        <v>0.115352656</v>
      </c>
      <c r="H119" s="70">
        <v>0.12048998299999999</v>
      </c>
      <c r="I119" s="70">
        <v>0.14919701799999999</v>
      </c>
      <c r="J119" s="70">
        <v>0.11534615500000001</v>
      </c>
      <c r="K119" s="70">
        <v>0.11646817199999999</v>
      </c>
      <c r="L119" s="70">
        <v>0.13263908899999999</v>
      </c>
      <c r="M119" s="70">
        <v>0.29235993199999999</v>
      </c>
      <c r="N119" s="70">
        <v>0.135428618</v>
      </c>
      <c r="O119" s="70">
        <v>0.135428618</v>
      </c>
    </row>
    <row r="120" spans="1:15">
      <c r="A120" s="13">
        <v>36</v>
      </c>
      <c r="B120" s="16" t="s">
        <v>207</v>
      </c>
      <c r="C120" s="62">
        <v>2.4152750369999998</v>
      </c>
      <c r="D120" s="62">
        <v>1.6105404379999999</v>
      </c>
      <c r="E120" s="62">
        <v>1.9321067629999999</v>
      </c>
      <c r="F120" s="62">
        <v>1.7610032010000001</v>
      </c>
      <c r="G120" s="62">
        <v>1.679335528</v>
      </c>
      <c r="H120" s="62">
        <v>2.2499867409999998</v>
      </c>
      <c r="I120" s="62">
        <v>2.2166656050000002</v>
      </c>
      <c r="J120" s="62">
        <v>2.1898484040000001</v>
      </c>
      <c r="K120" s="62">
        <v>2.4802310009999999</v>
      </c>
      <c r="L120" s="62">
        <v>1.717483232</v>
      </c>
      <c r="M120" s="62">
        <v>2.5201954199999999</v>
      </c>
      <c r="N120" s="62">
        <v>2.0945475820000001</v>
      </c>
      <c r="O120" s="62">
        <v>2.2040213720000001</v>
      </c>
    </row>
    <row r="121" spans="1:15">
      <c r="A121" s="13">
        <v>37</v>
      </c>
      <c r="B121" s="16" t="s">
        <v>163</v>
      </c>
      <c r="C121" s="62">
        <v>1449.5358354360001</v>
      </c>
      <c r="D121" s="62">
        <v>1462.4698640260001</v>
      </c>
      <c r="E121" s="62">
        <v>1465.8337009280001</v>
      </c>
      <c r="F121" s="62">
        <v>1470.393186113</v>
      </c>
      <c r="G121" s="62">
        <v>1474.546443145</v>
      </c>
      <c r="H121" s="62">
        <v>1482.7144100620001</v>
      </c>
      <c r="I121" s="62">
        <v>1480.7299917339999</v>
      </c>
      <c r="J121" s="62">
        <v>1486.61353244</v>
      </c>
      <c r="K121" s="62">
        <v>1497.295783415</v>
      </c>
      <c r="L121" s="62">
        <v>1507.8125740850001</v>
      </c>
      <c r="M121" s="62">
        <v>1514.1507561410001</v>
      </c>
      <c r="N121" s="62">
        <v>1522.6815140839999</v>
      </c>
      <c r="O121" s="62">
        <v>1535.400297103</v>
      </c>
    </row>
  </sheetData>
  <mergeCells count="3">
    <mergeCell ref="B2:M2"/>
    <mergeCell ref="B43:M43"/>
    <mergeCell ref="B84:M8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00B0F0"/>
  </sheetPr>
  <dimension ref="A1:O100"/>
  <sheetViews>
    <sheetView showGridLines="0" zoomScale="90" zoomScaleNormal="90" workbookViewId="0">
      <pane xSplit="2" ySplit="3" topLeftCell="C75" activePane="bottomRight" state="frozen"/>
      <selection pane="topRight" activeCell="C1" sqref="C1"/>
      <selection pane="bottomLeft" activeCell="A4" sqref="A4"/>
      <selection pane="bottomRight" activeCell="D1" sqref="C1:D1048576"/>
    </sheetView>
  </sheetViews>
  <sheetFormatPr defaultColWidth="8.85546875" defaultRowHeight="15"/>
  <cols>
    <col min="1" max="1" width="3.85546875" bestFit="1" customWidth="1"/>
    <col min="2" max="2" width="42.28515625" customWidth="1"/>
    <col min="3" max="10" width="10.42578125" bestFit="1" customWidth="1"/>
    <col min="11" max="12" width="11.42578125" bestFit="1" customWidth="1"/>
    <col min="13" max="15" width="11.42578125" customWidth="1"/>
  </cols>
  <sheetData>
    <row r="1" spans="1:15">
      <c r="M1" s="76"/>
      <c r="N1" s="76"/>
      <c r="O1" s="76" t="s">
        <v>56</v>
      </c>
    </row>
    <row r="2" spans="1:15">
      <c r="B2" s="125" t="s">
        <v>210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167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168</v>
      </c>
      <c r="C4" s="70">
        <v>2081.8299746907014</v>
      </c>
      <c r="D4" s="70">
        <v>2774.4399901001043</v>
      </c>
      <c r="E4" s="70">
        <v>3514.2162224330882</v>
      </c>
      <c r="F4" s="70">
        <v>4213.2092606648775</v>
      </c>
      <c r="G4" s="70">
        <v>4915.4865136832186</v>
      </c>
      <c r="H4" s="70">
        <v>5615.4563800691321</v>
      </c>
      <c r="I4" s="70">
        <v>6329.1308069835868</v>
      </c>
      <c r="J4" s="70">
        <v>7063.1864588080771</v>
      </c>
      <c r="K4" s="70">
        <v>7812.9785854117008</v>
      </c>
      <c r="L4" s="70">
        <v>8595.5381104221487</v>
      </c>
      <c r="M4" s="70">
        <v>801.9589667125465</v>
      </c>
      <c r="N4" s="70">
        <v>1509.2500862681181</v>
      </c>
      <c r="O4" s="70">
        <v>2259.2692704543269</v>
      </c>
    </row>
    <row r="5" spans="1:15">
      <c r="A5" s="13">
        <v>2</v>
      </c>
      <c r="B5" s="14" t="s">
        <v>169</v>
      </c>
      <c r="C5" s="70">
        <v>215.98856913944221</v>
      </c>
      <c r="D5" s="70">
        <v>364.69167661177318</v>
      </c>
      <c r="E5" s="70">
        <v>487.55408379934318</v>
      </c>
      <c r="F5" s="70">
        <v>922.91647505558092</v>
      </c>
      <c r="G5" s="70">
        <v>1002.7783675773511</v>
      </c>
      <c r="H5" s="70">
        <v>1076.8546723927077</v>
      </c>
      <c r="I5" s="70">
        <v>1107.1909848500682</v>
      </c>
      <c r="J5" s="70">
        <v>1142.6717084020181</v>
      </c>
      <c r="K5" s="70">
        <v>1183.246371499808</v>
      </c>
      <c r="L5" s="70">
        <v>1236.6749110867911</v>
      </c>
      <c r="M5" s="70">
        <v>54.306006166369997</v>
      </c>
      <c r="N5" s="70">
        <v>73.149180976369991</v>
      </c>
      <c r="O5" s="70">
        <v>504.91466361588192</v>
      </c>
    </row>
    <row r="6" spans="1:15">
      <c r="A6" s="13">
        <v>3</v>
      </c>
      <c r="B6" s="14" t="s">
        <v>170</v>
      </c>
      <c r="C6" s="70">
        <v>159.96201876686001</v>
      </c>
      <c r="D6" s="70">
        <v>199.73720851751997</v>
      </c>
      <c r="E6" s="70">
        <v>254.79945840012996</v>
      </c>
      <c r="F6" s="70">
        <v>299.48996024654002</v>
      </c>
      <c r="G6" s="70">
        <v>332.61107801960998</v>
      </c>
      <c r="H6" s="70">
        <v>365.56045698909998</v>
      </c>
      <c r="I6" s="70">
        <v>405.23508374778004</v>
      </c>
      <c r="J6" s="70">
        <v>446.87411908243007</v>
      </c>
      <c r="K6" s="70">
        <v>499.48921528315003</v>
      </c>
      <c r="L6" s="70">
        <v>540.9283354495401</v>
      </c>
      <c r="M6" s="70">
        <v>43.91417251891</v>
      </c>
      <c r="N6" s="70">
        <v>79.424255761560005</v>
      </c>
      <c r="O6" s="70">
        <v>114.16593575019</v>
      </c>
    </row>
    <row r="7" spans="1:15">
      <c r="A7" s="13">
        <v>4</v>
      </c>
      <c r="B7" s="14" t="s">
        <v>171</v>
      </c>
      <c r="C7" s="70">
        <v>260.84950175305875</v>
      </c>
      <c r="D7" s="70">
        <v>412.86028946860603</v>
      </c>
      <c r="E7" s="70">
        <v>495.74069865002303</v>
      </c>
      <c r="F7" s="70">
        <v>720.36911799778306</v>
      </c>
      <c r="G7" s="70">
        <v>858.11338062183631</v>
      </c>
      <c r="H7" s="70">
        <v>1050.2935486175411</v>
      </c>
      <c r="I7" s="70">
        <v>1130.5331540914069</v>
      </c>
      <c r="J7" s="70">
        <v>1100.3784030128509</v>
      </c>
      <c r="K7" s="70">
        <v>1150.6506517637943</v>
      </c>
      <c r="L7" s="70">
        <v>1216.362167750176</v>
      </c>
      <c r="M7" s="70">
        <v>135.4825430546428</v>
      </c>
      <c r="N7" s="70">
        <v>185.91596593621409</v>
      </c>
      <c r="O7" s="70">
        <v>224.33406410679569</v>
      </c>
    </row>
    <row r="8" spans="1:15">
      <c r="A8" s="13">
        <v>5</v>
      </c>
      <c r="B8" s="14" t="s">
        <v>172</v>
      </c>
      <c r="C8" s="70">
        <v>0.90866376599999998</v>
      </c>
      <c r="D8" s="70">
        <v>1.177639597</v>
      </c>
      <c r="E8" s="70">
        <v>8.5588350769999995</v>
      </c>
      <c r="F8" s="70">
        <v>8.7180522190000005</v>
      </c>
      <c r="G8" s="70">
        <v>8.3014731699199995</v>
      </c>
      <c r="H8" s="70">
        <v>10.396972160920001</v>
      </c>
      <c r="I8" s="70">
        <v>11.113005758720002</v>
      </c>
      <c r="J8" s="70">
        <v>12.896929308920003</v>
      </c>
      <c r="K8" s="70">
        <v>12.468966959919999</v>
      </c>
      <c r="L8" s="70">
        <v>39.744585764919997</v>
      </c>
      <c r="M8" s="70">
        <v>1.3151715822500001</v>
      </c>
      <c r="N8" s="70">
        <v>2.6401289892499999</v>
      </c>
      <c r="O8" s="70">
        <v>3.0582474612500001</v>
      </c>
    </row>
    <row r="9" spans="1:15">
      <c r="A9" s="13">
        <v>6</v>
      </c>
      <c r="B9" s="16" t="s">
        <v>173</v>
      </c>
      <c r="C9" s="62">
        <v>2719.5387281160615</v>
      </c>
      <c r="D9" s="62">
        <v>3752.9068042950034</v>
      </c>
      <c r="E9" s="62">
        <v>4760.8692983595829</v>
      </c>
      <c r="F9" s="62">
        <v>6164.7028661837803</v>
      </c>
      <c r="G9" s="62">
        <v>7117.2908130719425</v>
      </c>
      <c r="H9" s="62">
        <v>8118.562030229401</v>
      </c>
      <c r="I9" s="62">
        <v>8983.2030354315593</v>
      </c>
      <c r="J9" s="62">
        <v>9766.0076186142978</v>
      </c>
      <c r="K9" s="62">
        <v>10658.83379091837</v>
      </c>
      <c r="L9" s="62">
        <v>11629.248110473569</v>
      </c>
      <c r="M9" s="62">
        <v>1036.9768600347195</v>
      </c>
      <c r="N9" s="62">
        <v>1850.3796179315116</v>
      </c>
      <c r="O9" s="62">
        <v>3105.7421813884444</v>
      </c>
    </row>
    <row r="10" spans="1:15">
      <c r="A10" s="13">
        <v>7</v>
      </c>
      <c r="B10" s="14" t="s">
        <v>174</v>
      </c>
      <c r="C10" s="70">
        <v>9.9482846880399993</v>
      </c>
      <c r="D10" s="70">
        <v>14.126250650309997</v>
      </c>
      <c r="E10" s="70">
        <v>17.897328391479999</v>
      </c>
      <c r="F10" s="70">
        <v>21.219546761989999</v>
      </c>
      <c r="G10" s="70">
        <v>24.397454251079996</v>
      </c>
      <c r="H10" s="70">
        <v>29.337199032130002</v>
      </c>
      <c r="I10" s="70">
        <v>32.221800985898795</v>
      </c>
      <c r="J10" s="70">
        <v>35.027440055818786</v>
      </c>
      <c r="K10" s="70">
        <v>38.493543677808795</v>
      </c>
      <c r="L10" s="70">
        <v>42.695550286258793</v>
      </c>
      <c r="M10" s="70">
        <v>2.7454897914687946</v>
      </c>
      <c r="N10" s="70">
        <v>5.4657836178000005</v>
      </c>
      <c r="O10" s="70">
        <v>8.7744294030900001</v>
      </c>
    </row>
    <row r="11" spans="1:15">
      <c r="A11" s="13">
        <v>8</v>
      </c>
      <c r="B11" s="14" t="s">
        <v>175</v>
      </c>
      <c r="C11" s="70">
        <v>14.098528327</v>
      </c>
      <c r="D11" s="70">
        <v>19.642925489</v>
      </c>
      <c r="E11" s="70">
        <v>23.507361480979998</v>
      </c>
      <c r="F11" s="70">
        <v>32.952368715399999</v>
      </c>
      <c r="G11" s="70">
        <v>46.98066795015</v>
      </c>
      <c r="H11" s="70">
        <v>70.375419365900001</v>
      </c>
      <c r="I11" s="70">
        <v>85.536559178899992</v>
      </c>
      <c r="J11" s="70">
        <v>95.186470221130008</v>
      </c>
      <c r="K11" s="70">
        <v>112.74713417788</v>
      </c>
      <c r="L11" s="70">
        <v>149.70451183663002</v>
      </c>
      <c r="M11" s="70">
        <v>2.7979507397500001</v>
      </c>
      <c r="N11" s="70">
        <v>8.9147122764999995</v>
      </c>
      <c r="O11" s="70">
        <v>15.4106646995</v>
      </c>
    </row>
    <row r="12" spans="1:15">
      <c r="A12" s="13">
        <v>9</v>
      </c>
      <c r="B12" s="14" t="s">
        <v>176</v>
      </c>
      <c r="C12" s="70">
        <v>45.617781646799806</v>
      </c>
      <c r="D12" s="70">
        <v>60.150264233766897</v>
      </c>
      <c r="E12" s="70">
        <v>71.404200395338307</v>
      </c>
      <c r="F12" s="70">
        <v>82.063363901909696</v>
      </c>
      <c r="G12" s="70">
        <v>93.992034047497796</v>
      </c>
      <c r="H12" s="70">
        <v>101.92731166008581</v>
      </c>
      <c r="I12" s="70">
        <v>112.23480803267388</v>
      </c>
      <c r="J12" s="70">
        <v>122.70667507726191</v>
      </c>
      <c r="K12" s="70">
        <v>133.18225028284999</v>
      </c>
      <c r="L12" s="70">
        <v>144.0249621084381</v>
      </c>
      <c r="M12" s="70">
        <v>9.8586082993306512</v>
      </c>
      <c r="N12" s="70">
        <v>19.822725949973801</v>
      </c>
      <c r="O12" s="70">
        <v>28.917746377616947</v>
      </c>
    </row>
    <row r="13" spans="1:15">
      <c r="A13" s="13">
        <v>10</v>
      </c>
      <c r="B13" s="14" t="s">
        <v>177</v>
      </c>
      <c r="C13" s="70">
        <v>18.464286769200001</v>
      </c>
      <c r="D13" s="70">
        <v>25.971640650349997</v>
      </c>
      <c r="E13" s="70">
        <v>32.985427546419999</v>
      </c>
      <c r="F13" s="70">
        <v>39.293953118160005</v>
      </c>
      <c r="G13" s="70">
        <v>43.83660224858</v>
      </c>
      <c r="H13" s="70">
        <v>50.076279771000003</v>
      </c>
      <c r="I13" s="70">
        <v>55.935270297419997</v>
      </c>
      <c r="J13" s="70">
        <v>67.057199705399995</v>
      </c>
      <c r="K13" s="70">
        <v>73.40528433419</v>
      </c>
      <c r="L13" s="70">
        <v>81.165133875940001</v>
      </c>
      <c r="M13" s="70">
        <v>6.9234074136900006</v>
      </c>
      <c r="N13" s="70">
        <v>13.09604272738</v>
      </c>
      <c r="O13" s="70">
        <v>19.683888626070001</v>
      </c>
    </row>
    <row r="14" spans="1:15">
      <c r="A14" s="13">
        <v>11</v>
      </c>
      <c r="B14" s="14" t="s">
        <v>211</v>
      </c>
      <c r="C14" s="70">
        <v>8.7261184456400009</v>
      </c>
      <c r="D14" s="70">
        <v>12.017129343639999</v>
      </c>
      <c r="E14" s="70">
        <v>15.113126000350002</v>
      </c>
      <c r="F14" s="70">
        <v>18.15898512523</v>
      </c>
      <c r="G14" s="70">
        <v>21.541242719329997</v>
      </c>
      <c r="H14" s="70">
        <v>28.30456410191</v>
      </c>
      <c r="I14" s="70">
        <v>32.664421844019998</v>
      </c>
      <c r="J14" s="70">
        <v>32.859904815799993</v>
      </c>
      <c r="K14" s="70">
        <v>36.81339693676</v>
      </c>
      <c r="L14" s="70">
        <v>40.899257392010007</v>
      </c>
      <c r="M14" s="70">
        <v>2.88349867208</v>
      </c>
      <c r="N14" s="70">
        <v>6.0154154233099995</v>
      </c>
      <c r="O14" s="70">
        <v>9.0818275513699991</v>
      </c>
    </row>
    <row r="15" spans="1:15">
      <c r="A15" s="13">
        <v>12</v>
      </c>
      <c r="B15" s="15" t="s">
        <v>179</v>
      </c>
      <c r="C15" s="70">
        <v>9.8055700588200008</v>
      </c>
      <c r="D15" s="70">
        <v>17.1882310634</v>
      </c>
      <c r="E15" s="70">
        <v>21.711759537400003</v>
      </c>
      <c r="F15" s="70">
        <v>24.516695122400002</v>
      </c>
      <c r="G15" s="70">
        <v>27.432489386210001</v>
      </c>
      <c r="H15" s="70">
        <v>30.58332543721</v>
      </c>
      <c r="I15" s="70">
        <v>35.564681012410006</v>
      </c>
      <c r="J15" s="70">
        <v>39.610072747710007</v>
      </c>
      <c r="K15" s="70">
        <v>56.993742982300006</v>
      </c>
      <c r="L15" s="70">
        <v>50.841554669429996</v>
      </c>
      <c r="M15" s="70">
        <v>3.4442513833899997</v>
      </c>
      <c r="N15" s="70">
        <v>6.54773026239</v>
      </c>
      <c r="O15" s="70">
        <v>11.016382514390001</v>
      </c>
    </row>
    <row r="16" spans="1:15">
      <c r="A16" s="13">
        <v>13</v>
      </c>
      <c r="B16" s="33" t="s">
        <v>180</v>
      </c>
      <c r="C16" s="62">
        <v>106.66056993549979</v>
      </c>
      <c r="D16" s="62">
        <v>149.09644143046691</v>
      </c>
      <c r="E16" s="62">
        <v>182.61920335196831</v>
      </c>
      <c r="F16" s="62">
        <v>218.20491274508973</v>
      </c>
      <c r="G16" s="62">
        <v>258.18049060284778</v>
      </c>
      <c r="H16" s="62">
        <v>310.60409936823578</v>
      </c>
      <c r="I16" s="62">
        <v>354.15754135132278</v>
      </c>
      <c r="J16" s="62">
        <v>392.4477626231207</v>
      </c>
      <c r="K16" s="62">
        <v>451.63535239178884</v>
      </c>
      <c r="L16" s="62">
        <v>509.33097016870687</v>
      </c>
      <c r="M16" s="62">
        <v>28.653206299709442</v>
      </c>
      <c r="N16" s="62">
        <v>59.862410257353801</v>
      </c>
      <c r="O16" s="62">
        <v>92.884939172037008</v>
      </c>
    </row>
    <row r="17" spans="1:15">
      <c r="A17" s="13">
        <v>14</v>
      </c>
      <c r="B17" s="33" t="s">
        <v>181</v>
      </c>
      <c r="C17" s="62">
        <v>2606.3985364978421</v>
      </c>
      <c r="D17" s="62">
        <v>3592.6811292328566</v>
      </c>
      <c r="E17" s="62">
        <v>4564.420890493936</v>
      </c>
      <c r="F17" s="62">
        <v>5928.6947637516523</v>
      </c>
      <c r="G17" s="62">
        <v>6834.4721778450512</v>
      </c>
      <c r="H17" s="62">
        <v>7780.1657420730207</v>
      </c>
      <c r="I17" s="62">
        <v>8591.6438774324488</v>
      </c>
      <c r="J17" s="62">
        <v>9333.2924611923827</v>
      </c>
      <c r="K17" s="62">
        <v>10163.851365815792</v>
      </c>
      <c r="L17" s="62">
        <v>11073.394040007581</v>
      </c>
      <c r="M17" s="62">
        <v>961.02375751071963</v>
      </c>
      <c r="N17" s="62">
        <v>1741.6404536808679</v>
      </c>
      <c r="O17" s="62">
        <v>2998.7305799961377</v>
      </c>
    </row>
    <row r="18" spans="1:15">
      <c r="A18" s="13">
        <v>15</v>
      </c>
      <c r="B18" s="15" t="s">
        <v>182</v>
      </c>
      <c r="C18" s="70">
        <v>150.34195150991002</v>
      </c>
      <c r="D18" s="70">
        <v>249.97815778203</v>
      </c>
      <c r="E18" s="70">
        <v>301.89426993800004</v>
      </c>
      <c r="F18" s="70">
        <v>347.96679676173</v>
      </c>
      <c r="G18" s="70">
        <v>399.77936812256002</v>
      </c>
      <c r="H18" s="70">
        <v>449.98379040361999</v>
      </c>
      <c r="I18" s="70">
        <v>504.92280291378</v>
      </c>
      <c r="J18" s="70">
        <v>559.9533198959399</v>
      </c>
      <c r="K18" s="70">
        <v>626.31573493709993</v>
      </c>
      <c r="L18" s="70">
        <v>735.80886550163007</v>
      </c>
      <c r="M18" s="70">
        <v>58.335121361080006</v>
      </c>
      <c r="N18" s="70">
        <v>106.47054021316001</v>
      </c>
      <c r="O18" s="70">
        <v>163.50595143224001</v>
      </c>
    </row>
    <row r="19" spans="1:15">
      <c r="A19" s="13">
        <v>16</v>
      </c>
      <c r="B19" s="15" t="s">
        <v>183</v>
      </c>
      <c r="C19" s="70">
        <v>44.367762977810003</v>
      </c>
      <c r="D19" s="70">
        <v>58.542934425730003</v>
      </c>
      <c r="E19" s="70">
        <v>65.858081967649994</v>
      </c>
      <c r="F19" s="70">
        <v>78.808328678069998</v>
      </c>
      <c r="G19" s="70">
        <v>123.36936356324</v>
      </c>
      <c r="H19" s="70">
        <v>135.76177951774002</v>
      </c>
      <c r="I19" s="70">
        <v>151.88358177623999</v>
      </c>
      <c r="J19" s="70">
        <v>167.96756133174</v>
      </c>
      <c r="K19" s="70">
        <v>159.19229490385999</v>
      </c>
      <c r="L19" s="70">
        <v>189.85183671949</v>
      </c>
      <c r="M19" s="70">
        <v>15.049656681829591</v>
      </c>
      <c r="N19" s="70">
        <v>30.173067649</v>
      </c>
      <c r="O19" s="70">
        <v>45.444227927999997</v>
      </c>
    </row>
    <row r="20" spans="1:15">
      <c r="A20" s="13">
        <v>17</v>
      </c>
      <c r="B20" s="15" t="s">
        <v>184</v>
      </c>
      <c r="C20" s="70">
        <v>5.48422827</v>
      </c>
      <c r="D20" s="70">
        <v>7.0606483109999996</v>
      </c>
      <c r="E20" s="70">
        <v>8.4805028880000002</v>
      </c>
      <c r="F20" s="70">
        <v>10.490315686999999</v>
      </c>
      <c r="G20" s="70">
        <v>12.872877092</v>
      </c>
      <c r="H20" s="70">
        <v>15.133022092999999</v>
      </c>
      <c r="I20" s="70">
        <v>16.975572452000002</v>
      </c>
      <c r="J20" s="70">
        <v>19.210527802150001</v>
      </c>
      <c r="K20" s="70">
        <v>20.87166611112</v>
      </c>
      <c r="L20" s="70">
        <v>25.45260553212</v>
      </c>
      <c r="M20" s="70">
        <v>2.030754908</v>
      </c>
      <c r="N20" s="70">
        <v>3.6496007079999999</v>
      </c>
      <c r="O20" s="70">
        <v>5.8049421819999996</v>
      </c>
    </row>
    <row r="21" spans="1:15">
      <c r="A21" s="13">
        <v>18</v>
      </c>
      <c r="B21" s="15" t="s">
        <v>185</v>
      </c>
      <c r="C21" s="70">
        <v>9.5596432222755396</v>
      </c>
      <c r="D21" s="70">
        <v>12.638584005251099</v>
      </c>
      <c r="E21" s="70">
        <v>18.051892215671099</v>
      </c>
      <c r="F21" s="70">
        <v>21.971294785841099</v>
      </c>
      <c r="G21" s="70">
        <v>25.443160873427761</v>
      </c>
      <c r="H21" s="70">
        <v>27.92694043901443</v>
      </c>
      <c r="I21" s="70">
        <v>31.208855434573326</v>
      </c>
      <c r="J21" s="70">
        <v>35.31790834816001</v>
      </c>
      <c r="K21" s="70">
        <v>38.447814534952244</v>
      </c>
      <c r="L21" s="70">
        <v>46.168437186027802</v>
      </c>
      <c r="M21" s="70">
        <v>4.0651833751911095</v>
      </c>
      <c r="N21" s="70">
        <v>5.1790624754583305</v>
      </c>
      <c r="O21" s="70">
        <v>9.5361347020277716</v>
      </c>
    </row>
    <row r="22" spans="1:15">
      <c r="A22" s="13">
        <v>19</v>
      </c>
      <c r="B22" s="15" t="s">
        <v>186</v>
      </c>
      <c r="C22" s="70">
        <v>12.332419603</v>
      </c>
      <c r="D22" s="70">
        <v>17.483486794000001</v>
      </c>
      <c r="E22" s="70">
        <v>17.891241785999998</v>
      </c>
      <c r="F22" s="70">
        <v>22.133960510999998</v>
      </c>
      <c r="G22" s="70">
        <v>27.517290725999999</v>
      </c>
      <c r="H22" s="70">
        <v>31.146107507</v>
      </c>
      <c r="I22" s="70">
        <v>35.638047400000005</v>
      </c>
      <c r="J22" s="70">
        <v>42.496303798130008</v>
      </c>
      <c r="K22" s="70">
        <v>46.578543637479996</v>
      </c>
      <c r="L22" s="70">
        <v>70.176579527420003</v>
      </c>
      <c r="M22" s="70">
        <v>4.6492225700700001</v>
      </c>
      <c r="N22" s="70">
        <v>7.8212997148800003</v>
      </c>
      <c r="O22" s="70">
        <v>12.311793852180001</v>
      </c>
    </row>
    <row r="23" spans="1:15">
      <c r="A23" s="13">
        <v>20</v>
      </c>
      <c r="B23" s="15" t="s">
        <v>187</v>
      </c>
      <c r="C23" s="70">
        <v>13.375244118359999</v>
      </c>
      <c r="D23" s="70">
        <v>23.970951245349998</v>
      </c>
      <c r="E23" s="70">
        <v>32.423454902189995</v>
      </c>
      <c r="F23" s="70">
        <v>47.513398825429995</v>
      </c>
      <c r="G23" s="70">
        <v>63.847130277010002</v>
      </c>
      <c r="H23" s="70">
        <v>68.864017282310002</v>
      </c>
      <c r="I23" s="70">
        <v>77.763056806590001</v>
      </c>
      <c r="J23" s="70">
        <v>89.483214648780006</v>
      </c>
      <c r="K23" s="70">
        <v>99.182093239810001</v>
      </c>
      <c r="L23" s="70">
        <v>119.67238039682</v>
      </c>
      <c r="M23" s="70">
        <v>6.26746240716</v>
      </c>
      <c r="N23" s="70">
        <v>12.51278783866</v>
      </c>
      <c r="O23" s="70">
        <v>18.963373774760001</v>
      </c>
    </row>
    <row r="24" spans="1:15">
      <c r="A24" s="13">
        <v>21</v>
      </c>
      <c r="B24" s="16" t="s">
        <v>188</v>
      </c>
      <c r="C24" s="62">
        <v>235.46124970135548</v>
      </c>
      <c r="D24" s="62">
        <v>369.67476256336107</v>
      </c>
      <c r="E24" s="62">
        <v>444.59944369751122</v>
      </c>
      <c r="F24" s="62">
        <v>528.88409524907104</v>
      </c>
      <c r="G24" s="62">
        <v>652.82919065423789</v>
      </c>
      <c r="H24" s="62">
        <v>728.81565724268444</v>
      </c>
      <c r="I24" s="62">
        <v>818.39191678318321</v>
      </c>
      <c r="J24" s="62">
        <v>914.42883582490003</v>
      </c>
      <c r="K24" s="62">
        <v>990.58814736432214</v>
      </c>
      <c r="L24" s="62">
        <v>1187.1307048635081</v>
      </c>
      <c r="M24" s="62">
        <v>90.397401303330696</v>
      </c>
      <c r="N24" s="62">
        <v>165.8063585991583</v>
      </c>
      <c r="O24" s="62">
        <v>255.56642387120772</v>
      </c>
    </row>
    <row r="25" spans="1:15">
      <c r="A25" s="13">
        <v>22</v>
      </c>
      <c r="B25" s="14" t="s">
        <v>189</v>
      </c>
      <c r="C25" s="70">
        <v>4.5381990950000004</v>
      </c>
      <c r="D25" s="70">
        <v>5.3528985589999998</v>
      </c>
      <c r="E25" s="70">
        <v>9.7205636220000002</v>
      </c>
      <c r="F25" s="70">
        <v>11.120859657</v>
      </c>
      <c r="G25" s="70">
        <v>13.400274712</v>
      </c>
      <c r="H25" s="70">
        <v>14.56009047</v>
      </c>
      <c r="I25" s="70">
        <v>11.486367563</v>
      </c>
      <c r="J25" s="70">
        <v>13.682438233999999</v>
      </c>
      <c r="K25" s="70">
        <v>14.622242756</v>
      </c>
      <c r="L25" s="70">
        <v>18.165735420000001</v>
      </c>
      <c r="M25" s="70">
        <v>0.97635990500000003</v>
      </c>
      <c r="N25" s="70">
        <v>1.947118895</v>
      </c>
      <c r="O25" s="70">
        <v>5.7739615909999999</v>
      </c>
    </row>
    <row r="26" spans="1:15">
      <c r="A26" s="13">
        <v>23</v>
      </c>
      <c r="B26" s="14" t="s">
        <v>190</v>
      </c>
      <c r="C26" s="70">
        <v>1.0626667359999999</v>
      </c>
      <c r="D26" s="70">
        <v>0.98766673599999999</v>
      </c>
      <c r="E26" s="70">
        <v>0.98766673599999999</v>
      </c>
      <c r="F26" s="70">
        <v>1.248666185</v>
      </c>
      <c r="G26" s="70">
        <v>1.2540983939999999</v>
      </c>
      <c r="H26" s="70">
        <v>1.116598395</v>
      </c>
      <c r="I26" s="70">
        <v>1.2608683940000001</v>
      </c>
      <c r="J26" s="70">
        <v>1.481063333</v>
      </c>
      <c r="K26" s="70">
        <v>1.481063333</v>
      </c>
      <c r="L26" s="70">
        <v>1.659433326</v>
      </c>
      <c r="M26" s="70">
        <v>3.2381577199999999E-3</v>
      </c>
      <c r="N26" s="70">
        <v>7.19150672E-3</v>
      </c>
      <c r="O26" s="70">
        <v>7.8862947719999993E-2</v>
      </c>
    </row>
    <row r="27" spans="1:15">
      <c r="A27" s="13">
        <v>24</v>
      </c>
      <c r="B27" s="14" t="s">
        <v>191</v>
      </c>
      <c r="C27" s="70">
        <v>0</v>
      </c>
      <c r="D27" s="70">
        <v>9.9999330000000008E-3</v>
      </c>
      <c r="E27" s="70">
        <v>0.32567053000000001</v>
      </c>
      <c r="F27" s="70">
        <v>-1.8121486999999999E-2</v>
      </c>
      <c r="G27" s="70">
        <v>-5.2353084000000001E-2</v>
      </c>
      <c r="H27" s="70">
        <v>8.9991599999999995E-4</v>
      </c>
      <c r="I27" s="70">
        <v>-5.2353093000000003E-2</v>
      </c>
      <c r="J27" s="70">
        <v>-5.3848093E-2</v>
      </c>
      <c r="K27" s="70">
        <v>-5.3848093E-2</v>
      </c>
      <c r="L27" s="70">
        <v>-6.0198001920000001E-2</v>
      </c>
      <c r="M27" s="70">
        <v>1.332468E-2</v>
      </c>
      <c r="N27" s="70">
        <v>-5.7254400000000003E-4</v>
      </c>
      <c r="O27" s="70">
        <v>2.8742739899999998</v>
      </c>
    </row>
    <row r="28" spans="1:15">
      <c r="A28" s="13">
        <v>25</v>
      </c>
      <c r="B28" s="14" t="s">
        <v>192</v>
      </c>
      <c r="C28" s="70">
        <v>8.6081184884258839</v>
      </c>
      <c r="D28" s="70">
        <v>12.00446274321</v>
      </c>
      <c r="E28" s="70">
        <v>16.919080310826224</v>
      </c>
      <c r="F28" s="70">
        <v>42.621886198839988</v>
      </c>
      <c r="G28" s="70">
        <v>48.684980982900001</v>
      </c>
      <c r="H28" s="70">
        <v>49.865357820230003</v>
      </c>
      <c r="I28" s="70">
        <v>154.83758557266202</v>
      </c>
      <c r="J28" s="70">
        <v>162.46345665193499</v>
      </c>
      <c r="K28" s="70">
        <v>165.33335535290999</v>
      </c>
      <c r="L28" s="70">
        <v>173.99344514072001</v>
      </c>
      <c r="M28" s="70">
        <v>3.4495241299999999</v>
      </c>
      <c r="N28" s="70">
        <v>7.0692277564799992</v>
      </c>
      <c r="O28" s="70">
        <v>153.89212062337</v>
      </c>
    </row>
    <row r="29" spans="1:15">
      <c r="A29" s="13">
        <v>26</v>
      </c>
      <c r="B29" s="14" t="s">
        <v>193</v>
      </c>
      <c r="C29" s="70">
        <v>-5.0812614750700007</v>
      </c>
      <c r="D29" s="70">
        <v>-9.3378791572039326</v>
      </c>
      <c r="E29" s="70">
        <v>-10.683963033060001</v>
      </c>
      <c r="F29" s="70">
        <v>-11.81083679221644</v>
      </c>
      <c r="G29" s="70">
        <v>-20.069900783486442</v>
      </c>
      <c r="H29" s="70">
        <v>-20.955075095756676</v>
      </c>
      <c r="I29" s="70">
        <v>-23.016804406670001</v>
      </c>
      <c r="J29" s="70">
        <v>-27.753026452282317</v>
      </c>
      <c r="K29" s="70">
        <v>-54.040188675792336</v>
      </c>
      <c r="L29" s="70">
        <v>-62.770211208209354</v>
      </c>
      <c r="M29" s="70">
        <v>-2.2408249527093584</v>
      </c>
      <c r="N29" s="70">
        <v>-8.1591255232299993</v>
      </c>
      <c r="O29" s="70">
        <v>-11.283629900859999</v>
      </c>
    </row>
    <row r="30" spans="1:15">
      <c r="A30" s="13">
        <v>27</v>
      </c>
      <c r="B30" s="16" t="s">
        <v>194</v>
      </c>
      <c r="C30" s="62">
        <v>9.1277228443558833</v>
      </c>
      <c r="D30" s="62">
        <v>9.0171488140060649</v>
      </c>
      <c r="E30" s="62">
        <v>17.269018165766234</v>
      </c>
      <c r="F30" s="62">
        <v>43.16245376162356</v>
      </c>
      <c r="G30" s="62">
        <v>43.217100221413574</v>
      </c>
      <c r="H30" s="62">
        <v>44.587871505473323</v>
      </c>
      <c r="I30" s="62">
        <v>144.515664029992</v>
      </c>
      <c r="J30" s="62">
        <v>149.82008367365273</v>
      </c>
      <c r="K30" s="62">
        <v>127.34262467311767</v>
      </c>
      <c r="L30" s="62">
        <v>130.98820467659061</v>
      </c>
      <c r="M30" s="62">
        <v>2.2016219200106426</v>
      </c>
      <c r="N30" s="62">
        <v>0.86384009097000114</v>
      </c>
      <c r="O30" s="62">
        <v>151.33558925123003</v>
      </c>
    </row>
    <row r="31" spans="1:15">
      <c r="A31" s="13">
        <v>28</v>
      </c>
      <c r="B31" s="16" t="s">
        <v>195</v>
      </c>
      <c r="C31" s="62">
        <v>2386.544631323563</v>
      </c>
      <c r="D31" s="62">
        <v>3243.1527491151819</v>
      </c>
      <c r="E31" s="62">
        <v>4150.9196694758712</v>
      </c>
      <c r="F31" s="62">
        <v>5460.7763119512429</v>
      </c>
      <c r="G31" s="62">
        <v>6249.4982320362642</v>
      </c>
      <c r="H31" s="62">
        <v>7123.7301451239537</v>
      </c>
      <c r="I31" s="62">
        <v>7955.1692413270421</v>
      </c>
      <c r="J31" s="62">
        <v>8608.9511038399269</v>
      </c>
      <c r="K31" s="62">
        <v>9343.952915835378</v>
      </c>
      <c r="L31" s="62">
        <v>10063.77464011795</v>
      </c>
      <c r="M31" s="62">
        <v>920.12787435169002</v>
      </c>
      <c r="N31" s="62">
        <v>1625.5746891659699</v>
      </c>
      <c r="O31" s="62">
        <v>2908.6264075964309</v>
      </c>
    </row>
    <row r="32" spans="1:15">
      <c r="A32" s="13">
        <v>29</v>
      </c>
      <c r="B32" s="16" t="s">
        <v>196</v>
      </c>
      <c r="C32" s="62">
        <v>2.9142946809999999</v>
      </c>
      <c r="D32" s="62">
        <v>9.2935155930000004</v>
      </c>
      <c r="E32" s="62">
        <v>9.3887524639999995</v>
      </c>
      <c r="F32" s="62">
        <v>13.206253222000001</v>
      </c>
      <c r="G32" s="62">
        <v>16.248991929999999</v>
      </c>
      <c r="H32" s="62">
        <v>18.273387155000002</v>
      </c>
      <c r="I32" s="62">
        <v>19.748434861</v>
      </c>
      <c r="J32" s="62">
        <v>22.246215747000001</v>
      </c>
      <c r="K32" s="62">
        <v>22.607354556000001</v>
      </c>
      <c r="L32" s="62">
        <v>24.100735147000002</v>
      </c>
      <c r="M32" s="62">
        <v>0.610322103</v>
      </c>
      <c r="N32" s="62">
        <v>2.1496081729999998</v>
      </c>
      <c r="O32" s="62">
        <v>2.2589704859999999</v>
      </c>
    </row>
    <row r="33" spans="1:15">
      <c r="A33" s="13">
        <v>30</v>
      </c>
      <c r="B33" s="16" t="s">
        <v>197</v>
      </c>
      <c r="C33" s="62">
        <v>2383.6303366425627</v>
      </c>
      <c r="D33" s="62">
        <v>3233.859233522182</v>
      </c>
      <c r="E33" s="62">
        <v>4141.5309170118708</v>
      </c>
      <c r="F33" s="62">
        <v>5447.5700587292431</v>
      </c>
      <c r="G33" s="62">
        <v>6233.2492401062636</v>
      </c>
      <c r="H33" s="62">
        <v>7105.4567579689538</v>
      </c>
      <c r="I33" s="62">
        <v>7935.4208064660424</v>
      </c>
      <c r="J33" s="62">
        <v>8586.7048880929269</v>
      </c>
      <c r="K33" s="62">
        <v>9321.3455612793787</v>
      </c>
      <c r="L33" s="62">
        <v>10039.67390497095</v>
      </c>
      <c r="M33" s="62">
        <v>919.51755224868998</v>
      </c>
      <c r="N33" s="62">
        <v>1623.4250809929699</v>
      </c>
      <c r="O33" s="62">
        <v>2906.3674371104307</v>
      </c>
    </row>
    <row r="35" spans="1:15">
      <c r="M35" s="76"/>
      <c r="N35" s="76"/>
      <c r="O35" s="76" t="s">
        <v>56</v>
      </c>
    </row>
    <row r="36" spans="1:15">
      <c r="B36" s="125" t="s">
        <v>212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5">
      <c r="A37" s="12" t="s">
        <v>133</v>
      </c>
      <c r="B37" s="12" t="s">
        <v>167</v>
      </c>
      <c r="C37" s="50">
        <v>44651</v>
      </c>
      <c r="D37" s="50">
        <v>44681</v>
      </c>
      <c r="E37" s="50">
        <v>44712</v>
      </c>
      <c r="F37" s="50">
        <v>44742</v>
      </c>
      <c r="G37" s="50">
        <v>44773</v>
      </c>
      <c r="H37" s="50">
        <v>44804</v>
      </c>
      <c r="I37" s="50">
        <v>44834</v>
      </c>
      <c r="J37" s="50">
        <v>44865</v>
      </c>
      <c r="K37" s="50">
        <v>44895</v>
      </c>
      <c r="L37" s="50">
        <v>44926</v>
      </c>
      <c r="M37" s="50">
        <v>44957</v>
      </c>
      <c r="N37" s="50">
        <v>44985</v>
      </c>
      <c r="O37" s="50">
        <v>45016</v>
      </c>
    </row>
    <row r="38" spans="1:15">
      <c r="A38" s="13">
        <v>1</v>
      </c>
      <c r="B38" s="14" t="s">
        <v>168</v>
      </c>
      <c r="C38" s="70">
        <v>2075.7543892712415</v>
      </c>
      <c r="D38" s="70">
        <v>2764.0926337936844</v>
      </c>
      <c r="E38" s="70">
        <v>3501.1818040116682</v>
      </c>
      <c r="F38" s="70">
        <v>4197.4200773989578</v>
      </c>
      <c r="G38" s="70">
        <v>4898.7188246092983</v>
      </c>
      <c r="H38" s="70">
        <v>5595.7928810442118</v>
      </c>
      <c r="I38" s="70">
        <v>6304.0027605511668</v>
      </c>
      <c r="J38" s="70">
        <v>7035.268641794657</v>
      </c>
      <c r="K38" s="70">
        <v>7782.061467996281</v>
      </c>
      <c r="L38" s="70">
        <v>8561.4545634222286</v>
      </c>
      <c r="M38" s="70">
        <v>767.09560930862654</v>
      </c>
      <c r="N38" s="70">
        <v>1472.8055468481982</v>
      </c>
      <c r="O38" s="70">
        <v>2245.5336077611173</v>
      </c>
    </row>
    <row r="39" spans="1:15">
      <c r="A39" s="13">
        <v>2</v>
      </c>
      <c r="B39" s="14" t="s">
        <v>169</v>
      </c>
      <c r="C39" s="70">
        <v>215.7526155941822</v>
      </c>
      <c r="D39" s="70">
        <v>364.4100807235132</v>
      </c>
      <c r="E39" s="70">
        <v>487.26675613608319</v>
      </c>
      <c r="F39" s="70">
        <v>922.60016378332091</v>
      </c>
      <c r="G39" s="70">
        <v>1002.1650563050911</v>
      </c>
      <c r="H39" s="70">
        <v>1076.0181628123378</v>
      </c>
      <c r="I39" s="70">
        <v>1106.2783948516981</v>
      </c>
      <c r="J39" s="70">
        <v>1141.7416829456481</v>
      </c>
      <c r="K39" s="70">
        <v>1182.303039069438</v>
      </c>
      <c r="L39" s="70">
        <v>1235.682099836421</v>
      </c>
      <c r="M39" s="70">
        <v>53.313194916</v>
      </c>
      <c r="N39" s="70">
        <v>72.156369725999994</v>
      </c>
      <c r="O39" s="70">
        <v>504.80066935688194</v>
      </c>
    </row>
    <row r="40" spans="1:15">
      <c r="A40" s="13">
        <v>3</v>
      </c>
      <c r="B40" s="14" t="s">
        <v>170</v>
      </c>
      <c r="C40" s="70">
        <v>159.85807937286</v>
      </c>
      <c r="D40" s="70">
        <v>199.52932972951999</v>
      </c>
      <c r="E40" s="70">
        <v>254.57710991512997</v>
      </c>
      <c r="F40" s="70">
        <v>299.25314206454004</v>
      </c>
      <c r="G40" s="70">
        <v>332.37425983761</v>
      </c>
      <c r="H40" s="70">
        <v>365.28083577709998</v>
      </c>
      <c r="I40" s="70">
        <v>404.88879586978004</v>
      </c>
      <c r="J40" s="70">
        <v>446.49449787143004</v>
      </c>
      <c r="K40" s="70">
        <v>499.07626073915003</v>
      </c>
      <c r="L40" s="70">
        <v>540.48204757254007</v>
      </c>
      <c r="M40" s="70">
        <v>43.442467974910002</v>
      </c>
      <c r="N40" s="70">
        <v>78.927134550559998</v>
      </c>
      <c r="O40" s="70">
        <v>113.94627665944</v>
      </c>
    </row>
    <row r="41" spans="1:15">
      <c r="A41" s="13">
        <v>4</v>
      </c>
      <c r="B41" s="14" t="s">
        <v>171</v>
      </c>
      <c r="C41" s="70">
        <v>260.77110175305876</v>
      </c>
      <c r="D41" s="70">
        <v>412.53758946860603</v>
      </c>
      <c r="E41" s="70">
        <v>495.41799865002304</v>
      </c>
      <c r="F41" s="70">
        <v>718.85783542892295</v>
      </c>
      <c r="G41" s="70">
        <v>851.04246392397613</v>
      </c>
      <c r="H41" s="70">
        <v>1043.222611919681</v>
      </c>
      <c r="I41" s="70">
        <v>1119.4350668374079</v>
      </c>
      <c r="J41" s="70">
        <v>1089.2428907588519</v>
      </c>
      <c r="K41" s="70">
        <v>1139.4690145097952</v>
      </c>
      <c r="L41" s="70">
        <v>1205.240835296177</v>
      </c>
      <c r="M41" s="70">
        <v>124.36121046764386</v>
      </c>
      <c r="N41" s="70">
        <v>174.79463334921408</v>
      </c>
      <c r="O41" s="70">
        <v>224.15237097379568</v>
      </c>
    </row>
    <row r="42" spans="1:15">
      <c r="A42" s="13">
        <v>5</v>
      </c>
      <c r="B42" s="14" t="s">
        <v>172</v>
      </c>
      <c r="C42" s="70">
        <v>0.90866376599999998</v>
      </c>
      <c r="D42" s="70">
        <v>1.177639597</v>
      </c>
      <c r="E42" s="70">
        <v>8.5588350769999995</v>
      </c>
      <c r="F42" s="70">
        <v>8.7180522190000005</v>
      </c>
      <c r="G42" s="70">
        <v>8.3014731699199995</v>
      </c>
      <c r="H42" s="70">
        <v>10.396972160920001</v>
      </c>
      <c r="I42" s="70">
        <v>11.113005758720002</v>
      </c>
      <c r="J42" s="70">
        <v>12.896929308920003</v>
      </c>
      <c r="K42" s="70">
        <v>12.468966959919999</v>
      </c>
      <c r="L42" s="70">
        <v>39.744585764919997</v>
      </c>
      <c r="M42" s="70">
        <v>1.3151715822500001</v>
      </c>
      <c r="N42" s="70">
        <v>2.6401289892499999</v>
      </c>
      <c r="O42" s="70">
        <v>3.0582474612500001</v>
      </c>
    </row>
    <row r="43" spans="1:15">
      <c r="A43" s="13">
        <v>6</v>
      </c>
      <c r="B43" s="16" t="s">
        <v>173</v>
      </c>
      <c r="C43" s="62">
        <v>2713.0448497573416</v>
      </c>
      <c r="D43" s="62">
        <v>3741.7472733123236</v>
      </c>
      <c r="E43" s="62">
        <v>4747.0025037899031</v>
      </c>
      <c r="F43" s="62">
        <v>6146.8492708947406</v>
      </c>
      <c r="G43" s="62">
        <v>7092.6020778459024</v>
      </c>
      <c r="H43" s="62">
        <v>8090.7114637142513</v>
      </c>
      <c r="I43" s="62">
        <v>8945.7180238687706</v>
      </c>
      <c r="J43" s="62">
        <v>9725.6446426795083</v>
      </c>
      <c r="K43" s="62">
        <v>10615.378749274581</v>
      </c>
      <c r="L43" s="62">
        <v>11582.60413189228</v>
      </c>
      <c r="M43" s="62">
        <v>989.5276542494305</v>
      </c>
      <c r="N43" s="62">
        <v>1801.3238134632215</v>
      </c>
      <c r="O43" s="62">
        <v>3091.4911722124848</v>
      </c>
    </row>
    <row r="44" spans="1:15">
      <c r="A44" s="13">
        <v>7</v>
      </c>
      <c r="B44" s="14" t="s">
        <v>174</v>
      </c>
      <c r="C44" s="70">
        <v>9.9470182380400001</v>
      </c>
      <c r="D44" s="70">
        <v>14.122410813309997</v>
      </c>
      <c r="E44" s="70">
        <v>17.892871299479999</v>
      </c>
      <c r="F44" s="70">
        <v>21.20959243199</v>
      </c>
      <c r="G44" s="70">
        <v>24.387479921079997</v>
      </c>
      <c r="H44" s="70">
        <v>29.327193902130002</v>
      </c>
      <c r="I44" s="70">
        <v>32.203788750900003</v>
      </c>
      <c r="J44" s="70">
        <v>35.006557249819991</v>
      </c>
      <c r="K44" s="70">
        <v>38.46931681681</v>
      </c>
      <c r="L44" s="70">
        <v>42.667803724259997</v>
      </c>
      <c r="M44" s="70">
        <v>2.7177432294700004</v>
      </c>
      <c r="N44" s="70">
        <v>5.4380370558000006</v>
      </c>
      <c r="O44" s="70">
        <v>8.765535303090001</v>
      </c>
    </row>
    <row r="45" spans="1:15">
      <c r="A45" s="13">
        <v>8</v>
      </c>
      <c r="B45" s="14" t="s">
        <v>175</v>
      </c>
      <c r="C45" s="70">
        <v>14.098528327</v>
      </c>
      <c r="D45" s="70">
        <v>19.642925489</v>
      </c>
      <c r="E45" s="70">
        <v>23.507361480979998</v>
      </c>
      <c r="F45" s="70">
        <v>32.952368715399999</v>
      </c>
      <c r="G45" s="70">
        <v>46.98066795015</v>
      </c>
      <c r="H45" s="70">
        <v>70.375419365900001</v>
      </c>
      <c r="I45" s="70">
        <v>85.536559178899992</v>
      </c>
      <c r="J45" s="70">
        <v>95.186470221130008</v>
      </c>
      <c r="K45" s="70">
        <v>112.74713417788</v>
      </c>
      <c r="L45" s="70">
        <v>149.70451183663002</v>
      </c>
      <c r="M45" s="70">
        <v>2.7979507397500001</v>
      </c>
      <c r="N45" s="70">
        <v>8.9147122764999995</v>
      </c>
      <c r="O45" s="70">
        <v>15.4106646995</v>
      </c>
    </row>
    <row r="46" spans="1:15">
      <c r="A46" s="13">
        <v>9</v>
      </c>
      <c r="B46" s="14" t="s">
        <v>176</v>
      </c>
      <c r="C46" s="70">
        <v>45.617781646799806</v>
      </c>
      <c r="D46" s="70">
        <v>60.150264233766897</v>
      </c>
      <c r="E46" s="70">
        <v>71.404200395338307</v>
      </c>
      <c r="F46" s="70">
        <v>82.063363901909696</v>
      </c>
      <c r="G46" s="70">
        <v>93.992034047497796</v>
      </c>
      <c r="H46" s="70">
        <v>101.92731166008581</v>
      </c>
      <c r="I46" s="70">
        <v>112.23480803267388</v>
      </c>
      <c r="J46" s="70">
        <v>122.70667507726191</v>
      </c>
      <c r="K46" s="70">
        <v>133.18225028284999</v>
      </c>
      <c r="L46" s="70">
        <v>144.0249621084381</v>
      </c>
      <c r="M46" s="70">
        <v>9.8500999653306511</v>
      </c>
      <c r="N46" s="70">
        <v>19.805709281973801</v>
      </c>
      <c r="O46" s="70">
        <v>28.892221375616948</v>
      </c>
    </row>
    <row r="47" spans="1:15">
      <c r="A47" s="13">
        <v>10</v>
      </c>
      <c r="B47" s="14" t="s">
        <v>177</v>
      </c>
      <c r="C47" s="70">
        <v>18.464286769200001</v>
      </c>
      <c r="D47" s="70">
        <v>25.971640650349997</v>
      </c>
      <c r="E47" s="70">
        <v>32.985427546419999</v>
      </c>
      <c r="F47" s="70">
        <v>39.293953118160005</v>
      </c>
      <c r="G47" s="70">
        <v>43.83660224858</v>
      </c>
      <c r="H47" s="70">
        <v>50.076279771000003</v>
      </c>
      <c r="I47" s="70">
        <v>55.935270297419997</v>
      </c>
      <c r="J47" s="70">
        <v>67.057199705399995</v>
      </c>
      <c r="K47" s="70">
        <v>73.40528433419</v>
      </c>
      <c r="L47" s="70">
        <v>81.165133875940001</v>
      </c>
      <c r="M47" s="70">
        <v>6.9234074136900006</v>
      </c>
      <c r="N47" s="70">
        <v>13.09604272738</v>
      </c>
      <c r="O47" s="70">
        <v>19.683888626070001</v>
      </c>
    </row>
    <row r="48" spans="1:15">
      <c r="A48" s="13">
        <v>11</v>
      </c>
      <c r="B48" s="14" t="s">
        <v>211</v>
      </c>
      <c r="C48" s="70">
        <v>8.7129782196400001</v>
      </c>
      <c r="D48" s="70">
        <v>11.990521829639999</v>
      </c>
      <c r="E48" s="70">
        <v>15.079593036350001</v>
      </c>
      <c r="F48" s="70">
        <v>18.118133853229999</v>
      </c>
      <c r="G48" s="70">
        <v>21.500226447329997</v>
      </c>
      <c r="H48" s="70">
        <v>28.255831504909999</v>
      </c>
      <c r="I48" s="70">
        <v>32.598679164019998</v>
      </c>
      <c r="J48" s="70">
        <v>32.784846485799996</v>
      </c>
      <c r="K48" s="70">
        <v>36.72929486476</v>
      </c>
      <c r="L48" s="70">
        <v>40.805765670010004</v>
      </c>
      <c r="M48" s="70">
        <v>2.7700840070799999</v>
      </c>
      <c r="N48" s="70">
        <v>5.8807681783099994</v>
      </c>
      <c r="O48" s="70">
        <v>8.9924546976799995</v>
      </c>
    </row>
    <row r="49" spans="1:15">
      <c r="A49" s="13">
        <v>12</v>
      </c>
      <c r="B49" s="15" t="s">
        <v>179</v>
      </c>
      <c r="C49" s="70">
        <v>9.8057200588200004</v>
      </c>
      <c r="D49" s="70">
        <v>17.188381063400001</v>
      </c>
      <c r="E49" s="70">
        <v>21.712159537400002</v>
      </c>
      <c r="F49" s="70">
        <v>24.517095122400001</v>
      </c>
      <c r="G49" s="70">
        <v>27.43288938621</v>
      </c>
      <c r="H49" s="70">
        <v>30.583685437210001</v>
      </c>
      <c r="I49" s="70">
        <v>35.565041012410006</v>
      </c>
      <c r="J49" s="70">
        <v>39.610432747710007</v>
      </c>
      <c r="K49" s="70">
        <v>56.994102982300006</v>
      </c>
      <c r="L49" s="70">
        <v>50.841914669429997</v>
      </c>
      <c r="M49" s="70">
        <v>3.4446113833899998</v>
      </c>
      <c r="N49" s="70">
        <v>6.5480902623899997</v>
      </c>
      <c r="O49" s="70">
        <v>11.015827514390001</v>
      </c>
    </row>
    <row r="50" spans="1:15">
      <c r="A50" s="13">
        <v>13</v>
      </c>
      <c r="B50" s="33" t="s">
        <v>180</v>
      </c>
      <c r="C50" s="62">
        <v>106.64631325949979</v>
      </c>
      <c r="D50" s="62">
        <v>149.06614407946691</v>
      </c>
      <c r="E50" s="62">
        <v>182.58161329596831</v>
      </c>
      <c r="F50" s="62">
        <v>218.15450714308972</v>
      </c>
      <c r="G50" s="62">
        <v>258.12990000084778</v>
      </c>
      <c r="H50" s="62">
        <v>310.54572164123579</v>
      </c>
      <c r="I50" s="62">
        <v>354.07414643632399</v>
      </c>
      <c r="J50" s="62">
        <v>392.35218148712192</v>
      </c>
      <c r="K50" s="62">
        <v>451.52738345879004</v>
      </c>
      <c r="L50" s="62">
        <v>509.21009188470805</v>
      </c>
      <c r="M50" s="62">
        <v>28.503896738710647</v>
      </c>
      <c r="N50" s="62">
        <v>59.683359782353804</v>
      </c>
      <c r="O50" s="62">
        <v>92.760592216347007</v>
      </c>
    </row>
    <row r="51" spans="1:15">
      <c r="A51" s="13">
        <v>14</v>
      </c>
      <c r="B51" s="33" t="s">
        <v>181</v>
      </c>
      <c r="C51" s="62">
        <v>2606.3985364978421</v>
      </c>
      <c r="D51" s="62">
        <v>3592.6811292328566</v>
      </c>
      <c r="E51" s="62">
        <v>4564.420890493936</v>
      </c>
      <c r="F51" s="62">
        <v>5928.6947637516523</v>
      </c>
      <c r="G51" s="62">
        <v>6834.4721778450512</v>
      </c>
      <c r="H51" s="62">
        <v>7780.1657420730207</v>
      </c>
      <c r="I51" s="62">
        <v>8591.6438774324488</v>
      </c>
      <c r="J51" s="62">
        <v>9333.2924611923827</v>
      </c>
      <c r="K51" s="62">
        <v>10163.851365815792</v>
      </c>
      <c r="L51" s="62">
        <v>11073.394040007581</v>
      </c>
      <c r="M51" s="62">
        <v>961.02375751071963</v>
      </c>
      <c r="N51" s="62">
        <v>1741.6404536808679</v>
      </c>
      <c r="O51" s="62">
        <v>2998.7305799961377</v>
      </c>
    </row>
    <row r="52" spans="1:15">
      <c r="A52" s="13">
        <v>15</v>
      </c>
      <c r="B52" s="15" t="s">
        <v>182</v>
      </c>
      <c r="C52" s="70">
        <v>150.06997078091001</v>
      </c>
      <c r="D52" s="70">
        <v>249.42461098102999</v>
      </c>
      <c r="E52" s="70">
        <v>301.24426780800002</v>
      </c>
      <c r="F52" s="70">
        <v>347.17207624772999</v>
      </c>
      <c r="G52" s="70">
        <v>398.96812260856001</v>
      </c>
      <c r="H52" s="70">
        <v>449.04561960661999</v>
      </c>
      <c r="I52" s="70">
        <v>503.47704577678002</v>
      </c>
      <c r="J52" s="70">
        <v>558.40042691193992</v>
      </c>
      <c r="K52" s="70">
        <v>624.66227250309998</v>
      </c>
      <c r="L52" s="70">
        <v>734.01923777363004</v>
      </c>
      <c r="M52" s="70">
        <v>56.474120846080005</v>
      </c>
      <c r="N52" s="70">
        <v>104.53891691116</v>
      </c>
      <c r="O52" s="70">
        <v>162.94968905924</v>
      </c>
    </row>
    <row r="53" spans="1:15">
      <c r="A53" s="13">
        <v>16</v>
      </c>
      <c r="B53" s="15" t="s">
        <v>183</v>
      </c>
      <c r="C53" s="70">
        <v>44.305207404810005</v>
      </c>
      <c r="D53" s="70">
        <v>58.404177524730002</v>
      </c>
      <c r="E53" s="70">
        <v>65.698701049649998</v>
      </c>
      <c r="F53" s="70">
        <v>78.618555689069993</v>
      </c>
      <c r="G53" s="70">
        <v>123.15600539524</v>
      </c>
      <c r="H53" s="70">
        <v>135.49224062574001</v>
      </c>
      <c r="I53" s="70">
        <v>151.56204046523999</v>
      </c>
      <c r="J53" s="70">
        <v>167.61377601874</v>
      </c>
      <c r="K53" s="70">
        <v>158.78995401285999</v>
      </c>
      <c r="L53" s="70">
        <v>189.39283895648998</v>
      </c>
      <c r="M53" s="70">
        <v>14.57509616682959</v>
      </c>
      <c r="N53" s="70">
        <v>29.685589710999999</v>
      </c>
      <c r="O53" s="70">
        <v>45.283541788999997</v>
      </c>
    </row>
    <row r="54" spans="1:15">
      <c r="A54" s="13">
        <v>17</v>
      </c>
      <c r="B54" s="15" t="s">
        <v>184</v>
      </c>
      <c r="C54" s="70">
        <v>5.4593145249999999</v>
      </c>
      <c r="D54" s="70">
        <v>7.029625126</v>
      </c>
      <c r="E54" s="70">
        <v>8.4494597030000005</v>
      </c>
      <c r="F54" s="70">
        <v>10.458852501999999</v>
      </c>
      <c r="G54" s="70">
        <v>12.841413907</v>
      </c>
      <c r="H54" s="70">
        <v>15.095806746999999</v>
      </c>
      <c r="I54" s="70">
        <v>16.921650219</v>
      </c>
      <c r="J54" s="70">
        <v>19.154761569150001</v>
      </c>
      <c r="K54" s="70">
        <v>20.804462255120001</v>
      </c>
      <c r="L54" s="70">
        <v>25.374986868120001</v>
      </c>
      <c r="M54" s="70">
        <v>1.950385244</v>
      </c>
      <c r="N54" s="70">
        <v>3.5313010440000001</v>
      </c>
      <c r="O54" s="70">
        <v>5.7049685779999999</v>
      </c>
    </row>
    <row r="55" spans="1:15">
      <c r="A55" s="13">
        <v>18</v>
      </c>
      <c r="B55" s="15" t="s">
        <v>185</v>
      </c>
      <c r="C55" s="70">
        <v>9.4943975012755395</v>
      </c>
      <c r="D55" s="70">
        <v>12.513284226251098</v>
      </c>
      <c r="E55" s="70">
        <v>17.895429991171099</v>
      </c>
      <c r="F55" s="70">
        <v>21.783670115841097</v>
      </c>
      <c r="G55" s="70">
        <v>25.253265370427762</v>
      </c>
      <c r="H55" s="70">
        <v>27.70588249051443</v>
      </c>
      <c r="I55" s="70">
        <v>30.927743428073327</v>
      </c>
      <c r="J55" s="70">
        <v>35.005633896160013</v>
      </c>
      <c r="K55" s="70">
        <v>38.104377637452245</v>
      </c>
      <c r="L55" s="70">
        <v>45.793650354027804</v>
      </c>
      <c r="M55" s="70">
        <v>3.6891386051911095</v>
      </c>
      <c r="N55" s="70">
        <v>4.8017597674583303</v>
      </c>
      <c r="O55" s="70">
        <v>9.4416681566944387</v>
      </c>
    </row>
    <row r="56" spans="1:15">
      <c r="A56" s="13">
        <v>19</v>
      </c>
      <c r="B56" s="15" t="s">
        <v>186</v>
      </c>
      <c r="C56" s="70">
        <v>12.322419603</v>
      </c>
      <c r="D56" s="70">
        <v>17.380412619000001</v>
      </c>
      <c r="E56" s="70">
        <v>17.788167610999999</v>
      </c>
      <c r="F56" s="70">
        <v>21.965846635999998</v>
      </c>
      <c r="G56" s="70">
        <v>27.326530003999999</v>
      </c>
      <c r="H56" s="70">
        <v>30.901346785000001</v>
      </c>
      <c r="I56" s="70">
        <v>35.372286678000002</v>
      </c>
      <c r="J56" s="70">
        <v>42.202912219130006</v>
      </c>
      <c r="K56" s="70">
        <v>46.285152058479994</v>
      </c>
      <c r="L56" s="70">
        <v>69.807202437420003</v>
      </c>
      <c r="M56" s="70">
        <v>4.20255480307</v>
      </c>
      <c r="N56" s="70">
        <v>7.3546044428800004</v>
      </c>
      <c r="O56" s="70">
        <v>12.075278705180001</v>
      </c>
    </row>
    <row r="57" spans="1:15">
      <c r="A57" s="13">
        <v>20</v>
      </c>
      <c r="B57" s="15" t="s">
        <v>187</v>
      </c>
      <c r="C57" s="70">
        <v>13.34208084736</v>
      </c>
      <c r="D57" s="70">
        <v>23.811181867349998</v>
      </c>
      <c r="E57" s="70">
        <v>32.234491053189998</v>
      </c>
      <c r="F57" s="70">
        <v>47.295818235429998</v>
      </c>
      <c r="G57" s="70">
        <v>63.628393187010005</v>
      </c>
      <c r="H57" s="70">
        <v>68.542712627309996</v>
      </c>
      <c r="I57" s="70">
        <v>77.320583912589996</v>
      </c>
      <c r="J57" s="70">
        <v>88.935956135780003</v>
      </c>
      <c r="K57" s="70">
        <v>98.567191727809998</v>
      </c>
      <c r="L57" s="70">
        <v>118.97857042782</v>
      </c>
      <c r="M57" s="70">
        <v>5.5548464421599997</v>
      </c>
      <c r="N57" s="70">
        <v>11.77946587766</v>
      </c>
      <c r="O57" s="70">
        <v>18.734116332759999</v>
      </c>
    </row>
    <row r="58" spans="1:15">
      <c r="A58" s="13">
        <v>21</v>
      </c>
      <c r="B58" s="16" t="s">
        <v>188</v>
      </c>
      <c r="C58" s="62">
        <v>234.99339066235549</v>
      </c>
      <c r="D58" s="62">
        <v>368.56329234436106</v>
      </c>
      <c r="E58" s="62">
        <v>443.31051721601119</v>
      </c>
      <c r="F58" s="62">
        <v>527.29481942607106</v>
      </c>
      <c r="G58" s="62">
        <v>651.17373047223793</v>
      </c>
      <c r="H58" s="62">
        <v>726.78360888218447</v>
      </c>
      <c r="I58" s="62">
        <v>815.58135047968324</v>
      </c>
      <c r="J58" s="62">
        <v>911.31346675090003</v>
      </c>
      <c r="K58" s="62">
        <v>987.21341019482213</v>
      </c>
      <c r="L58" s="62">
        <v>1183.3664868175081</v>
      </c>
      <c r="M58" s="62">
        <v>86.446142107330701</v>
      </c>
      <c r="N58" s="62">
        <v>161.69163775415831</v>
      </c>
      <c r="O58" s="62">
        <v>254.18926262087439</v>
      </c>
    </row>
    <row r="59" spans="1:15">
      <c r="A59" s="13">
        <v>22</v>
      </c>
      <c r="B59" s="14" t="s">
        <v>189</v>
      </c>
      <c r="C59" s="70">
        <v>4.5381990950000004</v>
      </c>
      <c r="D59" s="70">
        <v>5.3528985589999998</v>
      </c>
      <c r="E59" s="70">
        <v>9.7205636220000002</v>
      </c>
      <c r="F59" s="70">
        <v>11.120859657</v>
      </c>
      <c r="G59" s="70">
        <v>13.400274712</v>
      </c>
      <c r="H59" s="70">
        <v>14.56009047</v>
      </c>
      <c r="I59" s="70">
        <v>11.486367563</v>
      </c>
      <c r="J59" s="70">
        <v>13.682438233999999</v>
      </c>
      <c r="K59" s="70">
        <v>14.622242756</v>
      </c>
      <c r="L59" s="70">
        <v>18.165735420000001</v>
      </c>
      <c r="M59" s="70">
        <v>0.97635990500000003</v>
      </c>
      <c r="N59" s="70">
        <v>1.947118895</v>
      </c>
      <c r="O59" s="70">
        <v>5.7739615909999999</v>
      </c>
    </row>
    <row r="60" spans="1:15">
      <c r="A60" s="13">
        <v>23</v>
      </c>
      <c r="B60" s="14" t="s">
        <v>190</v>
      </c>
      <c r="C60" s="70">
        <v>1.0626667359999999</v>
      </c>
      <c r="D60" s="70">
        <v>0.98766673599999999</v>
      </c>
      <c r="E60" s="70">
        <v>0.98766673599999999</v>
      </c>
      <c r="F60" s="70">
        <v>1.248666185</v>
      </c>
      <c r="G60" s="70">
        <v>1.2540983939999999</v>
      </c>
      <c r="H60" s="70">
        <v>1.116598395</v>
      </c>
      <c r="I60" s="70">
        <v>1.2608683940000001</v>
      </c>
      <c r="J60" s="70">
        <v>1.481063333</v>
      </c>
      <c r="K60" s="70">
        <v>1.481063333</v>
      </c>
      <c r="L60" s="70">
        <v>1.659433326</v>
      </c>
      <c r="M60" s="70">
        <v>3.2381577199999999E-3</v>
      </c>
      <c r="N60" s="70">
        <v>7.19150672E-3</v>
      </c>
      <c r="O60" s="70">
        <v>7.8862947719999993E-2</v>
      </c>
    </row>
    <row r="61" spans="1:15">
      <c r="A61" s="13">
        <v>24</v>
      </c>
      <c r="B61" s="14" t="s">
        <v>191</v>
      </c>
      <c r="C61" s="70">
        <v>0</v>
      </c>
      <c r="D61" s="70">
        <v>9.9999330000000008E-3</v>
      </c>
      <c r="E61" s="70">
        <v>0.32567053000000001</v>
      </c>
      <c r="F61" s="70">
        <v>-1.8121486999999999E-2</v>
      </c>
      <c r="G61" s="70">
        <v>-5.2353084000000001E-2</v>
      </c>
      <c r="H61" s="70">
        <v>8.9991599999999995E-4</v>
      </c>
      <c r="I61" s="70">
        <v>-5.2353093000000003E-2</v>
      </c>
      <c r="J61" s="70">
        <v>-5.3848093E-2</v>
      </c>
      <c r="K61" s="70">
        <v>-5.3848093E-2</v>
      </c>
      <c r="L61" s="70">
        <v>-6.0198001920000001E-2</v>
      </c>
      <c r="M61" s="70">
        <v>1.332468E-2</v>
      </c>
      <c r="N61" s="70">
        <v>-5.7254400000000003E-4</v>
      </c>
      <c r="O61" s="70">
        <v>2.8742739899999998</v>
      </c>
    </row>
    <row r="62" spans="1:15">
      <c r="A62" s="13">
        <v>25</v>
      </c>
      <c r="B62" s="14" t="s">
        <v>192</v>
      </c>
      <c r="C62" s="70">
        <v>8.56093160036</v>
      </c>
      <c r="D62" s="70">
        <v>11.944559355280001</v>
      </c>
      <c r="E62" s="70">
        <v>16.84388070084999</v>
      </c>
      <c r="F62" s="70">
        <v>42.533402586489991</v>
      </c>
      <c r="G62" s="70">
        <v>48.569601743550002</v>
      </c>
      <c r="H62" s="70">
        <v>49.737897571060003</v>
      </c>
      <c r="I62" s="70">
        <v>154.75143623071008</v>
      </c>
      <c r="J62" s="70">
        <v>162.371195961045</v>
      </c>
      <c r="K62" s="70">
        <v>165.23405077350998</v>
      </c>
      <c r="L62" s="70">
        <v>173.88093231846003</v>
      </c>
      <c r="M62" s="70">
        <v>3.3355454447399997</v>
      </c>
      <c r="N62" s="70">
        <v>6.9544587942199989</v>
      </c>
      <c r="O62" s="70">
        <v>153.86850233345001</v>
      </c>
    </row>
    <row r="63" spans="1:15">
      <c r="A63" s="13">
        <v>26</v>
      </c>
      <c r="B63" s="14" t="s">
        <v>193</v>
      </c>
      <c r="C63" s="70">
        <v>-5.077503387070001</v>
      </c>
      <c r="D63" s="70">
        <v>-9.3295983023799991</v>
      </c>
      <c r="E63" s="70">
        <v>-10.674687809990001</v>
      </c>
      <c r="F63" s="70">
        <v>-11.79900361288</v>
      </c>
      <c r="G63" s="70">
        <v>-20.057889857150002</v>
      </c>
      <c r="H63" s="70">
        <v>-20.942571593060002</v>
      </c>
      <c r="I63" s="70">
        <v>-23.00030667091</v>
      </c>
      <c r="J63" s="70">
        <v>-27.725088180150003</v>
      </c>
      <c r="K63" s="70">
        <v>-54.010801430569998</v>
      </c>
      <c r="L63" s="70">
        <v>-62.739323956929994</v>
      </c>
      <c r="M63" s="70">
        <v>-2.2099377014300003</v>
      </c>
      <c r="N63" s="70">
        <v>-8.1282382719499999</v>
      </c>
      <c r="O63" s="70">
        <v>-11.278387054869999</v>
      </c>
    </row>
    <row r="64" spans="1:15">
      <c r="A64" s="13">
        <v>27</v>
      </c>
      <c r="B64" s="16" t="s">
        <v>194</v>
      </c>
      <c r="C64" s="62">
        <v>9.0842940442899991</v>
      </c>
      <c r="D64" s="62">
        <v>8.9655262808999989</v>
      </c>
      <c r="E64" s="62">
        <v>17.203093778860001</v>
      </c>
      <c r="F64" s="62">
        <v>43.085803328609998</v>
      </c>
      <c r="G64" s="62">
        <v>43.113731908400013</v>
      </c>
      <c r="H64" s="62">
        <v>44.472914758999998</v>
      </c>
      <c r="I64" s="62">
        <v>144.44601242380006</v>
      </c>
      <c r="J64" s="62">
        <v>149.75576125489505</v>
      </c>
      <c r="K64" s="62">
        <v>127.27270733894001</v>
      </c>
      <c r="L64" s="62">
        <v>130.90657910560998</v>
      </c>
      <c r="M64" s="62">
        <v>2.1185304860300005</v>
      </c>
      <c r="N64" s="62">
        <v>0.77995837999000117</v>
      </c>
      <c r="O64" s="62">
        <v>151.31721380730002</v>
      </c>
    </row>
    <row r="65" spans="1:15">
      <c r="A65" s="13">
        <v>28</v>
      </c>
      <c r="B65" s="16" t="s">
        <v>195</v>
      </c>
      <c r="C65" s="62">
        <v>2380.4894398797769</v>
      </c>
      <c r="D65" s="62">
        <v>3233.0833631693959</v>
      </c>
      <c r="E65" s="62">
        <v>4138.3134670567852</v>
      </c>
      <c r="F65" s="62">
        <v>5444.4857476541893</v>
      </c>
      <c r="G65" s="62">
        <v>6226.4121792812102</v>
      </c>
      <c r="H65" s="62">
        <v>7097.8550479498299</v>
      </c>
      <c r="I65" s="62">
        <v>7920.5085393765603</v>
      </c>
      <c r="J65" s="62">
        <v>8571.7347556963796</v>
      </c>
      <c r="K65" s="62">
        <v>9303.91066295991</v>
      </c>
      <c r="L65" s="62">
        <v>10020.934132295679</v>
      </c>
      <c r="M65" s="62">
        <v>876.6961458894192</v>
      </c>
      <c r="N65" s="62">
        <v>1580.7287743067</v>
      </c>
      <c r="O65" s="62">
        <v>2895.8585311825645</v>
      </c>
    </row>
    <row r="66" spans="1:15">
      <c r="A66" s="13">
        <v>29</v>
      </c>
      <c r="B66" s="16" t="s">
        <v>196</v>
      </c>
      <c r="C66" s="62">
        <v>2.9142946809999999</v>
      </c>
      <c r="D66" s="62">
        <v>9.2935155930000004</v>
      </c>
      <c r="E66" s="62">
        <v>9.3887524639999995</v>
      </c>
      <c r="F66" s="62">
        <v>13.206253222000001</v>
      </c>
      <c r="G66" s="62">
        <v>16.248991929999999</v>
      </c>
      <c r="H66" s="62">
        <v>18.273387155000002</v>
      </c>
      <c r="I66" s="62">
        <v>19.748434861</v>
      </c>
      <c r="J66" s="62">
        <v>22.246215747000001</v>
      </c>
      <c r="K66" s="62">
        <v>22.607354556000001</v>
      </c>
      <c r="L66" s="62">
        <v>24.100735147000002</v>
      </c>
      <c r="M66" s="62">
        <v>0.610322103</v>
      </c>
      <c r="N66" s="62">
        <v>2.1496081729999998</v>
      </c>
      <c r="O66" s="62">
        <v>2.2589704859999999</v>
      </c>
    </row>
    <row r="67" spans="1:15">
      <c r="A67" s="13">
        <v>30</v>
      </c>
      <c r="B67" s="16" t="s">
        <v>197</v>
      </c>
      <c r="C67" s="62">
        <v>2377.5751451987767</v>
      </c>
      <c r="D67" s="62">
        <v>3223.7898475763959</v>
      </c>
      <c r="E67" s="62">
        <v>4128.9247145927848</v>
      </c>
      <c r="F67" s="62">
        <v>5431.2794944321895</v>
      </c>
      <c r="G67" s="62">
        <v>6210.1631873512097</v>
      </c>
      <c r="H67" s="62">
        <v>7079.58166079483</v>
      </c>
      <c r="I67" s="62">
        <v>7900.7601045155607</v>
      </c>
      <c r="J67" s="62">
        <v>8549.4885399493796</v>
      </c>
      <c r="K67" s="62">
        <v>9281.3033084039107</v>
      </c>
      <c r="L67" s="62">
        <v>9996.8333971486791</v>
      </c>
      <c r="M67" s="62">
        <v>876.08582378641916</v>
      </c>
      <c r="N67" s="62">
        <v>1578.5791661337</v>
      </c>
      <c r="O67" s="62">
        <v>2893.5995606965644</v>
      </c>
    </row>
    <row r="69" spans="1:1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8"/>
      <c r="N69" s="78"/>
      <c r="O69" s="78" t="s">
        <v>56</v>
      </c>
    </row>
    <row r="70" spans="1:15">
      <c r="A70" s="77"/>
      <c r="B70" s="126" t="s">
        <v>213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</row>
    <row r="71" spans="1:15">
      <c r="A71" s="79" t="s">
        <v>133</v>
      </c>
      <c r="B71" s="79" t="s">
        <v>167</v>
      </c>
      <c r="C71" s="80">
        <v>44651</v>
      </c>
      <c r="D71" s="80">
        <v>44681</v>
      </c>
      <c r="E71" s="80">
        <v>44712</v>
      </c>
      <c r="F71" s="80">
        <v>44742</v>
      </c>
      <c r="G71" s="80">
        <v>44773</v>
      </c>
      <c r="H71" s="80">
        <v>44804</v>
      </c>
      <c r="I71" s="80">
        <v>44834</v>
      </c>
      <c r="J71" s="80">
        <v>44865</v>
      </c>
      <c r="K71" s="80">
        <v>44895</v>
      </c>
      <c r="L71" s="80">
        <v>44926</v>
      </c>
      <c r="M71" s="80">
        <v>44957</v>
      </c>
      <c r="N71" s="80">
        <v>44985</v>
      </c>
      <c r="O71" s="80">
        <v>45016</v>
      </c>
    </row>
    <row r="72" spans="1:15">
      <c r="A72" s="13">
        <v>1</v>
      </c>
      <c r="B72" s="14" t="s">
        <v>168</v>
      </c>
      <c r="C72" s="81">
        <v>6.0755854194600003</v>
      </c>
      <c r="D72" s="81">
        <v>10.34735630642</v>
      </c>
      <c r="E72" s="81">
        <v>13.034418421420002</v>
      </c>
      <c r="F72" s="81">
        <v>15.789183265920002</v>
      </c>
      <c r="G72" s="81">
        <v>16.767689073920003</v>
      </c>
      <c r="H72" s="81">
        <v>19.663499024920004</v>
      </c>
      <c r="I72" s="81">
        <v>25.12804643242</v>
      </c>
      <c r="J72" s="81">
        <v>27.917817013419999</v>
      </c>
      <c r="K72" s="81">
        <v>30.917117415419998</v>
      </c>
      <c r="L72" s="81">
        <v>34.083546999919996</v>
      </c>
      <c r="M72" s="81">
        <v>34.863357403919998</v>
      </c>
      <c r="N72" s="81">
        <v>36.444539419919998</v>
      </c>
      <c r="O72" s="81">
        <v>13.735662693209676</v>
      </c>
    </row>
    <row r="73" spans="1:15">
      <c r="A73" s="13">
        <v>2</v>
      </c>
      <c r="B73" s="14" t="s">
        <v>169</v>
      </c>
      <c r="C73" s="81">
        <v>0.23595354525999998</v>
      </c>
      <c r="D73" s="81">
        <v>0.28159588825999998</v>
      </c>
      <c r="E73" s="81">
        <v>0.28732766325999998</v>
      </c>
      <c r="F73" s="81">
        <v>0.31631127226</v>
      </c>
      <c r="G73" s="81">
        <v>0.61331127226000004</v>
      </c>
      <c r="H73" s="81">
        <v>0.83650958037000001</v>
      </c>
      <c r="I73" s="81">
        <v>0.91258999836999999</v>
      </c>
      <c r="J73" s="81">
        <v>0.93002545637</v>
      </c>
      <c r="K73" s="81">
        <v>0.94333243037000003</v>
      </c>
      <c r="L73" s="81">
        <v>0.99281125036999995</v>
      </c>
      <c r="M73" s="81">
        <v>0.99281125036999995</v>
      </c>
      <c r="N73" s="81">
        <v>0.99281125036999995</v>
      </c>
      <c r="O73" s="81">
        <v>0.113994259</v>
      </c>
    </row>
    <row r="74" spans="1:15">
      <c r="A74" s="13">
        <v>3</v>
      </c>
      <c r="B74" s="14" t="s">
        <v>170</v>
      </c>
      <c r="C74" s="81">
        <v>0.103939394</v>
      </c>
      <c r="D74" s="81">
        <v>0.20787878800000001</v>
      </c>
      <c r="E74" s="81">
        <v>0.22234848500000001</v>
      </c>
      <c r="F74" s="81">
        <v>0.23681818199999999</v>
      </c>
      <c r="G74" s="81">
        <v>0.23681818199999999</v>
      </c>
      <c r="H74" s="81">
        <v>0.27962121200000001</v>
      </c>
      <c r="I74" s="81">
        <v>0.34628787799999999</v>
      </c>
      <c r="J74" s="81">
        <v>0.37962121100000001</v>
      </c>
      <c r="K74" s="81">
        <v>0.41295454399999998</v>
      </c>
      <c r="L74" s="81">
        <v>0.446287877</v>
      </c>
      <c r="M74" s="81">
        <v>0.471704544</v>
      </c>
      <c r="N74" s="81">
        <v>0.49712121100000001</v>
      </c>
      <c r="O74" s="81">
        <v>0.21965909075000001</v>
      </c>
    </row>
    <row r="75" spans="1:15">
      <c r="A75" s="13">
        <v>4</v>
      </c>
      <c r="B75" s="14" t="s">
        <v>171</v>
      </c>
      <c r="C75" s="81">
        <v>7.8399999999999997E-2</v>
      </c>
      <c r="D75" s="81">
        <v>0.32269999999999999</v>
      </c>
      <c r="E75" s="81">
        <v>0.32269999999999999</v>
      </c>
      <c r="F75" s="81">
        <v>1.5112825688601383</v>
      </c>
      <c r="G75" s="81">
        <v>7.0709166978601381</v>
      </c>
      <c r="H75" s="81">
        <v>7.0709366978601382</v>
      </c>
      <c r="I75" s="81">
        <v>11.098087253998932</v>
      </c>
      <c r="J75" s="81">
        <v>11.135512253998932</v>
      </c>
      <c r="K75" s="81">
        <v>11.181637253998932</v>
      </c>
      <c r="L75" s="81">
        <v>11.121332453998932</v>
      </c>
      <c r="M75" s="81">
        <v>11.121332586998932</v>
      </c>
      <c r="N75" s="81">
        <v>11.121332586999999</v>
      </c>
      <c r="O75" s="81">
        <v>0.18169313300000001</v>
      </c>
    </row>
    <row r="76" spans="1:15">
      <c r="A76" s="13">
        <v>5</v>
      </c>
      <c r="B76" s="14" t="s">
        <v>172</v>
      </c>
      <c r="C76" s="81">
        <v>0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</row>
    <row r="77" spans="1:15">
      <c r="A77" s="13">
        <v>6</v>
      </c>
      <c r="B77" s="82" t="s">
        <v>173</v>
      </c>
      <c r="C77" s="83">
        <v>6.49387835872</v>
      </c>
      <c r="D77" s="83">
        <v>11.15953098268</v>
      </c>
      <c r="E77" s="83">
        <v>13.866794569680001</v>
      </c>
      <c r="F77" s="83">
        <v>17.853595289040143</v>
      </c>
      <c r="G77" s="83">
        <v>24.688735226040137</v>
      </c>
      <c r="H77" s="83">
        <v>27.850566515150138</v>
      </c>
      <c r="I77" s="83">
        <v>37.485011562788927</v>
      </c>
      <c r="J77" s="83">
        <v>40.362975934788928</v>
      </c>
      <c r="K77" s="83">
        <v>43.455041643788924</v>
      </c>
      <c r="L77" s="83">
        <v>46.643978581288934</v>
      </c>
      <c r="M77" s="83">
        <v>47.449205785288932</v>
      </c>
      <c r="N77" s="83">
        <v>49.055804468289999</v>
      </c>
      <c r="O77" s="83">
        <v>14.251009175959677</v>
      </c>
    </row>
    <row r="78" spans="1:15">
      <c r="A78" s="13">
        <v>7</v>
      </c>
      <c r="B78" s="14" t="s">
        <v>174</v>
      </c>
      <c r="C78" s="81">
        <v>1.2664499999999999E-3</v>
      </c>
      <c r="D78" s="81">
        <v>3.839837E-3</v>
      </c>
      <c r="E78" s="81">
        <v>4.4570920000000002E-3</v>
      </c>
      <c r="F78" s="81">
        <v>9.9543300000000008E-3</v>
      </c>
      <c r="G78" s="81">
        <v>9.97433E-3</v>
      </c>
      <c r="H78" s="81">
        <v>1.0005129999999999E-2</v>
      </c>
      <c r="I78" s="81">
        <v>1.8012234998794101E-2</v>
      </c>
      <c r="J78" s="81">
        <v>2.08828059987941E-2</v>
      </c>
      <c r="K78" s="81">
        <v>2.4226860998794102E-2</v>
      </c>
      <c r="L78" s="81">
        <v>2.7746561998794102E-2</v>
      </c>
      <c r="M78" s="81">
        <v>2.7746561998794102E-2</v>
      </c>
      <c r="N78" s="81">
        <v>2.7746561999999999E-2</v>
      </c>
      <c r="O78" s="81">
        <v>8.8941000000000003E-3</v>
      </c>
    </row>
    <row r="79" spans="1:15">
      <c r="A79" s="13">
        <v>8</v>
      </c>
      <c r="B79" s="14" t="s">
        <v>175</v>
      </c>
      <c r="C79" s="81">
        <v>0</v>
      </c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</row>
    <row r="80" spans="1:15">
      <c r="A80" s="13">
        <v>9</v>
      </c>
      <c r="B80" s="14" t="s">
        <v>176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8.5083339999999993E-3</v>
      </c>
      <c r="N80" s="81">
        <v>1.7016667999999999E-2</v>
      </c>
      <c r="O80" s="81">
        <v>2.5525002000000001E-2</v>
      </c>
    </row>
    <row r="81" spans="1:15">
      <c r="A81" s="13">
        <v>10</v>
      </c>
      <c r="B81" s="14" t="s">
        <v>177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</row>
    <row r="82" spans="1:15">
      <c r="A82" s="13">
        <v>11</v>
      </c>
      <c r="B82" s="14" t="s">
        <v>211</v>
      </c>
      <c r="C82" s="81">
        <v>1.3140226E-2</v>
      </c>
      <c r="D82" s="81">
        <v>2.6607513999999999E-2</v>
      </c>
      <c r="E82" s="81">
        <v>3.3532963999999998E-2</v>
      </c>
      <c r="F82" s="81">
        <v>4.0851271999999994E-2</v>
      </c>
      <c r="G82" s="81">
        <v>4.1016271999999993E-2</v>
      </c>
      <c r="H82" s="81">
        <v>4.8732597000000002E-2</v>
      </c>
      <c r="I82" s="81">
        <v>6.5742679999999998E-2</v>
      </c>
      <c r="J82" s="81">
        <v>7.5058330000000006E-2</v>
      </c>
      <c r="K82" s="81">
        <v>8.4102071999999986E-2</v>
      </c>
      <c r="L82" s="81">
        <v>9.3491722000000013E-2</v>
      </c>
      <c r="M82" s="81">
        <v>0.11341466500000001</v>
      </c>
      <c r="N82" s="81">
        <v>0.134647245</v>
      </c>
      <c r="O82" s="81">
        <v>8.9372853690000004E-2</v>
      </c>
    </row>
    <row r="83" spans="1:15">
      <c r="A83" s="13">
        <v>12</v>
      </c>
      <c r="B83" s="14" t="s">
        <v>179</v>
      </c>
      <c r="C83" s="81">
        <v>-1.4999999999999999E-4</v>
      </c>
      <c r="D83" s="81">
        <v>-1.4999999999999999E-4</v>
      </c>
      <c r="E83" s="81">
        <v>-4.0000000000000002E-4</v>
      </c>
      <c r="F83" s="81">
        <v>-4.0000000000000002E-4</v>
      </c>
      <c r="G83" s="81">
        <v>-4.0000000000000002E-4</v>
      </c>
      <c r="H83" s="81">
        <v>-3.6000000000000002E-4</v>
      </c>
      <c r="I83" s="81">
        <v>-3.6000000000000002E-4</v>
      </c>
      <c r="J83" s="81">
        <v>-3.6000000000000002E-4</v>
      </c>
      <c r="K83" s="81">
        <v>-3.6000000000000002E-4</v>
      </c>
      <c r="L83" s="81">
        <v>-3.6000000000000002E-4</v>
      </c>
      <c r="M83" s="81">
        <v>-3.6000000000000002E-4</v>
      </c>
      <c r="N83" s="81">
        <v>-3.6000000000000002E-4</v>
      </c>
      <c r="O83" s="81">
        <v>5.5500000000000005E-4</v>
      </c>
    </row>
    <row r="84" spans="1:15">
      <c r="A84" s="13">
        <v>13</v>
      </c>
      <c r="B84" s="82" t="s">
        <v>180</v>
      </c>
      <c r="C84" s="83">
        <v>1.4256675999999999E-2</v>
      </c>
      <c r="D84" s="83">
        <v>3.0297351E-2</v>
      </c>
      <c r="E84" s="83">
        <v>3.7590055999999997E-2</v>
      </c>
      <c r="F84" s="83">
        <v>5.0405601999999994E-2</v>
      </c>
      <c r="G84" s="83">
        <v>5.0590601999999991E-2</v>
      </c>
      <c r="H84" s="83">
        <v>5.8377726999999997E-2</v>
      </c>
      <c r="I84" s="83">
        <v>8.3394914998794104E-2</v>
      </c>
      <c r="J84" s="83">
        <v>9.5581135998794114E-2</v>
      </c>
      <c r="K84" s="83">
        <v>0.10796893299879408</v>
      </c>
      <c r="L84" s="83">
        <v>0.12087828399879411</v>
      </c>
      <c r="M84" s="83">
        <v>0.14930956099879411</v>
      </c>
      <c r="N84" s="83">
        <v>0.17905047499999999</v>
      </c>
      <c r="O84" s="83">
        <v>0.12434695569</v>
      </c>
    </row>
    <row r="85" spans="1:15">
      <c r="A85" s="13">
        <v>14</v>
      </c>
      <c r="B85" s="82" t="s">
        <v>181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</row>
    <row r="86" spans="1:15">
      <c r="A86" s="13">
        <v>15</v>
      </c>
      <c r="B86" s="14" t="s">
        <v>182</v>
      </c>
      <c r="C86" s="81">
        <v>0.27198072899999998</v>
      </c>
      <c r="D86" s="81">
        <v>0.55354680099999998</v>
      </c>
      <c r="E86" s="81">
        <v>0.65000212999999996</v>
      </c>
      <c r="F86" s="81">
        <v>0.79472051399999999</v>
      </c>
      <c r="G86" s="81">
        <v>0.811245514</v>
      </c>
      <c r="H86" s="81">
        <v>0.93817079699999995</v>
      </c>
      <c r="I86" s="81">
        <v>1.445757137</v>
      </c>
      <c r="J86" s="81">
        <v>1.5528929840000001</v>
      </c>
      <c r="K86" s="81">
        <v>1.6534624339999999</v>
      </c>
      <c r="L86" s="81">
        <v>1.7896277279999999</v>
      </c>
      <c r="M86" s="81">
        <v>1.861000515</v>
      </c>
      <c r="N86" s="81">
        <v>1.931623302</v>
      </c>
      <c r="O86" s="81">
        <v>0.55626237300000003</v>
      </c>
    </row>
    <row r="87" spans="1:15">
      <c r="A87" s="13">
        <v>16</v>
      </c>
      <c r="B87" s="14" t="s">
        <v>183</v>
      </c>
      <c r="C87" s="81">
        <v>6.2555573000000003E-2</v>
      </c>
      <c r="D87" s="81">
        <v>0.13875690099999999</v>
      </c>
      <c r="E87" s="81">
        <v>0.15938091800000001</v>
      </c>
      <c r="F87" s="81">
        <v>0.189772989</v>
      </c>
      <c r="G87" s="81">
        <v>0.21335816799999999</v>
      </c>
      <c r="H87" s="81">
        <v>0.26953889199999997</v>
      </c>
      <c r="I87" s="81">
        <v>0.321541311</v>
      </c>
      <c r="J87" s="81">
        <v>0.35378531299999999</v>
      </c>
      <c r="K87" s="81">
        <v>0.40234089099999998</v>
      </c>
      <c r="L87" s="81">
        <v>0.458997763</v>
      </c>
      <c r="M87" s="81">
        <v>0.47456051500000002</v>
      </c>
      <c r="N87" s="81">
        <v>0.487477938</v>
      </c>
      <c r="O87" s="81">
        <v>0.16068613900000001</v>
      </c>
    </row>
    <row r="88" spans="1:15">
      <c r="A88" s="13">
        <v>17</v>
      </c>
      <c r="B88" s="14" t="s">
        <v>184</v>
      </c>
      <c r="C88" s="81">
        <v>2.4913745000000001E-2</v>
      </c>
      <c r="D88" s="81">
        <v>3.1023185000000002E-2</v>
      </c>
      <c r="E88" s="81">
        <v>3.1043185000000001E-2</v>
      </c>
      <c r="F88" s="81">
        <v>3.1463184999999998E-2</v>
      </c>
      <c r="G88" s="81">
        <v>3.1463184999999998E-2</v>
      </c>
      <c r="H88" s="81">
        <v>3.7215346000000003E-2</v>
      </c>
      <c r="I88" s="81">
        <v>5.3922233E-2</v>
      </c>
      <c r="J88" s="81">
        <v>5.5766232999999998E-2</v>
      </c>
      <c r="K88" s="81">
        <v>6.7203856000000006E-2</v>
      </c>
      <c r="L88" s="81">
        <v>7.7618664000000004E-2</v>
      </c>
      <c r="M88" s="81">
        <v>8.0369663999999993E-2</v>
      </c>
      <c r="N88" s="81">
        <v>0.118299664</v>
      </c>
      <c r="O88" s="81">
        <v>9.9973603999999994E-2</v>
      </c>
    </row>
    <row r="89" spans="1:15">
      <c r="A89" s="13">
        <v>18</v>
      </c>
      <c r="B89" s="14" t="s">
        <v>185</v>
      </c>
      <c r="C89" s="81">
        <v>6.5245721000000007E-2</v>
      </c>
      <c r="D89" s="81">
        <v>0.12529977900000003</v>
      </c>
      <c r="E89" s="81">
        <v>0.15646222450000002</v>
      </c>
      <c r="F89" s="81">
        <v>0.18762467000000002</v>
      </c>
      <c r="G89" s="81">
        <v>0.18989550300000002</v>
      </c>
      <c r="H89" s="81">
        <v>0.22105794850000002</v>
      </c>
      <c r="I89" s="81">
        <v>0.28111200650000001</v>
      </c>
      <c r="J89" s="81">
        <v>0.31227445200000004</v>
      </c>
      <c r="K89" s="81">
        <v>0.34343689750000006</v>
      </c>
      <c r="L89" s="81">
        <v>0.37478683200000007</v>
      </c>
      <c r="M89" s="81">
        <v>0.37604477000000008</v>
      </c>
      <c r="N89" s="81">
        <v>0.37730270799999999</v>
      </c>
      <c r="O89" s="81">
        <v>9.4466545333333346E-2</v>
      </c>
    </row>
    <row r="90" spans="1:15">
      <c r="A90" s="13">
        <v>19</v>
      </c>
      <c r="B90" s="14" t="s">
        <v>186</v>
      </c>
      <c r="C90" s="81">
        <v>0.01</v>
      </c>
      <c r="D90" s="81">
        <v>0.103074175</v>
      </c>
      <c r="E90" s="81">
        <v>0.103074175</v>
      </c>
      <c r="F90" s="81">
        <v>0.168113875</v>
      </c>
      <c r="G90" s="81">
        <v>0.19076072199999999</v>
      </c>
      <c r="H90" s="81">
        <v>0.24476072199999999</v>
      </c>
      <c r="I90" s="81">
        <v>0.265760722</v>
      </c>
      <c r="J90" s="81">
        <v>0.29339157900000001</v>
      </c>
      <c r="K90" s="81">
        <v>0.29339157900000001</v>
      </c>
      <c r="L90" s="81">
        <v>0.36937709000000002</v>
      </c>
      <c r="M90" s="81">
        <v>0.44666776699999999</v>
      </c>
      <c r="N90" s="81">
        <v>0.46669527199999999</v>
      </c>
      <c r="O90" s="81">
        <v>0.23651514700000001</v>
      </c>
    </row>
    <row r="91" spans="1:15">
      <c r="A91" s="13">
        <v>20</v>
      </c>
      <c r="B91" s="14" t="s">
        <v>187</v>
      </c>
      <c r="C91" s="81">
        <v>3.3163271000000001E-2</v>
      </c>
      <c r="D91" s="81">
        <v>0.15976937799999999</v>
      </c>
      <c r="E91" s="81">
        <v>0.18896384899999999</v>
      </c>
      <c r="F91" s="81">
        <v>0.21758058999999999</v>
      </c>
      <c r="G91" s="81">
        <v>0.21873709</v>
      </c>
      <c r="H91" s="81">
        <v>0.32130465499999999</v>
      </c>
      <c r="I91" s="81">
        <v>0.44247289400000001</v>
      </c>
      <c r="J91" s="81">
        <v>0.54725851299999995</v>
      </c>
      <c r="K91" s="81">
        <v>0.61490151199999998</v>
      </c>
      <c r="L91" s="81">
        <v>0.69380996900000003</v>
      </c>
      <c r="M91" s="81">
        <v>0.71261596500000002</v>
      </c>
      <c r="N91" s="81">
        <v>0.73332196100000002</v>
      </c>
      <c r="O91" s="81">
        <v>0.22925744200000001</v>
      </c>
    </row>
    <row r="92" spans="1:15">
      <c r="A92" s="13">
        <v>21</v>
      </c>
      <c r="B92" s="82" t="s">
        <v>188</v>
      </c>
      <c r="C92" s="83">
        <v>0.46785903899999998</v>
      </c>
      <c r="D92" s="83">
        <v>1.1114702190000001</v>
      </c>
      <c r="E92" s="83">
        <v>1.2889264815000001</v>
      </c>
      <c r="F92" s="83">
        <v>1.5892758229999999</v>
      </c>
      <c r="G92" s="83">
        <v>1.6554601819999999</v>
      </c>
      <c r="H92" s="83">
        <v>2.0320483605000002</v>
      </c>
      <c r="I92" s="83">
        <v>2.8105663034999999</v>
      </c>
      <c r="J92" s="83">
        <v>3.1153690740000002</v>
      </c>
      <c r="K92" s="83">
        <v>3.3747371694999999</v>
      </c>
      <c r="L92" s="83">
        <v>3.7642180459999999</v>
      </c>
      <c r="M92" s="83">
        <v>3.9512591960000001</v>
      </c>
      <c r="N92" s="83">
        <v>4.1147208449999999</v>
      </c>
      <c r="O92" s="83">
        <v>1.3771612503333335</v>
      </c>
    </row>
    <row r="93" spans="1:15">
      <c r="A93" s="13">
        <v>22</v>
      </c>
      <c r="B93" s="14" t="s">
        <v>190</v>
      </c>
      <c r="C93" s="81">
        <v>0</v>
      </c>
      <c r="D93" s="81">
        <v>0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</row>
    <row r="94" spans="1:15">
      <c r="A94" s="13">
        <v>23</v>
      </c>
      <c r="B94" s="14" t="s">
        <v>191</v>
      </c>
      <c r="C94" s="81">
        <v>0</v>
      </c>
      <c r="D94" s="81">
        <v>0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</row>
    <row r="95" spans="1:15">
      <c r="A95" s="13">
        <v>24</v>
      </c>
      <c r="B95" s="14" t="s">
        <v>192</v>
      </c>
      <c r="C95" s="81">
        <v>4.7186888065883788E-2</v>
      </c>
      <c r="D95" s="81">
        <v>5.9903387930000003E-2</v>
      </c>
      <c r="E95" s="81">
        <v>7.5199609976232915E-2</v>
      </c>
      <c r="F95" s="81">
        <v>8.848361234999999E-2</v>
      </c>
      <c r="G95" s="81">
        <v>0.11537923935</v>
      </c>
      <c r="H95" s="81">
        <v>0.12746024917000001</v>
      </c>
      <c r="I95" s="81">
        <v>8.6149341951928707E-2</v>
      </c>
      <c r="J95" s="81">
        <v>9.2260690889999997E-2</v>
      </c>
      <c r="K95" s="81">
        <v>9.9304579400000009E-2</v>
      </c>
      <c r="L95" s="81">
        <v>0.11251282226000001</v>
      </c>
      <c r="M95" s="81">
        <v>0.11397868526</v>
      </c>
      <c r="N95" s="81">
        <v>0.11476896226000001</v>
      </c>
      <c r="O95" s="81">
        <v>2.361828992E-2</v>
      </c>
    </row>
    <row r="96" spans="1:15">
      <c r="A96" s="13">
        <v>25</v>
      </c>
      <c r="B96" s="14" t="s">
        <v>193</v>
      </c>
      <c r="C96" s="81">
        <v>-3.7580880000000001E-3</v>
      </c>
      <c r="D96" s="81">
        <v>-8.2808548239331099E-3</v>
      </c>
      <c r="E96" s="81">
        <v>-9.2752230699999997E-3</v>
      </c>
      <c r="F96" s="81">
        <v>-1.1833179336440429E-2</v>
      </c>
      <c r="G96" s="81">
        <v>-1.2010926336440429E-2</v>
      </c>
      <c r="H96" s="81">
        <v>-1.2503502696674799E-2</v>
      </c>
      <c r="I96" s="81">
        <v>-1.649773576E-2</v>
      </c>
      <c r="J96" s="81">
        <v>-2.79382721323145E-2</v>
      </c>
      <c r="K96" s="81">
        <v>-2.9387245222341311E-2</v>
      </c>
      <c r="L96" s="81">
        <v>-3.0887251279357909E-2</v>
      </c>
      <c r="M96" s="81">
        <v>-3.0887251279357909E-2</v>
      </c>
      <c r="N96" s="81">
        <v>-3.088725128E-2</v>
      </c>
      <c r="O96" s="81">
        <v>-5.2428459899999998E-3</v>
      </c>
    </row>
    <row r="97" spans="1:15">
      <c r="A97" s="13">
        <v>26</v>
      </c>
      <c r="B97" s="82" t="s">
        <v>194</v>
      </c>
      <c r="C97" s="83">
        <v>4.3428800065883788E-2</v>
      </c>
      <c r="D97" s="83">
        <v>5.162253310606689E-2</v>
      </c>
      <c r="E97" s="83">
        <v>6.592438690623291E-2</v>
      </c>
      <c r="F97" s="83">
        <v>7.665043301355956E-2</v>
      </c>
      <c r="G97" s="83">
        <v>0.10336831301355956</v>
      </c>
      <c r="H97" s="83">
        <v>0.11495674647332521</v>
      </c>
      <c r="I97" s="83">
        <v>6.96516061919287E-2</v>
      </c>
      <c r="J97" s="83">
        <v>6.4322418757685504E-2</v>
      </c>
      <c r="K97" s="83">
        <v>6.9917334177658691E-2</v>
      </c>
      <c r="L97" s="83">
        <v>8.162557098064209E-2</v>
      </c>
      <c r="M97" s="83">
        <v>8.3091433980642102E-2</v>
      </c>
      <c r="N97" s="83">
        <v>8.388171098000001E-2</v>
      </c>
      <c r="O97" s="83">
        <v>1.8375443929999999E-2</v>
      </c>
    </row>
    <row r="98" spans="1:15">
      <c r="A98" s="13">
        <v>27</v>
      </c>
      <c r="B98" s="82" t="s">
        <v>195</v>
      </c>
      <c r="C98" s="83">
        <v>6.0551914437858843</v>
      </c>
      <c r="D98" s="83">
        <v>10.069385945786069</v>
      </c>
      <c r="E98" s="83">
        <v>12.606202419086234</v>
      </c>
      <c r="F98" s="83">
        <v>16.290564297053699</v>
      </c>
      <c r="G98" s="83">
        <v>23.0860527550537</v>
      </c>
      <c r="H98" s="83">
        <v>25.875097174123468</v>
      </c>
      <c r="I98" s="83">
        <v>34.660701950482071</v>
      </c>
      <c r="J98" s="83">
        <v>37.216348143547819</v>
      </c>
      <c r="K98" s="83">
        <v>40.042252875467788</v>
      </c>
      <c r="L98" s="83">
        <v>42.840507822270773</v>
      </c>
      <c r="M98" s="83">
        <v>43.431728462270776</v>
      </c>
      <c r="N98" s="83">
        <v>44.845914859269996</v>
      </c>
      <c r="O98" s="83">
        <v>12.767876413866345</v>
      </c>
    </row>
    <row r="99" spans="1:15">
      <c r="A99" s="13">
        <v>28</v>
      </c>
      <c r="B99" s="82" t="s">
        <v>196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</row>
    <row r="100" spans="1:15">
      <c r="A100" s="13">
        <v>29</v>
      </c>
      <c r="B100" s="82" t="s">
        <v>197</v>
      </c>
      <c r="C100" s="83">
        <v>6.0551914437858843</v>
      </c>
      <c r="D100" s="83">
        <v>10.069385945786069</v>
      </c>
      <c r="E100" s="83">
        <v>12.606202419086234</v>
      </c>
      <c r="F100" s="83">
        <v>16.290564297053699</v>
      </c>
      <c r="G100" s="83">
        <v>23.0860527550537</v>
      </c>
      <c r="H100" s="83">
        <v>25.875097174123468</v>
      </c>
      <c r="I100" s="83">
        <v>34.660701950482071</v>
      </c>
      <c r="J100" s="83">
        <v>37.216348143547819</v>
      </c>
      <c r="K100" s="83">
        <v>40.042252875467788</v>
      </c>
      <c r="L100" s="83">
        <v>42.840507822270773</v>
      </c>
      <c r="M100" s="83">
        <v>43.431728462270776</v>
      </c>
      <c r="N100" s="83">
        <v>44.845914859269996</v>
      </c>
      <c r="O100" s="83">
        <v>12.767876413866345</v>
      </c>
    </row>
  </sheetData>
  <mergeCells count="3">
    <mergeCell ref="B2:M2"/>
    <mergeCell ref="B36:M36"/>
    <mergeCell ref="B70:M7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00B0F0"/>
  </sheetPr>
  <dimension ref="A1:O100"/>
  <sheetViews>
    <sheetView showGridLines="0" zoomScale="80" zoomScaleNormal="80" workbookViewId="0">
      <pane xSplit="2" ySplit="3" topLeftCell="C77" activePane="bottomRight" state="frozen"/>
      <selection pane="topRight" activeCell="C1" sqref="C1"/>
      <selection pane="bottomLeft" activeCell="A4" sqref="A4"/>
      <selection pane="bottomRight" activeCell="C1" sqref="C1:D1048576"/>
    </sheetView>
  </sheetViews>
  <sheetFormatPr defaultColWidth="8.85546875" defaultRowHeight="15"/>
  <cols>
    <col min="1" max="1" width="3.85546875" bestFit="1" customWidth="1"/>
    <col min="2" max="2" width="43" customWidth="1"/>
    <col min="3" max="4" width="9.85546875" bestFit="1" customWidth="1"/>
    <col min="5" max="12" width="11.5703125" bestFit="1" customWidth="1"/>
    <col min="13" max="15" width="11.85546875" customWidth="1"/>
  </cols>
  <sheetData>
    <row r="1" spans="1:15">
      <c r="M1" s="76"/>
      <c r="N1" s="76"/>
      <c r="O1" s="76" t="s">
        <v>56</v>
      </c>
    </row>
    <row r="2" spans="1:15">
      <c r="B2" s="125" t="s">
        <v>214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167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168</v>
      </c>
      <c r="C4" s="61">
        <v>482.72003189735005</v>
      </c>
      <c r="D4" s="61">
        <v>642.51435918041989</v>
      </c>
      <c r="E4" s="61">
        <v>812.46341233804992</v>
      </c>
      <c r="F4" s="61">
        <v>977.70275028218987</v>
      </c>
      <c r="G4" s="61">
        <v>1144.67986206095</v>
      </c>
      <c r="H4" s="61">
        <v>1314.4522954771801</v>
      </c>
      <c r="I4" s="61">
        <v>1482.3318909161499</v>
      </c>
      <c r="J4" s="61">
        <v>1655.3143471764101</v>
      </c>
      <c r="K4" s="61">
        <v>1833.40124883049</v>
      </c>
      <c r="L4" s="61">
        <v>2030.9700703628403</v>
      </c>
      <c r="M4" s="61">
        <v>192.68405537230001</v>
      </c>
      <c r="N4" s="61">
        <v>373.92955656305008</v>
      </c>
      <c r="O4" s="61">
        <v>573.81991391892984</v>
      </c>
    </row>
    <row r="5" spans="1:15">
      <c r="A5" s="13">
        <v>2</v>
      </c>
      <c r="B5" s="14" t="s">
        <v>169</v>
      </c>
      <c r="C5" s="61">
        <v>77.004350078949997</v>
      </c>
      <c r="D5" s="61">
        <v>155.89177429388002</v>
      </c>
      <c r="E5" s="61">
        <v>189.31431341865999</v>
      </c>
      <c r="F5" s="61">
        <v>236.59799637322999</v>
      </c>
      <c r="G5" s="61">
        <v>248.97720284722999</v>
      </c>
      <c r="H5" s="61">
        <v>264.54739159222999</v>
      </c>
      <c r="I5" s="61">
        <v>268.36515922622999</v>
      </c>
      <c r="J5" s="61">
        <v>278.11676238084999</v>
      </c>
      <c r="K5" s="61">
        <v>284.04997332784995</v>
      </c>
      <c r="L5" s="61">
        <v>330.20567225384997</v>
      </c>
      <c r="M5" s="61">
        <v>14.748925823</v>
      </c>
      <c r="N5" s="61">
        <v>15.463109103000001</v>
      </c>
      <c r="O5" s="61">
        <v>100.26567829699999</v>
      </c>
    </row>
    <row r="6" spans="1:15">
      <c r="A6" s="13">
        <v>3</v>
      </c>
      <c r="B6" s="14" t="s">
        <v>170</v>
      </c>
      <c r="C6" s="61">
        <v>15.782726811</v>
      </c>
      <c r="D6" s="61">
        <v>21.204956814999999</v>
      </c>
      <c r="E6" s="61">
        <v>26.548347369999998</v>
      </c>
      <c r="F6" s="61">
        <v>32.061158904000003</v>
      </c>
      <c r="G6" s="61">
        <v>37.431562802999998</v>
      </c>
      <c r="H6" s="61">
        <v>42.799281407999999</v>
      </c>
      <c r="I6" s="61">
        <v>48.225667388000005</v>
      </c>
      <c r="J6" s="61">
        <v>53.989659252999999</v>
      </c>
      <c r="K6" s="61">
        <v>59.528472370000003</v>
      </c>
      <c r="L6" s="61">
        <v>64.966206165999992</v>
      </c>
      <c r="M6" s="61">
        <v>5.6702923469999993</v>
      </c>
      <c r="N6" s="61">
        <v>11.158039522000001</v>
      </c>
      <c r="O6" s="61">
        <v>16.678924353999999</v>
      </c>
    </row>
    <row r="7" spans="1:15">
      <c r="A7" s="13">
        <v>4</v>
      </c>
      <c r="B7" s="14" t="s">
        <v>171</v>
      </c>
      <c r="C7" s="61">
        <v>7.4074790703300017</v>
      </c>
      <c r="D7" s="61">
        <v>41.401167681330001</v>
      </c>
      <c r="E7" s="61">
        <v>94.931258354890005</v>
      </c>
      <c r="F7" s="61">
        <v>85.989767598889998</v>
      </c>
      <c r="G7" s="61">
        <v>93.871264261890005</v>
      </c>
      <c r="H7" s="61">
        <v>140.86200964888999</v>
      </c>
      <c r="I7" s="61">
        <v>170.03005434189004</v>
      </c>
      <c r="J7" s="61">
        <v>188.12265495633002</v>
      </c>
      <c r="K7" s="61">
        <v>324.44113121533002</v>
      </c>
      <c r="L7" s="61">
        <v>320.73746296733003</v>
      </c>
      <c r="M7" s="61">
        <v>21.685346362000001</v>
      </c>
      <c r="N7" s="61">
        <v>31.252283177999999</v>
      </c>
      <c r="O7" s="61">
        <v>65.400972467659997</v>
      </c>
    </row>
    <row r="8" spans="1:15">
      <c r="A8" s="13">
        <v>5</v>
      </c>
      <c r="B8" s="14" t="s">
        <v>172</v>
      </c>
      <c r="C8" s="61">
        <v>1.994417839</v>
      </c>
      <c r="D8" s="61">
        <v>2.042060615</v>
      </c>
      <c r="E8" s="61">
        <v>2.0973979539999998</v>
      </c>
      <c r="F8" s="61">
        <v>1.67961268</v>
      </c>
      <c r="G8" s="61">
        <v>1.5011000004600001</v>
      </c>
      <c r="H8" s="61">
        <v>1.4388040184599999</v>
      </c>
      <c r="I8" s="61">
        <v>1.1325355554600001</v>
      </c>
      <c r="J8" s="61">
        <v>0.93060616246000005</v>
      </c>
      <c r="K8" s="61">
        <v>0.73373953787000001</v>
      </c>
      <c r="L8" s="61">
        <v>0.52072445886999985</v>
      </c>
      <c r="M8" s="61">
        <v>-0.182654912</v>
      </c>
      <c r="N8" s="61">
        <v>-0.38194322000000003</v>
      </c>
      <c r="O8" s="61">
        <v>-0.58631029800000001</v>
      </c>
    </row>
    <row r="9" spans="1:15">
      <c r="A9" s="13">
        <v>6</v>
      </c>
      <c r="B9" s="16" t="s">
        <v>173</v>
      </c>
      <c r="C9" s="62">
        <v>584.90900569662995</v>
      </c>
      <c r="D9" s="62">
        <v>863.05431858562997</v>
      </c>
      <c r="E9" s="62">
        <v>1125.3547294356001</v>
      </c>
      <c r="F9" s="62">
        <v>1334.0312858383102</v>
      </c>
      <c r="G9" s="62">
        <v>1526.4609919735301</v>
      </c>
      <c r="H9" s="62">
        <v>1764.09978214476</v>
      </c>
      <c r="I9" s="62">
        <v>1970.0853074277297</v>
      </c>
      <c r="J9" s="62">
        <v>2176.4740299290497</v>
      </c>
      <c r="K9" s="62">
        <v>2502.1545652815398</v>
      </c>
      <c r="L9" s="62">
        <v>2747.4001362088898</v>
      </c>
      <c r="M9" s="62">
        <v>234.60596499229999</v>
      </c>
      <c r="N9" s="62">
        <v>431.42104514605006</v>
      </c>
      <c r="O9" s="62">
        <v>755.57917873958991</v>
      </c>
    </row>
    <row r="10" spans="1:15">
      <c r="A10" s="13">
        <v>7</v>
      </c>
      <c r="B10" s="14" t="s">
        <v>174</v>
      </c>
      <c r="C10" s="61">
        <v>4.9614274470000002</v>
      </c>
      <c r="D10" s="61">
        <v>7.3774394780000003</v>
      </c>
      <c r="E10" s="61">
        <v>8.9629257379999991</v>
      </c>
      <c r="F10" s="61">
        <v>10.57882125229</v>
      </c>
      <c r="G10" s="61">
        <v>11.641331784469999</v>
      </c>
      <c r="H10" s="61">
        <v>13.53500246724</v>
      </c>
      <c r="I10" s="61">
        <v>14.985887024239998</v>
      </c>
      <c r="J10" s="61">
        <v>16.250884156240001</v>
      </c>
      <c r="K10" s="61">
        <v>19.737859720239999</v>
      </c>
      <c r="L10" s="61">
        <v>20.448229604239998</v>
      </c>
      <c r="M10" s="61">
        <v>0.78143795800000004</v>
      </c>
      <c r="N10" s="61">
        <v>1.7815002015000001</v>
      </c>
      <c r="O10" s="61">
        <v>3.1330794118400003</v>
      </c>
    </row>
    <row r="11" spans="1:15">
      <c r="A11" s="13">
        <v>8</v>
      </c>
      <c r="B11" s="14" t="s">
        <v>175</v>
      </c>
      <c r="C11" s="61">
        <v>0.147279717</v>
      </c>
      <c r="D11" s="61">
        <v>0.155702696</v>
      </c>
      <c r="E11" s="61">
        <v>0.16867769099999999</v>
      </c>
      <c r="F11" s="61">
        <v>0.18313706900000001</v>
      </c>
      <c r="G11" s="61">
        <v>0.91982404299999998</v>
      </c>
      <c r="H11" s="61">
        <v>1.4689108630000001</v>
      </c>
      <c r="I11" s="61">
        <v>1.859134332</v>
      </c>
      <c r="J11" s="61">
        <v>2.3702694969999998</v>
      </c>
      <c r="K11" s="61">
        <v>3.5101714300000002</v>
      </c>
      <c r="L11" s="61">
        <v>4.6460648329999996</v>
      </c>
      <c r="M11" s="61">
        <v>2.3371900000000001E-2</v>
      </c>
      <c r="N11" s="61">
        <v>2.6812995999999999E-2</v>
      </c>
      <c r="O11" s="61">
        <v>0.64547932299999999</v>
      </c>
    </row>
    <row r="12" spans="1:15">
      <c r="A12" s="13">
        <v>9</v>
      </c>
      <c r="B12" s="14" t="s">
        <v>176</v>
      </c>
      <c r="C12" s="61">
        <v>7.5310406649999999</v>
      </c>
      <c r="D12" s="61">
        <v>10.038424633</v>
      </c>
      <c r="E12" s="61">
        <v>12.548739557000001</v>
      </c>
      <c r="F12" s="61">
        <v>15.118453099</v>
      </c>
      <c r="G12" s="61">
        <v>17.638958036000002</v>
      </c>
      <c r="H12" s="61">
        <v>20.075320681000001</v>
      </c>
      <c r="I12" s="61">
        <v>22.581388633</v>
      </c>
      <c r="J12" s="61">
        <v>25.095816982999999</v>
      </c>
      <c r="K12" s="61">
        <v>27.632163229</v>
      </c>
      <c r="L12" s="61">
        <v>30.155382879000001</v>
      </c>
      <c r="M12" s="61">
        <v>2.514583853</v>
      </c>
      <c r="N12" s="61">
        <v>5.0184922169999995</v>
      </c>
      <c r="O12" s="61">
        <v>7.529553119</v>
      </c>
    </row>
    <row r="13" spans="1:15">
      <c r="A13" s="13">
        <v>10</v>
      </c>
      <c r="B13" s="14" t="s">
        <v>177</v>
      </c>
      <c r="C13" s="61">
        <v>10.016118862000001</v>
      </c>
      <c r="D13" s="61">
        <v>13.767777132000001</v>
      </c>
      <c r="E13" s="61">
        <v>17.452163240000001</v>
      </c>
      <c r="F13" s="61">
        <v>20.820087346000001</v>
      </c>
      <c r="G13" s="61">
        <v>24.370634576</v>
      </c>
      <c r="H13" s="61">
        <v>28.122341967000001</v>
      </c>
      <c r="I13" s="61">
        <v>31.647964165000001</v>
      </c>
      <c r="J13" s="61">
        <v>35.513692591999998</v>
      </c>
      <c r="K13" s="61">
        <v>38.344311699999999</v>
      </c>
      <c r="L13" s="61">
        <v>41.391759905000001</v>
      </c>
      <c r="M13" s="61">
        <v>3.6685989160000001</v>
      </c>
      <c r="N13" s="61">
        <v>5.9815821949999997</v>
      </c>
      <c r="O13" s="61">
        <v>9.0062747200000004</v>
      </c>
    </row>
    <row r="14" spans="1:15">
      <c r="A14" s="13">
        <v>11</v>
      </c>
      <c r="B14" s="14" t="s">
        <v>211</v>
      </c>
      <c r="C14" s="61">
        <v>2.9204386630000001</v>
      </c>
      <c r="D14" s="61">
        <v>3.8924368760000001</v>
      </c>
      <c r="E14" s="61">
        <v>5.0628899816699997</v>
      </c>
      <c r="F14" s="61">
        <v>6.0758803226699998</v>
      </c>
      <c r="G14" s="61">
        <v>7.1674466166700004</v>
      </c>
      <c r="H14" s="61">
        <v>8.0892545086700007</v>
      </c>
      <c r="I14" s="61">
        <v>8.9185503956699996</v>
      </c>
      <c r="J14" s="61">
        <v>9.8233936966699993</v>
      </c>
      <c r="K14" s="61">
        <v>10.86492378867</v>
      </c>
      <c r="L14" s="61">
        <v>12.024976660669999</v>
      </c>
      <c r="M14" s="61">
        <v>1.1160516810000001</v>
      </c>
      <c r="N14" s="61">
        <v>2.1294383610000001</v>
      </c>
      <c r="O14" s="61">
        <v>3.1602919429999998</v>
      </c>
    </row>
    <row r="15" spans="1:15">
      <c r="A15" s="13">
        <v>12</v>
      </c>
      <c r="B15" s="15" t="s">
        <v>179</v>
      </c>
      <c r="C15" s="61">
        <v>2.8687939419999999</v>
      </c>
      <c r="D15" s="61">
        <v>4.0563351799999996</v>
      </c>
      <c r="E15" s="61">
        <v>5.2691063919999994</v>
      </c>
      <c r="F15" s="61">
        <v>5.9122147140000001</v>
      </c>
      <c r="G15" s="61">
        <v>6.1494977875200005</v>
      </c>
      <c r="H15" s="61">
        <v>5.9184489535200004</v>
      </c>
      <c r="I15" s="61">
        <v>6.2632673045200002</v>
      </c>
      <c r="J15" s="61">
        <v>6.6036350285200003</v>
      </c>
      <c r="K15" s="61">
        <v>7.81542014452</v>
      </c>
      <c r="L15" s="61">
        <v>9.014078467520001</v>
      </c>
      <c r="M15" s="61">
        <v>0.43005858699999999</v>
      </c>
      <c r="N15" s="61">
        <v>0.91968058200000002</v>
      </c>
      <c r="O15" s="61">
        <v>1.1677732119999999</v>
      </c>
    </row>
    <row r="16" spans="1:15">
      <c r="A16" s="13">
        <v>13</v>
      </c>
      <c r="B16" s="33" t="s">
        <v>180</v>
      </c>
      <c r="C16" s="62">
        <v>28.445099296000002</v>
      </c>
      <c r="D16" s="62">
        <v>39.288115994999998</v>
      </c>
      <c r="E16" s="62">
        <v>49.464502599669999</v>
      </c>
      <c r="F16" s="62">
        <v>58.68859380296</v>
      </c>
      <c r="G16" s="62">
        <v>67.887692843660005</v>
      </c>
      <c r="H16" s="62">
        <v>77.209279440429995</v>
      </c>
      <c r="I16" s="62">
        <v>86.25619185443</v>
      </c>
      <c r="J16" s="62">
        <v>95.657691953429989</v>
      </c>
      <c r="K16" s="62">
        <v>107.90485001243</v>
      </c>
      <c r="L16" s="62">
        <v>117.68049234943</v>
      </c>
      <c r="M16" s="62">
        <v>8.5341028950000002</v>
      </c>
      <c r="N16" s="62">
        <v>15.8575065525</v>
      </c>
      <c r="O16" s="62">
        <v>24.642451728840001</v>
      </c>
    </row>
    <row r="17" spans="1:15">
      <c r="A17" s="13">
        <v>14</v>
      </c>
      <c r="B17" s="33" t="s">
        <v>181</v>
      </c>
      <c r="C17" s="62">
        <v>556.46390640062998</v>
      </c>
      <c r="D17" s="62">
        <v>823.76620259062997</v>
      </c>
      <c r="E17" s="62">
        <v>1075.8902268359302</v>
      </c>
      <c r="F17" s="62">
        <v>1275.3426920353502</v>
      </c>
      <c r="G17" s="62">
        <v>1458.5732991298701</v>
      </c>
      <c r="H17" s="62">
        <v>1686.8905027043302</v>
      </c>
      <c r="I17" s="62">
        <v>1883.8291155733002</v>
      </c>
      <c r="J17" s="62">
        <v>2080.8163379756202</v>
      </c>
      <c r="K17" s="62">
        <v>2394.2497152691099</v>
      </c>
      <c r="L17" s="62">
        <v>2629.7196438594597</v>
      </c>
      <c r="M17" s="62">
        <v>226.0718620973</v>
      </c>
      <c r="N17" s="62">
        <v>415.56353859355005</v>
      </c>
      <c r="O17" s="62">
        <v>730.93672701074991</v>
      </c>
    </row>
    <row r="18" spans="1:15">
      <c r="A18" s="13">
        <v>15</v>
      </c>
      <c r="B18" s="15" t="s">
        <v>182</v>
      </c>
      <c r="C18" s="61">
        <v>25.471893578</v>
      </c>
      <c r="D18" s="61">
        <v>37.326812207000003</v>
      </c>
      <c r="E18" s="61">
        <v>45.068942101000005</v>
      </c>
      <c r="F18" s="61">
        <v>52.456712324000002</v>
      </c>
      <c r="G18" s="61">
        <v>61.199193002999998</v>
      </c>
      <c r="H18" s="61">
        <v>68.443563803000004</v>
      </c>
      <c r="I18" s="61">
        <v>75.701687733</v>
      </c>
      <c r="J18" s="61">
        <v>84.691106298000008</v>
      </c>
      <c r="K18" s="61">
        <v>93.781864568000003</v>
      </c>
      <c r="L18" s="61">
        <v>104.74890181799999</v>
      </c>
      <c r="M18" s="61">
        <v>8.5852391650000008</v>
      </c>
      <c r="N18" s="61">
        <v>16.802510198999997</v>
      </c>
      <c r="O18" s="61">
        <v>28.355563441999998</v>
      </c>
    </row>
    <row r="19" spans="1:15">
      <c r="A19" s="13">
        <v>16</v>
      </c>
      <c r="B19" s="15" t="s">
        <v>183</v>
      </c>
      <c r="C19" s="61">
        <v>7.71099959921</v>
      </c>
      <c r="D19" s="61">
        <v>10.543709949270001</v>
      </c>
      <c r="E19" s="61">
        <v>12.893164014269999</v>
      </c>
      <c r="F19" s="61">
        <v>16.406985365290002</v>
      </c>
      <c r="G19" s="61">
        <v>19.180313647709998</v>
      </c>
      <c r="H19" s="61">
        <v>22.019626963700002</v>
      </c>
      <c r="I19" s="61">
        <v>24.644155863470004</v>
      </c>
      <c r="J19" s="61">
        <v>27.835031151519999</v>
      </c>
      <c r="K19" s="61">
        <v>30.045492618369998</v>
      </c>
      <c r="L19" s="61">
        <v>32.460399912370001</v>
      </c>
      <c r="M19" s="61">
        <v>2.7551809923299997</v>
      </c>
      <c r="N19" s="61">
        <v>5.3435163564899995</v>
      </c>
      <c r="O19" s="61">
        <v>8.1929385532400012</v>
      </c>
    </row>
    <row r="20" spans="1:15">
      <c r="A20" s="13">
        <v>17</v>
      </c>
      <c r="B20" s="15" t="s">
        <v>184</v>
      </c>
      <c r="C20" s="61">
        <v>0.77761902900000002</v>
      </c>
      <c r="D20" s="61">
        <v>1.02214435</v>
      </c>
      <c r="E20" s="61">
        <v>1.200589457</v>
      </c>
      <c r="F20" s="61">
        <v>1.512220326</v>
      </c>
      <c r="G20" s="61">
        <v>1.7707281049999999</v>
      </c>
      <c r="H20" s="61">
        <v>2.2267715360000002</v>
      </c>
      <c r="I20" s="61">
        <v>2.4226484680000002</v>
      </c>
      <c r="J20" s="61">
        <v>2.6222472859999999</v>
      </c>
      <c r="K20" s="61">
        <v>2.7769676210000003</v>
      </c>
      <c r="L20" s="61">
        <v>3.2793703299999999</v>
      </c>
      <c r="M20" s="61">
        <v>0.28733132099999997</v>
      </c>
      <c r="N20" s="61">
        <v>1.2890162519999999</v>
      </c>
      <c r="O20" s="61">
        <v>1.3828424859999999</v>
      </c>
    </row>
    <row r="21" spans="1:15">
      <c r="A21" s="13">
        <v>18</v>
      </c>
      <c r="B21" s="15" t="s">
        <v>185</v>
      </c>
      <c r="C21" s="61">
        <v>0.94166766999999996</v>
      </c>
      <c r="D21" s="61">
        <v>1.2724226380000001</v>
      </c>
      <c r="E21" s="61">
        <v>1.599289854</v>
      </c>
      <c r="F21" s="61">
        <v>1.91454532767</v>
      </c>
      <c r="G21" s="61">
        <v>2.3318986986699999</v>
      </c>
      <c r="H21" s="61">
        <v>2.6481577226699997</v>
      </c>
      <c r="I21" s="61">
        <v>2.9808971336700001</v>
      </c>
      <c r="J21" s="61">
        <v>3.32086173767</v>
      </c>
      <c r="K21" s="61">
        <v>3.7497825356700001</v>
      </c>
      <c r="L21" s="61">
        <v>4.2268393146700003</v>
      </c>
      <c r="M21" s="61">
        <v>0.31570727900000001</v>
      </c>
      <c r="N21" s="61">
        <v>0.624056049</v>
      </c>
      <c r="O21" s="61">
        <v>0.95132451699999998</v>
      </c>
    </row>
    <row r="22" spans="1:15">
      <c r="A22" s="13">
        <v>19</v>
      </c>
      <c r="B22" s="15" t="s">
        <v>186</v>
      </c>
      <c r="C22" s="61">
        <v>2.0193368309999999</v>
      </c>
      <c r="D22" s="61">
        <v>2.9464780080000001</v>
      </c>
      <c r="E22" s="61">
        <v>3.599984004</v>
      </c>
      <c r="F22" s="61">
        <v>4.3390769750000002</v>
      </c>
      <c r="G22" s="61">
        <v>5.4955990530000003</v>
      </c>
      <c r="H22" s="61">
        <v>6.1732945080000006</v>
      </c>
      <c r="I22" s="61">
        <v>7.0352987460000005</v>
      </c>
      <c r="J22" s="61">
        <v>8.6510511179999998</v>
      </c>
      <c r="K22" s="61">
        <v>10.489983010000001</v>
      </c>
      <c r="L22" s="61">
        <v>12.635551639999999</v>
      </c>
      <c r="M22" s="61">
        <v>0.89600604500000003</v>
      </c>
      <c r="N22" s="61">
        <v>1.528804238</v>
      </c>
      <c r="O22" s="61">
        <v>2.8224808719999999</v>
      </c>
    </row>
    <row r="23" spans="1:15">
      <c r="A23" s="13">
        <v>20</v>
      </c>
      <c r="B23" s="15" t="s">
        <v>187</v>
      </c>
      <c r="C23" s="61">
        <v>1.3726339830000001</v>
      </c>
      <c r="D23" s="61">
        <v>3.1828322710000001</v>
      </c>
      <c r="E23" s="61">
        <v>3.6307889819999999</v>
      </c>
      <c r="F23" s="61">
        <v>4.9286433250000004</v>
      </c>
      <c r="G23" s="61">
        <v>7.5634062229999994</v>
      </c>
      <c r="H23" s="61">
        <v>8.1498951070000007</v>
      </c>
      <c r="I23" s="61">
        <v>9.1488427700000017</v>
      </c>
      <c r="J23" s="61">
        <v>10.414363547000001</v>
      </c>
      <c r="K23" s="61">
        <v>11.069318521</v>
      </c>
      <c r="L23" s="61">
        <v>12.999460467999999</v>
      </c>
      <c r="M23" s="61">
        <v>0.52232898799999994</v>
      </c>
      <c r="N23" s="61">
        <v>0.91460674899999994</v>
      </c>
      <c r="O23" s="61">
        <v>1.5955903330000001</v>
      </c>
    </row>
    <row r="24" spans="1:15">
      <c r="A24" s="13">
        <v>21</v>
      </c>
      <c r="B24" s="16" t="s">
        <v>188</v>
      </c>
      <c r="C24" s="62">
        <v>38.294150690210003</v>
      </c>
      <c r="D24" s="62">
        <v>56.294399423270008</v>
      </c>
      <c r="E24" s="62">
        <v>67.992758412270007</v>
      </c>
      <c r="F24" s="62">
        <v>81.558183642960003</v>
      </c>
      <c r="G24" s="62">
        <v>97.541138730380013</v>
      </c>
      <c r="H24" s="62">
        <v>109.66130964036999</v>
      </c>
      <c r="I24" s="62">
        <v>121.93353071413999</v>
      </c>
      <c r="J24" s="62">
        <v>137.53466113818999</v>
      </c>
      <c r="K24" s="62">
        <v>151.91340887404002</v>
      </c>
      <c r="L24" s="62">
        <v>170.35052348304001</v>
      </c>
      <c r="M24" s="62">
        <v>13.361793790329999</v>
      </c>
      <c r="N24" s="62">
        <v>26.502509843489996</v>
      </c>
      <c r="O24" s="62">
        <v>43.300740203240004</v>
      </c>
    </row>
    <row r="25" spans="1:15">
      <c r="A25" s="13">
        <v>22</v>
      </c>
      <c r="B25" s="14" t="s">
        <v>189</v>
      </c>
      <c r="C25" s="61">
        <v>1.1208803E-2</v>
      </c>
      <c r="D25" s="61">
        <v>1.3971581E-2</v>
      </c>
      <c r="E25" s="61">
        <v>0.23811859499999999</v>
      </c>
      <c r="F25" s="61">
        <v>0.26351170499999998</v>
      </c>
      <c r="G25" s="61">
        <v>0.32013045200000001</v>
      </c>
      <c r="H25" s="61">
        <v>0.33350360699999998</v>
      </c>
      <c r="I25" s="61">
        <v>0.33317517200000002</v>
      </c>
      <c r="J25" s="61">
        <v>3.5287886999999997E-2</v>
      </c>
      <c r="K25" s="61">
        <v>0.346481337</v>
      </c>
      <c r="L25" s="61">
        <v>4.2661723999999998E-2</v>
      </c>
      <c r="M25" s="61">
        <v>2.4290728000000001E-2</v>
      </c>
      <c r="N25" s="61">
        <v>4.8435562000000001E-2</v>
      </c>
      <c r="O25" s="61">
        <v>6.4782831999999999E-2</v>
      </c>
    </row>
    <row r="26" spans="1:15">
      <c r="A26" s="13">
        <v>23</v>
      </c>
      <c r="B26" s="14" t="s">
        <v>190</v>
      </c>
      <c r="C26" s="61">
        <v>0.20894026700000001</v>
      </c>
      <c r="D26" s="61">
        <v>0.20894026700000001</v>
      </c>
      <c r="E26" s="61">
        <v>5.5849715000000001E-2</v>
      </c>
      <c r="F26" s="61">
        <v>0.207978469</v>
      </c>
      <c r="G26" s="61">
        <v>0.207978469</v>
      </c>
      <c r="H26" s="61">
        <v>0.207978469</v>
      </c>
      <c r="I26" s="61">
        <v>0.20894026700000001</v>
      </c>
      <c r="J26" s="61">
        <v>0.53452771200000004</v>
      </c>
      <c r="K26" s="61">
        <v>0.207978469</v>
      </c>
      <c r="L26" s="61">
        <v>0.21327446899999999</v>
      </c>
      <c r="M26" s="61">
        <v>0</v>
      </c>
      <c r="N26" s="61">
        <v>0</v>
      </c>
      <c r="O26" s="61">
        <v>0</v>
      </c>
    </row>
    <row r="27" spans="1:15">
      <c r="A27" s="13">
        <v>24</v>
      </c>
      <c r="B27" s="14" t="s">
        <v>191</v>
      </c>
      <c r="C27" s="61">
        <v>0</v>
      </c>
      <c r="D27" s="61">
        <v>0</v>
      </c>
      <c r="E27" s="61">
        <v>-6.835285E-3</v>
      </c>
      <c r="F27" s="61">
        <v>0</v>
      </c>
      <c r="G27" s="61">
        <v>0</v>
      </c>
      <c r="H27" s="61">
        <v>-4.8796669509999999</v>
      </c>
      <c r="I27" s="61">
        <v>-4.8796669509999999</v>
      </c>
      <c r="J27" s="61">
        <v>-4.8796669509999999</v>
      </c>
      <c r="K27" s="61">
        <v>-4.8796669509999999</v>
      </c>
      <c r="L27" s="61">
        <v>-4.8796669509999999</v>
      </c>
      <c r="M27" s="61">
        <v>0</v>
      </c>
      <c r="N27" s="61">
        <v>0</v>
      </c>
      <c r="O27" s="61">
        <v>0</v>
      </c>
    </row>
    <row r="28" spans="1:15">
      <c r="A28" s="13">
        <v>25</v>
      </c>
      <c r="B28" s="14" t="s">
        <v>192</v>
      </c>
      <c r="C28" s="61">
        <v>2.5772827236300002</v>
      </c>
      <c r="D28" s="61">
        <v>3.0446581495300005</v>
      </c>
      <c r="E28" s="61">
        <v>3.8935961589499999</v>
      </c>
      <c r="F28" s="61">
        <v>17.240824925429997</v>
      </c>
      <c r="G28" s="61">
        <v>15.167491497049999</v>
      </c>
      <c r="H28" s="61">
        <v>15.232733662719999</v>
      </c>
      <c r="I28" s="61">
        <v>15.918212948740001</v>
      </c>
      <c r="J28" s="61">
        <v>16.984438849650001</v>
      </c>
      <c r="K28" s="61">
        <v>17.758704946400002</v>
      </c>
      <c r="L28" s="61">
        <v>21.55779654202</v>
      </c>
      <c r="M28" s="61">
        <v>-1.3920296597199999</v>
      </c>
      <c r="N28" s="61">
        <v>0.89287881253000001</v>
      </c>
      <c r="O28" s="61">
        <v>0.76720739402000004</v>
      </c>
    </row>
    <row r="29" spans="1:15">
      <c r="A29" s="13">
        <v>26</v>
      </c>
      <c r="B29" s="14" t="s">
        <v>193</v>
      </c>
      <c r="C29" s="61">
        <v>-1.29784191</v>
      </c>
      <c r="D29" s="61">
        <v>-1.960601907</v>
      </c>
      <c r="E29" s="61">
        <v>-2.91314378</v>
      </c>
      <c r="F29" s="61">
        <v>-3.966666735</v>
      </c>
      <c r="G29" s="61">
        <v>-5.4949860680000002</v>
      </c>
      <c r="H29" s="61">
        <v>-6.8252742920000005</v>
      </c>
      <c r="I29" s="61">
        <v>-7.7465396450000004</v>
      </c>
      <c r="J29" s="61">
        <v>-8.9793259729999999</v>
      </c>
      <c r="K29" s="61">
        <v>-9.9193832820000001</v>
      </c>
      <c r="L29" s="61">
        <v>-13.985618129000001</v>
      </c>
      <c r="M29" s="61">
        <v>-0.52707839499999998</v>
      </c>
      <c r="N29" s="61">
        <v>-1.0467868929999999</v>
      </c>
      <c r="O29" s="61">
        <v>-1.5974552230000001</v>
      </c>
    </row>
    <row r="30" spans="1:15">
      <c r="A30" s="13">
        <v>27</v>
      </c>
      <c r="B30" s="16" t="s">
        <v>194</v>
      </c>
      <c r="C30" s="62">
        <v>1.4995898836299999</v>
      </c>
      <c r="D30" s="62">
        <v>1.3069680905300003</v>
      </c>
      <c r="E30" s="62">
        <v>1.2675854039499999</v>
      </c>
      <c r="F30" s="62">
        <v>13.74564836443</v>
      </c>
      <c r="G30" s="62">
        <v>10.20061435005</v>
      </c>
      <c r="H30" s="62">
        <v>4.0692744957199993</v>
      </c>
      <c r="I30" s="62">
        <v>3.8341217917399999</v>
      </c>
      <c r="J30" s="62">
        <v>3.6952615246499998</v>
      </c>
      <c r="K30" s="62">
        <v>3.5141145193999996</v>
      </c>
      <c r="L30" s="62">
        <v>2.9484476550200007</v>
      </c>
      <c r="M30" s="62">
        <v>-1.8948173267199999</v>
      </c>
      <c r="N30" s="62">
        <v>-0.10547251847000004</v>
      </c>
      <c r="O30" s="62">
        <v>-0.76546499697999992</v>
      </c>
    </row>
    <row r="31" spans="1:15">
      <c r="A31" s="13">
        <v>28</v>
      </c>
      <c r="B31" s="16" t="s">
        <v>195</v>
      </c>
      <c r="C31" s="62">
        <v>519.6693455940499</v>
      </c>
      <c r="D31" s="62">
        <v>768.77877125788996</v>
      </c>
      <c r="E31" s="62">
        <v>1009.1650538276101</v>
      </c>
      <c r="F31" s="62">
        <v>1207.5301567568201</v>
      </c>
      <c r="G31" s="62">
        <v>1371.2327747495401</v>
      </c>
      <c r="H31" s="62">
        <v>1581.2984675596799</v>
      </c>
      <c r="I31" s="62">
        <v>1765.7297066509</v>
      </c>
      <c r="J31" s="62">
        <v>1946.9769383620801</v>
      </c>
      <c r="K31" s="62">
        <v>2245.8504209144699</v>
      </c>
      <c r="L31" s="62">
        <v>2462.3175680314398</v>
      </c>
      <c r="M31" s="62">
        <v>210.81525098025</v>
      </c>
      <c r="N31" s="62">
        <v>388.95555623159009</v>
      </c>
      <c r="O31" s="62">
        <v>686.87052181053002</v>
      </c>
    </row>
    <row r="32" spans="1:15">
      <c r="A32" s="13">
        <v>29</v>
      </c>
      <c r="B32" s="16" t="s">
        <v>196</v>
      </c>
      <c r="C32" s="62">
        <v>1.027190136</v>
      </c>
      <c r="D32" s="62">
        <v>1.2762702880000001</v>
      </c>
      <c r="E32" s="62">
        <v>8.3000923000000004E-2</v>
      </c>
      <c r="F32" s="62">
        <v>9.9781557000000007E-2</v>
      </c>
      <c r="G32" s="62">
        <v>0.11655367799999999</v>
      </c>
      <c r="H32" s="62">
        <v>0.133221899</v>
      </c>
      <c r="I32" s="62">
        <v>0.15014227699999999</v>
      </c>
      <c r="J32" s="62">
        <v>0.166591353</v>
      </c>
      <c r="K32" s="62">
        <v>0.279418271</v>
      </c>
      <c r="L32" s="62">
        <v>3.5907823290000001</v>
      </c>
      <c r="M32" s="62">
        <v>1.0782302000000001E-2</v>
      </c>
      <c r="N32" s="62">
        <v>2.1928198999999999E-2</v>
      </c>
      <c r="O32" s="62">
        <v>3.2542074999999997E-2</v>
      </c>
    </row>
    <row r="33" spans="1:15">
      <c r="A33" s="13">
        <v>30</v>
      </c>
      <c r="B33" s="16" t="s">
        <v>197</v>
      </c>
      <c r="C33" s="62">
        <v>518.64215545804996</v>
      </c>
      <c r="D33" s="62">
        <v>767.50250096988998</v>
      </c>
      <c r="E33" s="62">
        <v>1009.0820529046101</v>
      </c>
      <c r="F33" s="62">
        <v>1207.4303751998202</v>
      </c>
      <c r="G33" s="62">
        <v>1371.1162210715399</v>
      </c>
      <c r="H33" s="62">
        <v>1581.1652456606801</v>
      </c>
      <c r="I33" s="62">
        <v>1765.5795643739</v>
      </c>
      <c r="J33" s="62">
        <v>1946.8103470090803</v>
      </c>
      <c r="K33" s="62">
        <v>2245.5710026434699</v>
      </c>
      <c r="L33" s="62">
        <v>2458.7267857024399</v>
      </c>
      <c r="M33" s="62">
        <v>210.80446867825</v>
      </c>
      <c r="N33" s="62">
        <v>388.93362803259009</v>
      </c>
      <c r="O33" s="62">
        <v>686.83797973552998</v>
      </c>
    </row>
    <row r="35" spans="1:15">
      <c r="M35" s="76"/>
      <c r="N35" s="76"/>
      <c r="O35" s="76" t="s">
        <v>56</v>
      </c>
    </row>
    <row r="36" spans="1:15">
      <c r="B36" s="125" t="s">
        <v>215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5">
      <c r="A37" s="12" t="s">
        <v>133</v>
      </c>
      <c r="B37" s="12" t="s">
        <v>167</v>
      </c>
      <c r="C37" s="50">
        <v>44651</v>
      </c>
      <c r="D37" s="50">
        <v>44681</v>
      </c>
      <c r="E37" s="50">
        <v>44712</v>
      </c>
      <c r="F37" s="50">
        <v>44742</v>
      </c>
      <c r="G37" s="50">
        <v>44773</v>
      </c>
      <c r="H37" s="50">
        <v>44804</v>
      </c>
      <c r="I37" s="50">
        <v>44834</v>
      </c>
      <c r="J37" s="50">
        <v>44865</v>
      </c>
      <c r="K37" s="50">
        <v>44895</v>
      </c>
      <c r="L37" s="50">
        <v>44926</v>
      </c>
      <c r="M37" s="50">
        <v>44957</v>
      </c>
      <c r="N37" s="50">
        <v>44985</v>
      </c>
      <c r="O37" s="50">
        <v>45016</v>
      </c>
    </row>
    <row r="38" spans="1:15">
      <c r="A38" s="13">
        <v>1</v>
      </c>
      <c r="B38" s="14" t="s">
        <v>168</v>
      </c>
      <c r="C38" s="61">
        <v>482.24301666835004</v>
      </c>
      <c r="D38" s="61">
        <v>642.03734395141987</v>
      </c>
      <c r="E38" s="61">
        <v>812.29749810204987</v>
      </c>
      <c r="F38" s="61">
        <v>977.51307134918989</v>
      </c>
      <c r="G38" s="61">
        <v>1144.46073000295</v>
      </c>
      <c r="H38" s="61">
        <v>1314.2240941331802</v>
      </c>
      <c r="I38" s="61">
        <v>1482.0803917661499</v>
      </c>
      <c r="J38" s="61">
        <v>1655.1466125504101</v>
      </c>
      <c r="K38" s="61">
        <v>1833.24051065249</v>
      </c>
      <c r="L38" s="61">
        <v>2030.8002244588401</v>
      </c>
      <c r="M38" s="61">
        <v>192.5185155543</v>
      </c>
      <c r="N38" s="61">
        <v>373.76401674505007</v>
      </c>
      <c r="O38" s="61">
        <v>573.65437410092989</v>
      </c>
    </row>
    <row r="39" spans="1:15">
      <c r="A39" s="13">
        <v>2</v>
      </c>
      <c r="B39" s="14" t="s">
        <v>169</v>
      </c>
      <c r="C39" s="61">
        <v>77.004350078949997</v>
      </c>
      <c r="D39" s="61">
        <v>155.89177429388002</v>
      </c>
      <c r="E39" s="61">
        <v>189.31431341865999</v>
      </c>
      <c r="F39" s="61">
        <v>236.59799637322999</v>
      </c>
      <c r="G39" s="61">
        <v>248.97720284722999</v>
      </c>
      <c r="H39" s="61">
        <v>264.54739159222999</v>
      </c>
      <c r="I39" s="61">
        <v>268.36515922622999</v>
      </c>
      <c r="J39" s="61">
        <v>278.11676238084999</v>
      </c>
      <c r="K39" s="61">
        <v>284.04997332784995</v>
      </c>
      <c r="L39" s="61">
        <v>330.20567225384997</v>
      </c>
      <c r="M39" s="61">
        <v>14.748925823</v>
      </c>
      <c r="N39" s="61">
        <v>15.463109103000001</v>
      </c>
      <c r="O39" s="61">
        <v>100.26567829699999</v>
      </c>
    </row>
    <row r="40" spans="1:15">
      <c r="A40" s="13">
        <v>3</v>
      </c>
      <c r="B40" s="14" t="s">
        <v>170</v>
      </c>
      <c r="C40" s="61">
        <v>15.725033218</v>
      </c>
      <c r="D40" s="61">
        <v>21.147263221999999</v>
      </c>
      <c r="E40" s="61">
        <v>26.532683776999999</v>
      </c>
      <c r="F40" s="61">
        <v>31.966545311000001</v>
      </c>
      <c r="G40" s="61">
        <v>37.400674209999998</v>
      </c>
      <c r="H40" s="61">
        <v>42.799281407999999</v>
      </c>
      <c r="I40" s="61">
        <v>48.185278795000002</v>
      </c>
      <c r="J40" s="61">
        <v>53.958845660000001</v>
      </c>
      <c r="K40" s="61">
        <v>59.501583777</v>
      </c>
      <c r="L40" s="61">
        <v>64.933592572999999</v>
      </c>
      <c r="M40" s="61">
        <v>5.6014537539999996</v>
      </c>
      <c r="N40" s="61">
        <v>11.089200929</v>
      </c>
      <c r="O40" s="61">
        <v>16.610085761000001</v>
      </c>
    </row>
    <row r="41" spans="1:15">
      <c r="A41" s="13">
        <v>4</v>
      </c>
      <c r="B41" s="14" t="s">
        <v>171</v>
      </c>
      <c r="C41" s="61">
        <v>7.4074790703300017</v>
      </c>
      <c r="D41" s="61">
        <v>41.401167681330001</v>
      </c>
      <c r="E41" s="61">
        <v>94.931258354890005</v>
      </c>
      <c r="F41" s="61">
        <v>85.908767598889995</v>
      </c>
      <c r="G41" s="61">
        <v>93.735655285890005</v>
      </c>
      <c r="H41" s="61">
        <v>140.83929605589</v>
      </c>
      <c r="I41" s="61">
        <v>169.90057178689003</v>
      </c>
      <c r="J41" s="61">
        <v>188.12265495633002</v>
      </c>
      <c r="K41" s="61">
        <v>324.44113121533002</v>
      </c>
      <c r="L41" s="61">
        <v>320.19376393933004</v>
      </c>
      <c r="M41" s="61">
        <v>21.685346362000001</v>
      </c>
      <c r="N41" s="61">
        <v>31.252283177999999</v>
      </c>
      <c r="O41" s="61">
        <v>65.400972467659997</v>
      </c>
    </row>
    <row r="42" spans="1:15">
      <c r="A42" s="13">
        <v>5</v>
      </c>
      <c r="B42" s="14" t="s">
        <v>172</v>
      </c>
      <c r="C42" s="61">
        <v>1.994417839</v>
      </c>
      <c r="D42" s="61">
        <v>2.042060615</v>
      </c>
      <c r="E42" s="61">
        <v>2.0973979539999998</v>
      </c>
      <c r="F42" s="61">
        <v>1.67961268</v>
      </c>
      <c r="G42" s="61">
        <v>1.5011000004600001</v>
      </c>
      <c r="H42" s="61">
        <v>1.31298913246</v>
      </c>
      <c r="I42" s="61">
        <v>1.1325355554600001</v>
      </c>
      <c r="J42" s="61">
        <v>0.93060616246000005</v>
      </c>
      <c r="K42" s="61">
        <v>0.73373953787000001</v>
      </c>
      <c r="L42" s="61">
        <v>0.52072445886999985</v>
      </c>
      <c r="M42" s="61">
        <v>-0.182654912</v>
      </c>
      <c r="N42" s="61">
        <v>-0.38194322000000003</v>
      </c>
      <c r="O42" s="61">
        <v>-0.58631029800000001</v>
      </c>
    </row>
    <row r="43" spans="1:15">
      <c r="A43" s="13">
        <v>6</v>
      </c>
      <c r="B43" s="16" t="s">
        <v>173</v>
      </c>
      <c r="C43" s="62">
        <v>584.37429687462998</v>
      </c>
      <c r="D43" s="62">
        <v>862.51960976363</v>
      </c>
      <c r="E43" s="62">
        <v>1125.1731516066002</v>
      </c>
      <c r="F43" s="62">
        <v>1333.6659933123101</v>
      </c>
      <c r="G43" s="62">
        <v>1526.07536234653</v>
      </c>
      <c r="H43" s="62">
        <v>1763.72305232176</v>
      </c>
      <c r="I43" s="62">
        <v>1969.6639371297297</v>
      </c>
      <c r="J43" s="62">
        <v>2176.2754817100499</v>
      </c>
      <c r="K43" s="62">
        <v>2501.9669385105399</v>
      </c>
      <c r="L43" s="62">
        <v>2746.6539776838899</v>
      </c>
      <c r="M43" s="62">
        <v>234.37158658129999</v>
      </c>
      <c r="N43" s="62">
        <v>431.18666673505004</v>
      </c>
      <c r="O43" s="62">
        <v>755.34480032858994</v>
      </c>
    </row>
    <row r="44" spans="1:15">
      <c r="A44" s="13">
        <v>7</v>
      </c>
      <c r="B44" s="14" t="s">
        <v>174</v>
      </c>
      <c r="C44" s="61">
        <v>4.9614274470000002</v>
      </c>
      <c r="D44" s="61">
        <v>7.3774394780000003</v>
      </c>
      <c r="E44" s="61">
        <v>8.9629257379999991</v>
      </c>
      <c r="F44" s="61">
        <v>10.57882125229</v>
      </c>
      <c r="G44" s="61">
        <v>11.611712584469998</v>
      </c>
      <c r="H44" s="61">
        <v>13.534332604239999</v>
      </c>
      <c r="I44" s="61">
        <v>14.985308334239999</v>
      </c>
      <c r="J44" s="61">
        <v>16.250884156240001</v>
      </c>
      <c r="K44" s="61">
        <v>19.737859720239999</v>
      </c>
      <c r="L44" s="61">
        <v>20.448229604239998</v>
      </c>
      <c r="M44" s="61">
        <v>0.78143795800000004</v>
      </c>
      <c r="N44" s="61">
        <v>1.7815002015000001</v>
      </c>
      <c r="O44" s="61">
        <v>3.1330794118400003</v>
      </c>
    </row>
    <row r="45" spans="1:15">
      <c r="A45" s="13">
        <v>8</v>
      </c>
      <c r="B45" s="14" t="s">
        <v>175</v>
      </c>
      <c r="C45" s="61">
        <v>0.147279717</v>
      </c>
      <c r="D45" s="61">
        <v>0.155702696</v>
      </c>
      <c r="E45" s="61">
        <v>0.16867769099999999</v>
      </c>
      <c r="F45" s="61">
        <v>0.18313706900000001</v>
      </c>
      <c r="G45" s="61">
        <v>0.91982404299999998</v>
      </c>
      <c r="H45" s="61">
        <v>1.4689108630000001</v>
      </c>
      <c r="I45" s="61">
        <v>1.859134332</v>
      </c>
      <c r="J45" s="61">
        <v>2.3702694969999998</v>
      </c>
      <c r="K45" s="61">
        <v>3.5101714300000002</v>
      </c>
      <c r="L45" s="61">
        <v>4.6460648329999996</v>
      </c>
      <c r="M45" s="61">
        <v>2.3371900000000001E-2</v>
      </c>
      <c r="N45" s="61">
        <v>2.6812995999999999E-2</v>
      </c>
      <c r="O45" s="61">
        <v>0.64547932299999999</v>
      </c>
    </row>
    <row r="46" spans="1:15">
      <c r="A46" s="13">
        <v>9</v>
      </c>
      <c r="B46" s="14" t="s">
        <v>176</v>
      </c>
      <c r="C46" s="61">
        <v>7.5273614650000003</v>
      </c>
      <c r="D46" s="61">
        <v>10.034745432999999</v>
      </c>
      <c r="E46" s="61">
        <v>12.545060357000001</v>
      </c>
      <c r="F46" s="61">
        <v>15.114773898999999</v>
      </c>
      <c r="G46" s="61">
        <v>17.635278836000001</v>
      </c>
      <c r="H46" s="61">
        <v>20.073308181000002</v>
      </c>
      <c r="I46" s="61">
        <v>22.581388633</v>
      </c>
      <c r="J46" s="61">
        <v>25.092137782999998</v>
      </c>
      <c r="K46" s="61">
        <v>27.628484028999999</v>
      </c>
      <c r="L46" s="61">
        <v>30.151703679000001</v>
      </c>
      <c r="M46" s="61">
        <v>2.5109046529999999</v>
      </c>
      <c r="N46" s="61">
        <v>5.0148130169999998</v>
      </c>
      <c r="O46" s="61">
        <v>7.5258739190000004</v>
      </c>
    </row>
    <row r="47" spans="1:15">
      <c r="A47" s="13">
        <v>10</v>
      </c>
      <c r="B47" s="14" t="s">
        <v>177</v>
      </c>
      <c r="C47" s="61">
        <v>10.016118862000001</v>
      </c>
      <c r="D47" s="61">
        <v>13.767777132000001</v>
      </c>
      <c r="E47" s="61">
        <v>17.452163240000001</v>
      </c>
      <c r="F47" s="61">
        <v>20.820087346000001</v>
      </c>
      <c r="G47" s="61">
        <v>24.370634576</v>
      </c>
      <c r="H47" s="61">
        <v>28.122341967000001</v>
      </c>
      <c r="I47" s="61">
        <v>31.647964165000001</v>
      </c>
      <c r="J47" s="61">
        <v>35.513692591999998</v>
      </c>
      <c r="K47" s="61">
        <v>38.344311699999999</v>
      </c>
      <c r="L47" s="61">
        <v>41.391759905000001</v>
      </c>
      <c r="M47" s="61">
        <v>3.6685989160000001</v>
      </c>
      <c r="N47" s="61">
        <v>5.9815821949999997</v>
      </c>
      <c r="O47" s="61">
        <v>9.0062747200000004</v>
      </c>
    </row>
    <row r="48" spans="1:15">
      <c r="A48" s="13">
        <v>11</v>
      </c>
      <c r="B48" s="14" t="s">
        <v>211</v>
      </c>
      <c r="C48" s="61">
        <v>2.9204386630000001</v>
      </c>
      <c r="D48" s="61">
        <v>3.8924368760000001</v>
      </c>
      <c r="E48" s="61">
        <v>5.0628899816699997</v>
      </c>
      <c r="F48" s="61">
        <v>6.0758803226699998</v>
      </c>
      <c r="G48" s="61">
        <v>7.1674466166700004</v>
      </c>
      <c r="H48" s="61">
        <v>8.0892545086700007</v>
      </c>
      <c r="I48" s="61">
        <v>8.9185503956699996</v>
      </c>
      <c r="J48" s="61">
        <v>9.8233936966699993</v>
      </c>
      <c r="K48" s="61">
        <v>10.86492378867</v>
      </c>
      <c r="L48" s="61">
        <v>12.024976660669999</v>
      </c>
      <c r="M48" s="61">
        <v>1.1160516810000001</v>
      </c>
      <c r="N48" s="61">
        <v>2.1294383610000001</v>
      </c>
      <c r="O48" s="61">
        <v>3.1602919429999998</v>
      </c>
    </row>
    <row r="49" spans="1:15">
      <c r="A49" s="13">
        <v>12</v>
      </c>
      <c r="B49" s="15" t="s">
        <v>179</v>
      </c>
      <c r="C49" s="61">
        <v>2.8687939419999999</v>
      </c>
      <c r="D49" s="61">
        <v>4.0563351799999996</v>
      </c>
      <c r="E49" s="61">
        <v>5.2686973899999998</v>
      </c>
      <c r="F49" s="61">
        <v>5.9117439660000004</v>
      </c>
      <c r="G49" s="61">
        <v>6.1491286635200009</v>
      </c>
      <c r="H49" s="61">
        <v>5.9147697535200008</v>
      </c>
      <c r="I49" s="61">
        <v>6.2595881045200006</v>
      </c>
      <c r="J49" s="61">
        <v>6.6029207145200006</v>
      </c>
      <c r="K49" s="61">
        <v>7.8147914585200002</v>
      </c>
      <c r="L49" s="61">
        <v>9.013409191520001</v>
      </c>
      <c r="M49" s="61">
        <v>0.42937440100000002</v>
      </c>
      <c r="N49" s="61">
        <v>0.91899639600000005</v>
      </c>
      <c r="O49" s="61">
        <v>1.167089026</v>
      </c>
    </row>
    <row r="50" spans="1:15">
      <c r="A50" s="13">
        <v>13</v>
      </c>
      <c r="B50" s="33" t="s">
        <v>180</v>
      </c>
      <c r="C50" s="62">
        <v>28.441420096000002</v>
      </c>
      <c r="D50" s="62">
        <v>39.284436794999998</v>
      </c>
      <c r="E50" s="62">
        <v>49.46041439767</v>
      </c>
      <c r="F50" s="62">
        <v>58.684443854960001</v>
      </c>
      <c r="G50" s="62">
        <v>67.85402531966001</v>
      </c>
      <c r="H50" s="62">
        <v>77.202917877429996</v>
      </c>
      <c r="I50" s="62">
        <v>86.251933964429995</v>
      </c>
      <c r="J50" s="62">
        <v>95.653298439429989</v>
      </c>
      <c r="K50" s="62">
        <v>107.90054212643</v>
      </c>
      <c r="L50" s="62">
        <v>117.67614387342999</v>
      </c>
      <c r="M50" s="62">
        <v>8.5297395090000006</v>
      </c>
      <c r="N50" s="62">
        <v>15.853143166500001</v>
      </c>
      <c r="O50" s="62">
        <v>24.63808834284</v>
      </c>
    </row>
    <row r="51" spans="1:15">
      <c r="A51" s="13">
        <v>14</v>
      </c>
      <c r="B51" s="33" t="s">
        <v>181</v>
      </c>
      <c r="C51" s="62">
        <v>555.93287677862997</v>
      </c>
      <c r="D51" s="62">
        <v>823.23517296862997</v>
      </c>
      <c r="E51" s="62">
        <v>1075.7127372089301</v>
      </c>
      <c r="F51" s="62">
        <v>1274.9815494573502</v>
      </c>
      <c r="G51" s="62">
        <v>1458.2213370268701</v>
      </c>
      <c r="H51" s="62">
        <v>1686.5201344443301</v>
      </c>
      <c r="I51" s="62">
        <v>1883.4120031653001</v>
      </c>
      <c r="J51" s="62">
        <v>2080.6221832706201</v>
      </c>
      <c r="K51" s="62">
        <v>2394.0663963841098</v>
      </c>
      <c r="L51" s="62">
        <v>2628.9778338104597</v>
      </c>
      <c r="M51" s="62">
        <v>225.8418470723</v>
      </c>
      <c r="N51" s="62">
        <v>415.33352356855005</v>
      </c>
      <c r="O51" s="62">
        <v>730.70671198574996</v>
      </c>
    </row>
    <row r="52" spans="1:15">
      <c r="A52" s="13">
        <v>15</v>
      </c>
      <c r="B52" s="15" t="s">
        <v>182</v>
      </c>
      <c r="C52" s="61">
        <v>25.343464506</v>
      </c>
      <c r="D52" s="61">
        <v>37.198383135</v>
      </c>
      <c r="E52" s="61">
        <v>44.960088081000002</v>
      </c>
      <c r="F52" s="61">
        <v>52.335378304000002</v>
      </c>
      <c r="G52" s="61">
        <v>61.078043403999999</v>
      </c>
      <c r="H52" s="61">
        <v>68.332874204000007</v>
      </c>
      <c r="I52" s="61">
        <v>75.591436315999999</v>
      </c>
      <c r="J52" s="61">
        <v>84.575823283000005</v>
      </c>
      <c r="K52" s="61">
        <v>93.663525644000003</v>
      </c>
      <c r="L52" s="61">
        <v>104.293349936</v>
      </c>
      <c r="M52" s="61">
        <v>8.4669376560000007</v>
      </c>
      <c r="N52" s="61">
        <v>16.684208689999998</v>
      </c>
      <c r="O52" s="61">
        <v>28.237261932999999</v>
      </c>
    </row>
    <row r="53" spans="1:15">
      <c r="A53" s="13">
        <v>16</v>
      </c>
      <c r="B53" s="15" t="s">
        <v>183</v>
      </c>
      <c r="C53" s="61">
        <v>7.71099959921</v>
      </c>
      <c r="D53" s="61">
        <v>10.543709949270001</v>
      </c>
      <c r="E53" s="61">
        <v>12.88596558127</v>
      </c>
      <c r="F53" s="61">
        <v>16.401286443290001</v>
      </c>
      <c r="G53" s="61">
        <v>19.168373605709998</v>
      </c>
      <c r="H53" s="61">
        <v>22.013731256700002</v>
      </c>
      <c r="I53" s="61">
        <v>24.619852110470003</v>
      </c>
      <c r="J53" s="61">
        <v>27.825399875519999</v>
      </c>
      <c r="K53" s="61">
        <v>30.015961037369998</v>
      </c>
      <c r="L53" s="61">
        <v>32.621458436369998</v>
      </c>
      <c r="M53" s="61">
        <v>2.7449601713299998</v>
      </c>
      <c r="N53" s="61">
        <v>5.3332955354899996</v>
      </c>
      <c r="O53" s="61">
        <v>8.1827177322400004</v>
      </c>
    </row>
    <row r="54" spans="1:15">
      <c r="A54" s="13">
        <v>17</v>
      </c>
      <c r="B54" s="15" t="s">
        <v>184</v>
      </c>
      <c r="C54" s="61">
        <v>0.77761902900000002</v>
      </c>
      <c r="D54" s="61">
        <v>1.02214435</v>
      </c>
      <c r="E54" s="61">
        <v>1.200589457</v>
      </c>
      <c r="F54" s="61">
        <v>1.512220326</v>
      </c>
      <c r="G54" s="61">
        <v>1.769863105</v>
      </c>
      <c r="H54" s="61">
        <v>2.2267715360000002</v>
      </c>
      <c r="I54" s="61">
        <v>2.420502468</v>
      </c>
      <c r="J54" s="61">
        <v>2.6222472859999999</v>
      </c>
      <c r="K54" s="61">
        <v>2.7759176210000001</v>
      </c>
      <c r="L54" s="61">
        <v>3.2793703299999999</v>
      </c>
      <c r="M54" s="61">
        <v>0.28733132099999997</v>
      </c>
      <c r="N54" s="61">
        <v>1.2890162519999999</v>
      </c>
      <c r="O54" s="61">
        <v>1.3828424859999999</v>
      </c>
    </row>
    <row r="55" spans="1:15">
      <c r="A55" s="13">
        <v>18</v>
      </c>
      <c r="B55" s="15" t="s">
        <v>185</v>
      </c>
      <c r="C55" s="61">
        <v>0.94166766999999996</v>
      </c>
      <c r="D55" s="61">
        <v>1.2724226380000001</v>
      </c>
      <c r="E55" s="61">
        <v>1.594662298</v>
      </c>
      <c r="F55" s="61">
        <v>1.90991777167</v>
      </c>
      <c r="G55" s="61">
        <v>2.3272711426699999</v>
      </c>
      <c r="H55" s="61">
        <v>2.6434537766699999</v>
      </c>
      <c r="I55" s="61">
        <v>2.9761931876700003</v>
      </c>
      <c r="J55" s="61">
        <v>3.3161577916700002</v>
      </c>
      <c r="K55" s="61">
        <v>3.7450785896700003</v>
      </c>
      <c r="L55" s="61">
        <v>4.2221353686700001</v>
      </c>
      <c r="M55" s="61">
        <v>0.31100333299999999</v>
      </c>
      <c r="N55" s="61">
        <v>0.61935210299999999</v>
      </c>
      <c r="O55" s="61">
        <v>0.94662057099999997</v>
      </c>
    </row>
    <row r="56" spans="1:15">
      <c r="A56" s="13">
        <v>19</v>
      </c>
      <c r="B56" s="15" t="s">
        <v>186</v>
      </c>
      <c r="C56" s="61">
        <v>2.0193368309999999</v>
      </c>
      <c r="D56" s="61">
        <v>2.9464780080000001</v>
      </c>
      <c r="E56" s="61">
        <v>3.597230004</v>
      </c>
      <c r="F56" s="61">
        <v>4.3254229750000004</v>
      </c>
      <c r="G56" s="61">
        <v>5.4928450529999999</v>
      </c>
      <c r="H56" s="61">
        <v>6.1705405080000002</v>
      </c>
      <c r="I56" s="61">
        <v>7.0325447460000001</v>
      </c>
      <c r="J56" s="61">
        <v>8.6420471180000007</v>
      </c>
      <c r="K56" s="61">
        <v>10.474729010000001</v>
      </c>
      <c r="L56" s="61">
        <v>12.63279764</v>
      </c>
      <c r="M56" s="61">
        <v>0.89325204499999999</v>
      </c>
      <c r="N56" s="61">
        <v>1.5260502380000001</v>
      </c>
      <c r="O56" s="61">
        <v>2.8197268719999999</v>
      </c>
    </row>
    <row r="57" spans="1:15">
      <c r="A57" s="13">
        <v>20</v>
      </c>
      <c r="B57" s="15" t="s">
        <v>187</v>
      </c>
      <c r="C57" s="61">
        <v>1.3726339830000001</v>
      </c>
      <c r="D57" s="61">
        <v>3.1828322710000001</v>
      </c>
      <c r="E57" s="61">
        <v>3.592777382</v>
      </c>
      <c r="F57" s="61">
        <v>4.9014234810000001</v>
      </c>
      <c r="G57" s="61">
        <v>7.5332293029999997</v>
      </c>
      <c r="H57" s="61">
        <v>8.1051459189999999</v>
      </c>
      <c r="I57" s="61">
        <v>9.1040935820000009</v>
      </c>
      <c r="J57" s="61">
        <v>10.386609213</v>
      </c>
      <c r="K57" s="61">
        <v>11.021777321</v>
      </c>
      <c r="L57" s="61">
        <v>12.960740152</v>
      </c>
      <c r="M57" s="61">
        <v>0.49073267799999998</v>
      </c>
      <c r="N57" s="61">
        <v>0.88301043899999998</v>
      </c>
      <c r="O57" s="61">
        <v>1.563994023</v>
      </c>
    </row>
    <row r="58" spans="1:15">
      <c r="A58" s="13">
        <v>21</v>
      </c>
      <c r="B58" s="16" t="s">
        <v>188</v>
      </c>
      <c r="C58" s="62">
        <v>38.16572161821</v>
      </c>
      <c r="D58" s="62">
        <v>56.165970351270005</v>
      </c>
      <c r="E58" s="62">
        <v>67.831312803270009</v>
      </c>
      <c r="F58" s="62">
        <v>81.385649300959997</v>
      </c>
      <c r="G58" s="62">
        <v>97.369625613380009</v>
      </c>
      <c r="H58" s="62">
        <v>109.49251720036999</v>
      </c>
      <c r="I58" s="62">
        <v>121.74462241014</v>
      </c>
      <c r="J58" s="62">
        <v>137.36828456718999</v>
      </c>
      <c r="K58" s="62">
        <v>151.69698922304002</v>
      </c>
      <c r="L58" s="62">
        <v>170.00985186304001</v>
      </c>
      <c r="M58" s="62">
        <v>13.19421720433</v>
      </c>
      <c r="N58" s="62">
        <v>26.334933257489997</v>
      </c>
      <c r="O58" s="62">
        <v>43.133163617240001</v>
      </c>
    </row>
    <row r="59" spans="1:15">
      <c r="A59" s="13">
        <v>22</v>
      </c>
      <c r="B59" s="14" t="s">
        <v>189</v>
      </c>
      <c r="C59" s="61">
        <v>1.1208803E-2</v>
      </c>
      <c r="D59" s="61">
        <v>1.3971581E-2</v>
      </c>
      <c r="E59" s="61">
        <v>0.23811859499999999</v>
      </c>
      <c r="F59" s="61">
        <v>0.26351170499999998</v>
      </c>
      <c r="G59" s="61">
        <v>0.32013045200000001</v>
      </c>
      <c r="H59" s="61">
        <v>0.33350360699999998</v>
      </c>
      <c r="I59" s="61">
        <v>0.33317517200000002</v>
      </c>
      <c r="J59" s="61">
        <v>3.5287886999999997E-2</v>
      </c>
      <c r="K59" s="61">
        <v>0.346481337</v>
      </c>
      <c r="L59" s="61">
        <v>4.2661723999999998E-2</v>
      </c>
      <c r="M59" s="61">
        <v>2.4290728000000001E-2</v>
      </c>
      <c r="N59" s="61">
        <v>4.8435562000000001E-2</v>
      </c>
      <c r="O59" s="61">
        <v>6.4782831999999999E-2</v>
      </c>
    </row>
    <row r="60" spans="1:15">
      <c r="A60" s="13">
        <v>23</v>
      </c>
      <c r="B60" s="14" t="s">
        <v>190</v>
      </c>
      <c r="C60" s="61">
        <v>0.20894026700000001</v>
      </c>
      <c r="D60" s="61">
        <v>0.20894026700000001</v>
      </c>
      <c r="E60" s="61">
        <v>5.5849715000000001E-2</v>
      </c>
      <c r="F60" s="61">
        <v>0.207978469</v>
      </c>
      <c r="G60" s="61">
        <v>0.207978469</v>
      </c>
      <c r="H60" s="61">
        <v>0.207978469</v>
      </c>
      <c r="I60" s="61">
        <v>0.20894026700000001</v>
      </c>
      <c r="J60" s="61">
        <v>0.53452771200000004</v>
      </c>
      <c r="K60" s="61">
        <v>0.207978469</v>
      </c>
      <c r="L60" s="61">
        <v>0.21327446899999999</v>
      </c>
      <c r="M60" s="61">
        <v>0</v>
      </c>
      <c r="N60" s="61">
        <v>0</v>
      </c>
      <c r="O60" s="61">
        <v>0</v>
      </c>
    </row>
    <row r="61" spans="1:15">
      <c r="A61" s="13">
        <v>24</v>
      </c>
      <c r="B61" s="14" t="s">
        <v>191</v>
      </c>
      <c r="C61" s="61">
        <v>0</v>
      </c>
      <c r="D61" s="61">
        <v>0</v>
      </c>
      <c r="E61" s="61">
        <v>-6.835285E-3</v>
      </c>
      <c r="F61" s="61">
        <v>0</v>
      </c>
      <c r="G61" s="61">
        <v>0</v>
      </c>
      <c r="H61" s="61">
        <v>-4.8796669509999999</v>
      </c>
      <c r="I61" s="61">
        <v>-4.8796669509999999</v>
      </c>
      <c r="J61" s="61">
        <v>-4.8796669509999999</v>
      </c>
      <c r="K61" s="61">
        <v>-4.8796669509999999</v>
      </c>
      <c r="L61" s="61">
        <v>-4.8796669509999999</v>
      </c>
      <c r="M61" s="61">
        <v>0</v>
      </c>
      <c r="N61" s="61">
        <v>0</v>
      </c>
      <c r="O61" s="61">
        <v>0</v>
      </c>
    </row>
    <row r="62" spans="1:15">
      <c r="A62" s="13">
        <v>25</v>
      </c>
      <c r="B62" s="14" t="s">
        <v>192</v>
      </c>
      <c r="C62" s="61">
        <v>2.57646992463</v>
      </c>
      <c r="D62" s="61">
        <v>3.0438453505300003</v>
      </c>
      <c r="E62" s="61">
        <v>3.89327615895</v>
      </c>
      <c r="F62" s="61">
        <v>17.240428925429999</v>
      </c>
      <c r="G62" s="61">
        <v>15.166991497049999</v>
      </c>
      <c r="H62" s="61">
        <v>15.23071598472</v>
      </c>
      <c r="I62" s="61">
        <v>15.915712948740001</v>
      </c>
      <c r="J62" s="61">
        <v>16.97916656065</v>
      </c>
      <c r="K62" s="61">
        <v>17.5912784454</v>
      </c>
      <c r="L62" s="61">
        <v>21.534356556020001</v>
      </c>
      <c r="M62" s="61">
        <v>-1.39929312972</v>
      </c>
      <c r="N62" s="61">
        <v>0.88561534252999996</v>
      </c>
      <c r="O62" s="61">
        <v>0.75994392401999999</v>
      </c>
    </row>
    <row r="63" spans="1:15">
      <c r="A63" s="13">
        <v>26</v>
      </c>
      <c r="B63" s="14" t="s">
        <v>193</v>
      </c>
      <c r="C63" s="61">
        <v>-1.29784191</v>
      </c>
      <c r="D63" s="61">
        <v>-1.960601907</v>
      </c>
      <c r="E63" s="61">
        <v>-2.9116437799999999</v>
      </c>
      <c r="F63" s="61">
        <v>-3.966666735</v>
      </c>
      <c r="G63" s="61">
        <v>-5.4949860680000002</v>
      </c>
      <c r="H63" s="61">
        <v>-6.8237742920000004</v>
      </c>
      <c r="I63" s="61">
        <v>-7.7465396450000004</v>
      </c>
      <c r="J63" s="61">
        <v>-8.9793259729999999</v>
      </c>
      <c r="K63" s="61">
        <v>-9.917883282</v>
      </c>
      <c r="L63" s="61">
        <v>-13.985618129000001</v>
      </c>
      <c r="M63" s="61">
        <v>-0.52707839499999998</v>
      </c>
      <c r="N63" s="61">
        <v>-1.0467868929999999</v>
      </c>
      <c r="O63" s="61">
        <v>-1.5974552230000001</v>
      </c>
    </row>
    <row r="64" spans="1:15">
      <c r="A64" s="13">
        <v>27</v>
      </c>
      <c r="B64" s="16" t="s">
        <v>194</v>
      </c>
      <c r="C64" s="62">
        <v>1.4987770846299999</v>
      </c>
      <c r="D64" s="62">
        <v>1.3061552915300003</v>
      </c>
      <c r="E64" s="62">
        <v>1.2687654039499998</v>
      </c>
      <c r="F64" s="62">
        <v>13.74525236443</v>
      </c>
      <c r="G64" s="62">
        <v>10.200114350049999</v>
      </c>
      <c r="H64" s="62">
        <v>4.0687568177199998</v>
      </c>
      <c r="I64" s="62">
        <v>3.8316217917399999</v>
      </c>
      <c r="J64" s="62">
        <v>3.6899892356499997</v>
      </c>
      <c r="K64" s="62">
        <v>3.3481880183999997</v>
      </c>
      <c r="L64" s="62">
        <v>2.9250076690200006</v>
      </c>
      <c r="M64" s="62">
        <v>-1.90208079672</v>
      </c>
      <c r="N64" s="62">
        <v>-0.11273598847000003</v>
      </c>
      <c r="O64" s="62">
        <v>-0.77272846697999997</v>
      </c>
    </row>
    <row r="65" spans="1:15">
      <c r="A65" s="13">
        <v>28</v>
      </c>
      <c r="B65" s="16" t="s">
        <v>195</v>
      </c>
      <c r="C65" s="62">
        <v>519.26593224504995</v>
      </c>
      <c r="D65" s="62">
        <v>768.37535790889001</v>
      </c>
      <c r="E65" s="62">
        <v>1009.1501898096101</v>
      </c>
      <c r="F65" s="62">
        <v>1207.3411525208201</v>
      </c>
      <c r="G65" s="62">
        <v>1371.0518257635401</v>
      </c>
      <c r="H65" s="62">
        <v>1581.0963740616799</v>
      </c>
      <c r="I65" s="62">
        <v>1765.4990025468999</v>
      </c>
      <c r="J65" s="62">
        <v>1946.94388793908</v>
      </c>
      <c r="K65" s="62">
        <v>2245.7175951794698</v>
      </c>
      <c r="L65" s="62">
        <v>2461.89298961644</v>
      </c>
      <c r="M65" s="62">
        <v>210.74554907125</v>
      </c>
      <c r="N65" s="62">
        <v>388.88585432259009</v>
      </c>
      <c r="O65" s="62">
        <v>686.80081990153008</v>
      </c>
    </row>
    <row r="66" spans="1:15">
      <c r="A66" s="13">
        <v>29</v>
      </c>
      <c r="B66" s="16" t="s">
        <v>196</v>
      </c>
      <c r="C66" s="62">
        <v>1.027190136</v>
      </c>
      <c r="D66" s="62">
        <v>1.2762702880000001</v>
      </c>
      <c r="E66" s="62">
        <v>8.3000923000000004E-2</v>
      </c>
      <c r="F66" s="62">
        <v>9.9781557000000007E-2</v>
      </c>
      <c r="G66" s="62">
        <v>0.11655367799999999</v>
      </c>
      <c r="H66" s="62">
        <v>0.133221899</v>
      </c>
      <c r="I66" s="62">
        <v>0.15014227699999999</v>
      </c>
      <c r="J66" s="62">
        <v>0.166591353</v>
      </c>
      <c r="K66" s="62">
        <v>0.279418271</v>
      </c>
      <c r="L66" s="62">
        <v>3.5907823290000001</v>
      </c>
      <c r="M66" s="62">
        <v>1.0782302000000001E-2</v>
      </c>
      <c r="N66" s="62">
        <v>2.1928198999999999E-2</v>
      </c>
      <c r="O66" s="62">
        <v>3.2542074999999997E-2</v>
      </c>
    </row>
    <row r="67" spans="1:15">
      <c r="A67" s="13">
        <v>30</v>
      </c>
      <c r="B67" s="16" t="s">
        <v>197</v>
      </c>
      <c r="C67" s="62">
        <v>518.23874210905001</v>
      </c>
      <c r="D67" s="62">
        <v>767.09908762089003</v>
      </c>
      <c r="E67" s="62">
        <v>1009.0671888866101</v>
      </c>
      <c r="F67" s="62">
        <v>1207.2413709638201</v>
      </c>
      <c r="G67" s="62">
        <v>1370.93527208554</v>
      </c>
      <c r="H67" s="62">
        <v>1580.96315216268</v>
      </c>
      <c r="I67" s="62">
        <v>1765.3488602698999</v>
      </c>
      <c r="J67" s="62">
        <v>1946.7772965860802</v>
      </c>
      <c r="K67" s="62">
        <v>2245.4381769084698</v>
      </c>
      <c r="L67" s="62">
        <v>2458.3022072874401</v>
      </c>
      <c r="M67" s="62">
        <v>210.73476676925</v>
      </c>
      <c r="N67" s="62">
        <v>388.86392612359009</v>
      </c>
      <c r="O67" s="62">
        <v>686.76827782653004</v>
      </c>
    </row>
    <row r="69" spans="1:15">
      <c r="M69" s="76"/>
      <c r="N69" s="76"/>
      <c r="O69" s="76" t="s">
        <v>56</v>
      </c>
    </row>
    <row r="70" spans="1:15">
      <c r="B70" s="125" t="s">
        <v>216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5">
      <c r="A71" s="12" t="s">
        <v>133</v>
      </c>
      <c r="B71" s="12" t="s">
        <v>167</v>
      </c>
      <c r="C71" s="50">
        <v>44651</v>
      </c>
      <c r="D71" s="50">
        <v>44681</v>
      </c>
      <c r="E71" s="50">
        <v>44712</v>
      </c>
      <c r="F71" s="50">
        <v>44742</v>
      </c>
      <c r="G71" s="50">
        <v>44773</v>
      </c>
      <c r="H71" s="50">
        <v>44804</v>
      </c>
      <c r="I71" s="50">
        <v>44834</v>
      </c>
      <c r="J71" s="50">
        <v>44865</v>
      </c>
      <c r="K71" s="50">
        <v>44895</v>
      </c>
      <c r="L71" s="50">
        <v>44926</v>
      </c>
      <c r="M71" s="50">
        <v>44957</v>
      </c>
      <c r="N71" s="50">
        <v>44985</v>
      </c>
      <c r="O71" s="50">
        <v>45016</v>
      </c>
    </row>
    <row r="72" spans="1:15">
      <c r="A72" s="13">
        <v>1</v>
      </c>
      <c r="B72" s="14" t="s">
        <v>168</v>
      </c>
      <c r="C72" s="61">
        <v>0.47701522899999999</v>
      </c>
      <c r="D72" s="61">
        <v>0.47701522899999999</v>
      </c>
      <c r="E72" s="61">
        <v>0.16591423599999999</v>
      </c>
      <c r="F72" s="61">
        <v>0.18967893299999999</v>
      </c>
      <c r="G72" s="61">
        <v>0.21913205799999999</v>
      </c>
      <c r="H72" s="61">
        <v>0.228201344</v>
      </c>
      <c r="I72" s="61">
        <v>0.25149915</v>
      </c>
      <c r="J72" s="61">
        <v>0.167734626</v>
      </c>
      <c r="K72" s="61">
        <v>0.16073817800000001</v>
      </c>
      <c r="L72" s="61">
        <v>0.16984590399999999</v>
      </c>
      <c r="M72" s="61">
        <v>0.16553981800000001</v>
      </c>
      <c r="N72" s="61">
        <v>0.16553981800000001</v>
      </c>
      <c r="O72" s="61">
        <v>0.16553981800000001</v>
      </c>
    </row>
    <row r="73" spans="1:15">
      <c r="A73" s="13">
        <v>2</v>
      </c>
      <c r="B73" s="14" t="s">
        <v>169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</row>
    <row r="74" spans="1:15">
      <c r="A74" s="13">
        <v>3</v>
      </c>
      <c r="B74" s="14" t="s">
        <v>170</v>
      </c>
      <c r="C74" s="61">
        <v>5.7693593000000001E-2</v>
      </c>
      <c r="D74" s="61">
        <v>5.7693593000000001E-2</v>
      </c>
      <c r="E74" s="61">
        <v>1.5663593E-2</v>
      </c>
      <c r="F74" s="61">
        <v>9.4613592999999996E-2</v>
      </c>
      <c r="G74" s="61">
        <v>3.0888592999999999E-2</v>
      </c>
      <c r="H74" s="61">
        <v>0</v>
      </c>
      <c r="I74" s="61">
        <v>4.0388593E-2</v>
      </c>
      <c r="J74" s="61">
        <v>3.0813593E-2</v>
      </c>
      <c r="K74" s="61">
        <v>2.6888592999999999E-2</v>
      </c>
      <c r="L74" s="61">
        <v>3.2613593000000003E-2</v>
      </c>
      <c r="M74" s="61">
        <v>6.8838593000000003E-2</v>
      </c>
      <c r="N74" s="61">
        <v>6.8838593000000003E-2</v>
      </c>
      <c r="O74" s="61">
        <v>6.8838593000000003E-2</v>
      </c>
    </row>
    <row r="75" spans="1:15">
      <c r="A75" s="13">
        <v>4</v>
      </c>
      <c r="B75" s="14" t="s">
        <v>171</v>
      </c>
      <c r="C75" s="61">
        <v>0</v>
      </c>
      <c r="D75" s="61">
        <v>0</v>
      </c>
      <c r="E75" s="61">
        <v>0</v>
      </c>
      <c r="F75" s="61">
        <v>8.1000000000000003E-2</v>
      </c>
      <c r="G75" s="61">
        <v>0.13560897599999999</v>
      </c>
      <c r="H75" s="61">
        <v>2.2713593000000001E-2</v>
      </c>
      <c r="I75" s="61">
        <v>0.129482555</v>
      </c>
      <c r="J75" s="61">
        <v>0</v>
      </c>
      <c r="K75" s="61">
        <v>0</v>
      </c>
      <c r="L75" s="61">
        <v>0.54369902800000003</v>
      </c>
      <c r="M75" s="61">
        <v>0</v>
      </c>
      <c r="N75" s="61">
        <v>0</v>
      </c>
      <c r="O75" s="61">
        <v>0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0.12581488599999999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0.53470882200000003</v>
      </c>
      <c r="D77" s="62">
        <v>0.53470882200000003</v>
      </c>
      <c r="E77" s="62">
        <v>0.181577829</v>
      </c>
      <c r="F77" s="62">
        <v>0.36529252600000001</v>
      </c>
      <c r="G77" s="62">
        <v>0.38562962699999997</v>
      </c>
      <c r="H77" s="62">
        <v>0.37672982300000002</v>
      </c>
      <c r="I77" s="62">
        <v>0.42137029799999998</v>
      </c>
      <c r="J77" s="62">
        <v>0.198548219</v>
      </c>
      <c r="K77" s="62">
        <v>0.187626771</v>
      </c>
      <c r="L77" s="62">
        <v>0.74615852500000002</v>
      </c>
      <c r="M77" s="62">
        <v>0.23437841100000001</v>
      </c>
      <c r="N77" s="62">
        <v>0.23437841100000001</v>
      </c>
      <c r="O77" s="62">
        <v>0.23437841100000001</v>
      </c>
    </row>
    <row r="78" spans="1:15">
      <c r="A78" s="13">
        <v>7</v>
      </c>
      <c r="B78" s="14" t="s">
        <v>174</v>
      </c>
      <c r="C78" s="61">
        <v>0</v>
      </c>
      <c r="D78" s="61">
        <v>0</v>
      </c>
      <c r="E78" s="61">
        <v>0</v>
      </c>
      <c r="F78" s="61">
        <v>0</v>
      </c>
      <c r="G78" s="61">
        <v>2.9619199999999998E-2</v>
      </c>
      <c r="H78" s="61">
        <v>6.6986300000000003E-4</v>
      </c>
      <c r="I78" s="61">
        <v>5.7868999999999998E-4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3.6792000000000001E-3</v>
      </c>
      <c r="D80" s="61">
        <v>3.6792000000000001E-3</v>
      </c>
      <c r="E80" s="61">
        <v>3.6792000000000001E-3</v>
      </c>
      <c r="F80" s="61">
        <v>3.6792000000000001E-3</v>
      </c>
      <c r="G80" s="61">
        <v>3.6792000000000001E-3</v>
      </c>
      <c r="H80" s="61">
        <v>2.0125E-3</v>
      </c>
      <c r="I80" s="61">
        <v>0</v>
      </c>
      <c r="J80" s="61">
        <v>3.6792000000000001E-3</v>
      </c>
      <c r="K80" s="61">
        <v>3.6792000000000001E-3</v>
      </c>
      <c r="L80" s="61">
        <v>3.6792000000000001E-3</v>
      </c>
      <c r="M80" s="61">
        <v>3.6792000000000001E-3</v>
      </c>
      <c r="N80" s="61">
        <v>3.6792000000000001E-3</v>
      </c>
      <c r="O80" s="61">
        <v>3.6792000000000001E-3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211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</row>
    <row r="83" spans="1:15">
      <c r="A83" s="13">
        <v>12</v>
      </c>
      <c r="B83" s="15" t="s">
        <v>179</v>
      </c>
      <c r="C83" s="61">
        <v>0</v>
      </c>
      <c r="D83" s="61">
        <v>0</v>
      </c>
      <c r="E83" s="61">
        <v>4.09002E-4</v>
      </c>
      <c r="F83" s="61">
        <v>4.70748E-4</v>
      </c>
      <c r="G83" s="61">
        <v>3.6912400000000003E-4</v>
      </c>
      <c r="H83" s="61">
        <v>3.6792000000000001E-3</v>
      </c>
      <c r="I83" s="61">
        <v>3.6792000000000001E-3</v>
      </c>
      <c r="J83" s="61">
        <v>7.1431399999999996E-4</v>
      </c>
      <c r="K83" s="61">
        <v>6.2868600000000005E-4</v>
      </c>
      <c r="L83" s="61">
        <v>6.6927600000000001E-4</v>
      </c>
      <c r="M83" s="61">
        <v>6.8418600000000004E-4</v>
      </c>
      <c r="N83" s="61">
        <v>6.8418600000000004E-4</v>
      </c>
      <c r="O83" s="61">
        <v>6.8418600000000004E-4</v>
      </c>
    </row>
    <row r="84" spans="1:15">
      <c r="A84" s="13">
        <v>13</v>
      </c>
      <c r="B84" s="33" t="s">
        <v>180</v>
      </c>
      <c r="C84" s="62">
        <v>3.6792000000000001E-3</v>
      </c>
      <c r="D84" s="62">
        <v>3.6792000000000001E-3</v>
      </c>
      <c r="E84" s="62">
        <v>4.088202E-3</v>
      </c>
      <c r="F84" s="62">
        <v>4.1499479999999997E-3</v>
      </c>
      <c r="G84" s="62">
        <v>3.3667523999999997E-2</v>
      </c>
      <c r="H84" s="62">
        <v>6.3615629999999998E-3</v>
      </c>
      <c r="I84" s="62">
        <v>4.2578900000000003E-3</v>
      </c>
      <c r="J84" s="62">
        <v>4.3935140000000003E-3</v>
      </c>
      <c r="K84" s="62">
        <v>4.3078860000000004E-3</v>
      </c>
      <c r="L84" s="62">
        <v>4.3484760000000004E-3</v>
      </c>
      <c r="M84" s="62">
        <v>4.3633860000000003E-3</v>
      </c>
      <c r="N84" s="62">
        <v>4.3633860000000003E-3</v>
      </c>
      <c r="O84" s="62">
        <v>4.3633860000000003E-3</v>
      </c>
    </row>
    <row r="85" spans="1:15">
      <c r="A85" s="13">
        <v>14</v>
      </c>
      <c r="B85" s="33" t="s">
        <v>181</v>
      </c>
      <c r="C85" s="62">
        <v>0.53102962200000003</v>
      </c>
      <c r="D85" s="62">
        <v>0.53102962200000003</v>
      </c>
      <c r="E85" s="62">
        <v>0.17748962700000001</v>
      </c>
      <c r="F85" s="62">
        <v>0.36114257799999999</v>
      </c>
      <c r="G85" s="62">
        <v>0.35196210300000003</v>
      </c>
      <c r="H85" s="62">
        <v>0.37036826</v>
      </c>
      <c r="I85" s="62">
        <v>0.41711240799999999</v>
      </c>
      <c r="J85" s="62">
        <v>0.19415470500000001</v>
      </c>
      <c r="K85" s="62">
        <v>0.18331888499999999</v>
      </c>
      <c r="L85" s="62">
        <v>0.74181004900000003</v>
      </c>
      <c r="M85" s="62">
        <v>0.23001502500000001</v>
      </c>
      <c r="N85" s="62">
        <v>0.23001502500000001</v>
      </c>
      <c r="O85" s="62">
        <v>0.23001502500000001</v>
      </c>
    </row>
    <row r="86" spans="1:15">
      <c r="A86" s="13">
        <v>15</v>
      </c>
      <c r="B86" s="15" t="s">
        <v>182</v>
      </c>
      <c r="C86" s="61">
        <v>0.12842907200000001</v>
      </c>
      <c r="D86" s="61">
        <v>0.12842907200000001</v>
      </c>
      <c r="E86" s="61">
        <v>0.10885402</v>
      </c>
      <c r="F86" s="61">
        <v>0.12133402</v>
      </c>
      <c r="G86" s="61">
        <v>0.121149599</v>
      </c>
      <c r="H86" s="61">
        <v>0.110689599</v>
      </c>
      <c r="I86" s="61">
        <v>0.110251417</v>
      </c>
      <c r="J86" s="61">
        <v>0.115283015</v>
      </c>
      <c r="K86" s="61">
        <v>0.118338924</v>
      </c>
      <c r="L86" s="61">
        <v>0.45555188200000002</v>
      </c>
      <c r="M86" s="61">
        <v>0.118301509</v>
      </c>
      <c r="N86" s="61">
        <v>0.118301509</v>
      </c>
      <c r="O86" s="61">
        <v>0.118301509</v>
      </c>
    </row>
    <row r="87" spans="1:15">
      <c r="A87" s="13">
        <v>16</v>
      </c>
      <c r="B87" s="15" t="s">
        <v>183</v>
      </c>
      <c r="C87" s="61">
        <v>0</v>
      </c>
      <c r="D87" s="61">
        <v>0</v>
      </c>
      <c r="E87" s="61">
        <v>7.1984329999999997E-3</v>
      </c>
      <c r="F87" s="61">
        <v>5.6989220000000004E-3</v>
      </c>
      <c r="G87" s="61">
        <v>1.1940042E-2</v>
      </c>
      <c r="H87" s="61">
        <v>5.895707E-3</v>
      </c>
      <c r="I87" s="61">
        <v>2.4303753000000001E-2</v>
      </c>
      <c r="J87" s="61">
        <v>9.6312759999999994E-3</v>
      </c>
      <c r="K87" s="61">
        <v>2.9531581000000001E-2</v>
      </c>
      <c r="L87" s="61">
        <v>-0.16105852400000001</v>
      </c>
      <c r="M87" s="61">
        <v>1.0220821E-2</v>
      </c>
      <c r="N87" s="61">
        <v>1.0220821E-2</v>
      </c>
      <c r="O87" s="61">
        <v>1.0220821E-2</v>
      </c>
    </row>
    <row r="88" spans="1:15">
      <c r="A88" s="13">
        <v>17</v>
      </c>
      <c r="B88" s="15" t="s">
        <v>184</v>
      </c>
      <c r="C88" s="61">
        <v>0</v>
      </c>
      <c r="D88" s="61">
        <v>0</v>
      </c>
      <c r="E88" s="61">
        <v>0</v>
      </c>
      <c r="F88" s="61">
        <v>0</v>
      </c>
      <c r="G88" s="61">
        <v>8.6499999999999999E-4</v>
      </c>
      <c r="H88" s="61">
        <v>0</v>
      </c>
      <c r="I88" s="61">
        <v>2.1459999999999999E-3</v>
      </c>
      <c r="J88" s="61">
        <v>0</v>
      </c>
      <c r="K88" s="61">
        <v>1.0499999999999999E-3</v>
      </c>
      <c r="L88" s="61">
        <v>0</v>
      </c>
      <c r="M88" s="61">
        <v>0</v>
      </c>
      <c r="N88" s="61">
        <v>0</v>
      </c>
      <c r="O88" s="61">
        <v>0</v>
      </c>
    </row>
    <row r="89" spans="1:15">
      <c r="A89" s="13">
        <v>18</v>
      </c>
      <c r="B89" s="15" t="s">
        <v>185</v>
      </c>
      <c r="C89" s="61">
        <v>0</v>
      </c>
      <c r="D89" s="61">
        <v>0</v>
      </c>
      <c r="E89" s="61">
        <v>4.6275559999999997E-3</v>
      </c>
      <c r="F89" s="61">
        <v>4.6275559999999997E-3</v>
      </c>
      <c r="G89" s="61">
        <v>4.6275559999999997E-3</v>
      </c>
      <c r="H89" s="61">
        <v>4.7039459999999996E-3</v>
      </c>
      <c r="I89" s="61">
        <v>4.7039459999999996E-3</v>
      </c>
      <c r="J89" s="61">
        <v>4.7039459999999996E-3</v>
      </c>
      <c r="K89" s="61">
        <v>4.7039459999999996E-3</v>
      </c>
      <c r="L89" s="61">
        <v>4.7039459999999996E-3</v>
      </c>
      <c r="M89" s="61">
        <v>4.7039459999999996E-3</v>
      </c>
      <c r="N89" s="61">
        <v>4.7039459999999996E-3</v>
      </c>
      <c r="O89" s="61">
        <v>4.7039459999999996E-3</v>
      </c>
    </row>
    <row r="90" spans="1:15">
      <c r="A90" s="13">
        <v>19</v>
      </c>
      <c r="B90" s="15" t="s">
        <v>186</v>
      </c>
      <c r="C90" s="61">
        <v>0</v>
      </c>
      <c r="D90" s="61">
        <v>0</v>
      </c>
      <c r="E90" s="61">
        <v>2.7539999999999999E-3</v>
      </c>
      <c r="F90" s="61">
        <v>1.3653999999999999E-2</v>
      </c>
      <c r="G90" s="61">
        <v>2.7539999999999999E-3</v>
      </c>
      <c r="H90" s="61">
        <v>2.7539999999999999E-3</v>
      </c>
      <c r="I90" s="61">
        <v>2.7539999999999999E-3</v>
      </c>
      <c r="J90" s="61">
        <v>9.0039999999999999E-3</v>
      </c>
      <c r="K90" s="61">
        <v>1.5254E-2</v>
      </c>
      <c r="L90" s="61">
        <v>2.7539999999999999E-3</v>
      </c>
      <c r="M90" s="61">
        <v>2.7539999999999999E-3</v>
      </c>
      <c r="N90" s="61">
        <v>2.7539999999999999E-3</v>
      </c>
      <c r="O90" s="61">
        <v>2.7539999999999999E-3</v>
      </c>
    </row>
    <row r="91" spans="1:15">
      <c r="A91" s="13">
        <v>20</v>
      </c>
      <c r="B91" s="15" t="s">
        <v>187</v>
      </c>
      <c r="C91" s="61">
        <v>0</v>
      </c>
      <c r="D91" s="61">
        <v>0</v>
      </c>
      <c r="E91" s="61">
        <v>3.80116E-2</v>
      </c>
      <c r="F91" s="61">
        <v>2.7219844E-2</v>
      </c>
      <c r="G91" s="61">
        <v>3.0176919999999999E-2</v>
      </c>
      <c r="H91" s="61">
        <v>4.4749188000000002E-2</v>
      </c>
      <c r="I91" s="61">
        <v>4.4749188000000002E-2</v>
      </c>
      <c r="J91" s="61">
        <v>2.7754333999999999E-2</v>
      </c>
      <c r="K91" s="61">
        <v>4.7541199999999999E-2</v>
      </c>
      <c r="L91" s="61">
        <v>3.8720315999999998E-2</v>
      </c>
      <c r="M91" s="61">
        <v>3.1596310000000002E-2</v>
      </c>
      <c r="N91" s="61">
        <v>3.1596310000000002E-2</v>
      </c>
      <c r="O91" s="61">
        <v>3.1596310000000002E-2</v>
      </c>
    </row>
    <row r="92" spans="1:15">
      <c r="A92" s="13">
        <v>21</v>
      </c>
      <c r="B92" s="16" t="s">
        <v>188</v>
      </c>
      <c r="C92" s="62">
        <v>0.12842907200000001</v>
      </c>
      <c r="D92" s="62">
        <v>0.12842907200000001</v>
      </c>
      <c r="E92" s="62">
        <v>0.16144560899999999</v>
      </c>
      <c r="F92" s="62">
        <v>0.17253434200000001</v>
      </c>
      <c r="G92" s="62">
        <v>0.17151311699999999</v>
      </c>
      <c r="H92" s="62">
        <v>0.16879243999999999</v>
      </c>
      <c r="I92" s="62">
        <v>0.188908304</v>
      </c>
      <c r="J92" s="62">
        <v>0.166376571</v>
      </c>
      <c r="K92" s="62">
        <v>0.21641965099999999</v>
      </c>
      <c r="L92" s="62">
        <v>0.34067162000000001</v>
      </c>
      <c r="M92" s="62">
        <v>0.167576586</v>
      </c>
      <c r="N92" s="62">
        <v>0.167576586</v>
      </c>
      <c r="O92" s="62">
        <v>0.167576586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8.1279900000000001E-4</v>
      </c>
      <c r="D95" s="61">
        <v>8.1279900000000001E-4</v>
      </c>
      <c r="E95" s="61">
        <v>3.2000000000000003E-4</v>
      </c>
      <c r="F95" s="61">
        <v>3.9599999999999998E-4</v>
      </c>
      <c r="G95" s="61">
        <v>5.0000000000000001E-4</v>
      </c>
      <c r="H95" s="61">
        <v>2.0176780000000002E-3</v>
      </c>
      <c r="I95" s="61">
        <v>2.5000000000000001E-3</v>
      </c>
      <c r="J95" s="61">
        <v>5.2722890000000003E-3</v>
      </c>
      <c r="K95" s="61">
        <v>0.16742650100000001</v>
      </c>
      <c r="L95" s="61">
        <v>2.3439985999999999E-2</v>
      </c>
      <c r="M95" s="61">
        <v>7.2634700000000002E-3</v>
      </c>
      <c r="N95" s="61">
        <v>7.2634700000000002E-3</v>
      </c>
      <c r="O95" s="61">
        <v>7.2634700000000002E-3</v>
      </c>
    </row>
    <row r="96" spans="1:15">
      <c r="A96" s="13">
        <v>25</v>
      </c>
      <c r="B96" s="14" t="s">
        <v>193</v>
      </c>
      <c r="C96" s="61">
        <v>0</v>
      </c>
      <c r="D96" s="61">
        <v>0</v>
      </c>
      <c r="E96" s="61">
        <v>-1.5E-3</v>
      </c>
      <c r="F96" s="61">
        <v>0</v>
      </c>
      <c r="G96" s="61">
        <v>0</v>
      </c>
      <c r="H96" s="61">
        <v>-1.5E-3</v>
      </c>
      <c r="I96" s="61">
        <v>0</v>
      </c>
      <c r="J96" s="61">
        <v>0</v>
      </c>
      <c r="K96" s="61">
        <v>-1.5E-3</v>
      </c>
      <c r="L96" s="61">
        <v>0</v>
      </c>
      <c r="M96" s="61">
        <v>0</v>
      </c>
      <c r="N96" s="61">
        <v>0</v>
      </c>
      <c r="O96" s="61">
        <v>0</v>
      </c>
    </row>
    <row r="97" spans="1:15">
      <c r="A97" s="13">
        <v>26</v>
      </c>
      <c r="B97" s="16" t="s">
        <v>194</v>
      </c>
      <c r="C97" s="62">
        <v>8.1279900000000001E-4</v>
      </c>
      <c r="D97" s="62">
        <v>8.1279900000000001E-4</v>
      </c>
      <c r="E97" s="62">
        <v>-1.1800000000000001E-3</v>
      </c>
      <c r="F97" s="62">
        <v>3.9599999999999998E-4</v>
      </c>
      <c r="G97" s="62">
        <v>5.0000000000000001E-4</v>
      </c>
      <c r="H97" s="62">
        <v>5.1767800000000004E-4</v>
      </c>
      <c r="I97" s="62">
        <v>2.5000000000000001E-3</v>
      </c>
      <c r="J97" s="62">
        <v>5.2722890000000003E-3</v>
      </c>
      <c r="K97" s="62">
        <v>0.165926501</v>
      </c>
      <c r="L97" s="62">
        <v>2.3439985999999999E-2</v>
      </c>
      <c r="M97" s="62">
        <v>7.2634700000000002E-3</v>
      </c>
      <c r="N97" s="62">
        <v>7.2634700000000002E-3</v>
      </c>
      <c r="O97" s="62">
        <v>7.2634700000000002E-3</v>
      </c>
    </row>
    <row r="98" spans="1:15">
      <c r="A98" s="13">
        <v>27</v>
      </c>
      <c r="B98" s="16" t="s">
        <v>195</v>
      </c>
      <c r="C98" s="62">
        <v>0.40341334899999998</v>
      </c>
      <c r="D98" s="62">
        <v>0.40341334899999998</v>
      </c>
      <c r="E98" s="62">
        <v>1.4864018E-2</v>
      </c>
      <c r="F98" s="62">
        <v>0.18900423599999999</v>
      </c>
      <c r="G98" s="62">
        <v>0.18094898600000001</v>
      </c>
      <c r="H98" s="62">
        <v>0.20209349800000001</v>
      </c>
      <c r="I98" s="62">
        <v>0.23070410399999999</v>
      </c>
      <c r="J98" s="62">
        <v>3.3050423000000002E-2</v>
      </c>
      <c r="K98" s="62">
        <v>0.132825735</v>
      </c>
      <c r="L98" s="62">
        <v>0.42457841499999999</v>
      </c>
      <c r="M98" s="62">
        <v>6.9701909000000006E-2</v>
      </c>
      <c r="N98" s="62">
        <v>6.9701909000000006E-2</v>
      </c>
      <c r="O98" s="62">
        <v>6.9701909000000006E-2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0.40341334899999998</v>
      </c>
      <c r="D100" s="62">
        <v>0.40341334899999998</v>
      </c>
      <c r="E100" s="62">
        <v>1.4864018E-2</v>
      </c>
      <c r="F100" s="62">
        <v>0.18900423599999999</v>
      </c>
      <c r="G100" s="62">
        <v>0.18094898600000001</v>
      </c>
      <c r="H100" s="62">
        <v>0.20209349800000001</v>
      </c>
      <c r="I100" s="62">
        <v>0.23070410399999999</v>
      </c>
      <c r="J100" s="62">
        <v>3.3050423000000002E-2</v>
      </c>
      <c r="K100" s="62">
        <v>0.132825735</v>
      </c>
      <c r="L100" s="62">
        <v>0.42457841499999999</v>
      </c>
      <c r="M100" s="62">
        <v>6.9701909000000006E-2</v>
      </c>
      <c r="N100" s="62">
        <v>6.9701909000000006E-2</v>
      </c>
      <c r="O100" s="62">
        <v>6.9701909000000006E-2</v>
      </c>
    </row>
  </sheetData>
  <mergeCells count="3">
    <mergeCell ref="B2:M2"/>
    <mergeCell ref="B36:M36"/>
    <mergeCell ref="B70:M7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rgb="FF00B0F0"/>
  </sheetPr>
  <dimension ref="A1:O100"/>
  <sheetViews>
    <sheetView showGridLines="0" zoomScale="90" zoomScaleNormal="90" workbookViewId="0">
      <pane xSplit="2" ySplit="3" topLeftCell="C79" activePane="bottomRight" state="frozen"/>
      <selection pane="topRight" activeCell="C1" sqref="C1"/>
      <selection pane="bottomLeft" activeCell="A4" sqref="A4"/>
      <selection pane="bottomRight" activeCell="C1" sqref="C1:D1048576"/>
    </sheetView>
  </sheetViews>
  <sheetFormatPr defaultColWidth="8.85546875" defaultRowHeight="15"/>
  <cols>
    <col min="1" max="1" width="3.85546875" bestFit="1" customWidth="1"/>
    <col min="2" max="2" width="41.85546875" customWidth="1"/>
    <col min="3" max="12" width="10.28515625" bestFit="1" customWidth="1"/>
    <col min="13" max="15" width="10.42578125" customWidth="1"/>
  </cols>
  <sheetData>
    <row r="1" spans="1:15">
      <c r="M1" s="76"/>
      <c r="N1" s="76"/>
      <c r="O1" s="76" t="s">
        <v>56</v>
      </c>
    </row>
    <row r="2" spans="1:15">
      <c r="B2" s="125" t="s">
        <v>224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167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>
      <c r="A4" s="13">
        <v>1</v>
      </c>
      <c r="B4" s="14" t="s">
        <v>168</v>
      </c>
      <c r="C4" s="61">
        <v>1212.5300568929435</v>
      </c>
      <c r="D4" s="61">
        <v>1498.0554562717959</v>
      </c>
      <c r="E4" s="61">
        <v>1961.4303480423364</v>
      </c>
      <c r="F4" s="61">
        <v>2416.2207253228994</v>
      </c>
      <c r="G4" s="61">
        <v>2820.2089506746543</v>
      </c>
      <c r="H4" s="61">
        <v>3247.419679123368</v>
      </c>
      <c r="I4" s="61">
        <v>3658.4806853450782</v>
      </c>
      <c r="J4" s="61">
        <v>4117.5081222134104</v>
      </c>
      <c r="K4" s="61">
        <v>4590.222815516664</v>
      </c>
      <c r="L4" s="61">
        <v>5124.7954007414246</v>
      </c>
      <c r="M4" s="61">
        <v>549.56113139806962</v>
      </c>
      <c r="N4" s="61">
        <v>1081.3198578666436</v>
      </c>
      <c r="O4" s="61">
        <v>1660.8024080917623</v>
      </c>
    </row>
    <row r="5" spans="1:15">
      <c r="A5" s="13">
        <v>2</v>
      </c>
      <c r="B5" s="14" t="s">
        <v>169</v>
      </c>
      <c r="C5" s="61">
        <v>36.756118917000002</v>
      </c>
      <c r="D5" s="61">
        <v>39.106171504000002</v>
      </c>
      <c r="E5" s="61">
        <v>68.660096157929999</v>
      </c>
      <c r="F5" s="61">
        <v>87.184762784709989</v>
      </c>
      <c r="G5" s="61">
        <v>90.895315778639997</v>
      </c>
      <c r="H5" s="61">
        <v>104.34065992597</v>
      </c>
      <c r="I5" s="61">
        <v>105.77944729497</v>
      </c>
      <c r="J5" s="61">
        <v>108.72170481789999</v>
      </c>
      <c r="K5" s="61">
        <v>118.53973284623</v>
      </c>
      <c r="L5" s="61">
        <v>123.82681402902</v>
      </c>
      <c r="M5" s="61">
        <v>6.3077253741399995</v>
      </c>
      <c r="N5" s="61">
        <v>17.05075214747</v>
      </c>
      <c r="O5" s="61">
        <v>44.722034036839993</v>
      </c>
    </row>
    <row r="6" spans="1:15">
      <c r="A6" s="13">
        <v>3</v>
      </c>
      <c r="B6" s="14" t="s">
        <v>170</v>
      </c>
      <c r="C6" s="61">
        <v>0.17100000000000001</v>
      </c>
      <c r="D6" s="61">
        <v>0.22800000000000001</v>
      </c>
      <c r="E6" s="61">
        <v>0.28499999999999998</v>
      </c>
      <c r="F6" s="61">
        <v>0.28499999999999998</v>
      </c>
      <c r="G6" s="61">
        <v>0.39900000000000002</v>
      </c>
      <c r="H6" s="61">
        <v>0.45600000000000002</v>
      </c>
      <c r="I6" s="61">
        <v>0.45600000000000002</v>
      </c>
      <c r="J6" s="61">
        <v>0.56999999999999995</v>
      </c>
      <c r="K6" s="61">
        <v>0.627</v>
      </c>
      <c r="L6" s="61">
        <v>0.68400000000000005</v>
      </c>
      <c r="M6" s="61">
        <v>5.7000000000000002E-2</v>
      </c>
      <c r="N6" s="61">
        <v>0.114</v>
      </c>
      <c r="O6" s="61">
        <v>0.17100000000000001</v>
      </c>
    </row>
    <row r="7" spans="1:15">
      <c r="A7" s="13">
        <v>4</v>
      </c>
      <c r="B7" s="14" t="s">
        <v>171</v>
      </c>
      <c r="C7" s="61">
        <v>127.48763542020086</v>
      </c>
      <c r="D7" s="61">
        <v>159.73751472936988</v>
      </c>
      <c r="E7" s="61">
        <v>269.1754472867915</v>
      </c>
      <c r="F7" s="61">
        <v>240.29954678434208</v>
      </c>
      <c r="G7" s="61">
        <v>246.25797465430031</v>
      </c>
      <c r="H7" s="61">
        <v>240.78364654611738</v>
      </c>
      <c r="I7" s="61">
        <v>388.38833071127749</v>
      </c>
      <c r="J7" s="61">
        <v>366.99003413707902</v>
      </c>
      <c r="K7" s="61">
        <v>365.73711291248856</v>
      </c>
      <c r="L7" s="61">
        <v>400.83957820982431</v>
      </c>
      <c r="M7" s="61">
        <v>-4.416696290548491</v>
      </c>
      <c r="N7" s="61">
        <v>15.256026116976841</v>
      </c>
      <c r="O7" s="61">
        <v>-1.9871888896243401</v>
      </c>
    </row>
    <row r="8" spans="1:15">
      <c r="A8" s="13">
        <v>5</v>
      </c>
      <c r="B8" s="14" t="s">
        <v>172</v>
      </c>
      <c r="C8" s="61">
        <v>21.548995043000001</v>
      </c>
      <c r="D8" s="61">
        <v>34.526807189000003</v>
      </c>
      <c r="E8" s="61">
        <v>44.873519774000002</v>
      </c>
      <c r="F8" s="61">
        <v>48.773270525000001</v>
      </c>
      <c r="G8" s="61">
        <v>50.853809276</v>
      </c>
      <c r="H8" s="61">
        <v>53.303306247999998</v>
      </c>
      <c r="I8" s="61">
        <v>61.952743472999998</v>
      </c>
      <c r="J8" s="61">
        <v>64.959747204999999</v>
      </c>
      <c r="K8" s="61">
        <v>69.659433454999999</v>
      </c>
      <c r="L8" s="61">
        <v>72.554681746</v>
      </c>
      <c r="M8" s="61">
        <v>12.902045652</v>
      </c>
      <c r="N8" s="61">
        <v>23.497622864</v>
      </c>
      <c r="O8" s="61">
        <v>32.093997838</v>
      </c>
    </row>
    <row r="9" spans="1:15">
      <c r="A9" s="13">
        <v>6</v>
      </c>
      <c r="B9" s="16" t="s">
        <v>173</v>
      </c>
      <c r="C9" s="62">
        <v>1398.4938062731442</v>
      </c>
      <c r="D9" s="62">
        <v>1731.6539496941657</v>
      </c>
      <c r="E9" s="62">
        <v>2344.4244112610577</v>
      </c>
      <c r="F9" s="62">
        <v>2792.763305416951</v>
      </c>
      <c r="G9" s="62">
        <v>3208.6150503835943</v>
      </c>
      <c r="H9" s="62">
        <v>3646.3032918434556</v>
      </c>
      <c r="I9" s="62">
        <v>4215.0572068243255</v>
      </c>
      <c r="J9" s="62">
        <v>4658.7496083733895</v>
      </c>
      <c r="K9" s="62">
        <v>5144.7860947303834</v>
      </c>
      <c r="L9" s="62">
        <v>5722.7004747262681</v>
      </c>
      <c r="M9" s="62">
        <v>564.41120613366115</v>
      </c>
      <c r="N9" s="62">
        <v>1137.2382589950903</v>
      </c>
      <c r="O9" s="62">
        <v>1735.8022510769779</v>
      </c>
    </row>
    <row r="10" spans="1:15">
      <c r="A10" s="13">
        <v>7</v>
      </c>
      <c r="B10" s="14" t="s">
        <v>174</v>
      </c>
      <c r="C10" s="61">
        <v>5.1613860269999998</v>
      </c>
      <c r="D10" s="61">
        <v>9.5843648100000003</v>
      </c>
      <c r="E10" s="61">
        <v>10.590977985</v>
      </c>
      <c r="F10" s="61">
        <v>9.8872272100000007</v>
      </c>
      <c r="G10" s="61">
        <v>14.017152940000001</v>
      </c>
      <c r="H10" s="61">
        <v>13.422437572</v>
      </c>
      <c r="I10" s="61">
        <v>14.500901724</v>
      </c>
      <c r="J10" s="61">
        <v>18.876254533000001</v>
      </c>
      <c r="K10" s="61">
        <v>16.895186791</v>
      </c>
      <c r="L10" s="61">
        <v>17.939220868</v>
      </c>
      <c r="M10" s="61">
        <v>1.5946001359999999</v>
      </c>
      <c r="N10" s="61">
        <v>2.9325535889999998</v>
      </c>
      <c r="O10" s="61">
        <v>4.2472533200000004</v>
      </c>
    </row>
    <row r="11" spans="1:15">
      <c r="A11" s="13">
        <v>8</v>
      </c>
      <c r="B11" s="14" t="s">
        <v>175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</row>
    <row r="12" spans="1:15">
      <c r="A12" s="13">
        <v>9</v>
      </c>
      <c r="B12" s="14" t="s">
        <v>176</v>
      </c>
      <c r="C12" s="61">
        <v>9.6336785999999994E-2</v>
      </c>
      <c r="D12" s="61">
        <v>0.12844904800000001</v>
      </c>
      <c r="E12" s="61">
        <v>0.16056131000000001</v>
      </c>
      <c r="F12" s="61">
        <v>0.16056131000000001</v>
      </c>
      <c r="G12" s="61">
        <v>0.22478583399999999</v>
      </c>
      <c r="H12" s="61">
        <v>0.25689809800000002</v>
      </c>
      <c r="I12" s="61">
        <v>0.28901036200000002</v>
      </c>
      <c r="J12" s="61">
        <v>0.32112262600000002</v>
      </c>
      <c r="K12" s="61">
        <v>0.35323488800000002</v>
      </c>
      <c r="L12" s="61">
        <v>0.38534715000000003</v>
      </c>
      <c r="M12" s="61">
        <v>3.2112262000000003E-2</v>
      </c>
      <c r="N12" s="61">
        <v>6.4224524000000005E-2</v>
      </c>
      <c r="O12" s="61">
        <v>9.6336785999999994E-2</v>
      </c>
    </row>
    <row r="13" spans="1:15">
      <c r="A13" s="13">
        <v>10</v>
      </c>
      <c r="B13" s="14" t="s">
        <v>177</v>
      </c>
      <c r="C13" s="61">
        <v>9.6921243536100015</v>
      </c>
      <c r="D13" s="61">
        <v>11.46841521781</v>
      </c>
      <c r="E13" s="61">
        <v>13.991847495489999</v>
      </c>
      <c r="F13" s="61">
        <v>19.05353899728</v>
      </c>
      <c r="G13" s="61">
        <v>21.358736958790001</v>
      </c>
      <c r="H13" s="61">
        <v>25.328228550720002</v>
      </c>
      <c r="I13" s="61">
        <v>28.349172118260004</v>
      </c>
      <c r="J13" s="61">
        <v>28.288804824180001</v>
      </c>
      <c r="K13" s="61">
        <v>34.55465044692</v>
      </c>
      <c r="L13" s="61">
        <v>37.884765053199999</v>
      </c>
      <c r="M13" s="61">
        <v>2.85140886784</v>
      </c>
      <c r="N13" s="61">
        <v>5.4344666602</v>
      </c>
      <c r="O13" s="61">
        <v>8.2577986579400005</v>
      </c>
    </row>
    <row r="14" spans="1:15">
      <c r="A14" s="13">
        <v>11</v>
      </c>
      <c r="B14" s="14" t="s">
        <v>211</v>
      </c>
      <c r="C14" s="61">
        <v>19.901151317428507</v>
      </c>
      <c r="D14" s="61">
        <v>25.86819061704271</v>
      </c>
      <c r="E14" s="61">
        <v>32.855765689963299</v>
      </c>
      <c r="F14" s="61">
        <v>39.970740101167294</v>
      </c>
      <c r="G14" s="61">
        <v>45.431775467993901</v>
      </c>
      <c r="H14" s="61">
        <v>53.739411000291213</v>
      </c>
      <c r="I14" s="61">
        <v>60.450846982846407</v>
      </c>
      <c r="J14" s="61">
        <v>67.340636124168398</v>
      </c>
      <c r="K14" s="61">
        <v>73.909353301255095</v>
      </c>
      <c r="L14" s="61">
        <v>81.321394854122303</v>
      </c>
      <c r="M14" s="61">
        <v>7.1195697957309498</v>
      </c>
      <c r="N14" s="61">
        <v>13.704725299030509</v>
      </c>
      <c r="O14" s="61">
        <v>19.758114262536299</v>
      </c>
    </row>
    <row r="15" spans="1:15">
      <c r="A15" s="13">
        <v>12</v>
      </c>
      <c r="B15" s="15" t="s">
        <v>179</v>
      </c>
      <c r="C15" s="61">
        <v>1.1352029875</v>
      </c>
      <c r="D15" s="61">
        <v>1.6917773040599999</v>
      </c>
      <c r="E15" s="61">
        <v>1.82027383654</v>
      </c>
      <c r="F15" s="61">
        <v>2.1033466570500003</v>
      </c>
      <c r="G15" s="61">
        <v>2.3526143191700002</v>
      </c>
      <c r="H15" s="61">
        <v>2.70477976477</v>
      </c>
      <c r="I15" s="61">
        <v>2.7316241033200002</v>
      </c>
      <c r="J15" s="61">
        <v>3.1982058197746701</v>
      </c>
      <c r="K15" s="61">
        <v>3.5092467695846601</v>
      </c>
      <c r="L15" s="61">
        <v>4.1667871094646598</v>
      </c>
      <c r="M15" s="61">
        <v>0.28974700361</v>
      </c>
      <c r="N15" s="61">
        <v>0.44445698323999999</v>
      </c>
      <c r="O15" s="61">
        <v>1.94597952487</v>
      </c>
    </row>
    <row r="16" spans="1:15">
      <c r="A16" s="13">
        <v>13</v>
      </c>
      <c r="B16" s="33" t="s">
        <v>180</v>
      </c>
      <c r="C16" s="62">
        <v>35.986201471538507</v>
      </c>
      <c r="D16" s="62">
        <v>48.741196996912706</v>
      </c>
      <c r="E16" s="62">
        <v>59.419426316993302</v>
      </c>
      <c r="F16" s="62">
        <v>71.175414275497303</v>
      </c>
      <c r="G16" s="62">
        <v>83.385065519953898</v>
      </c>
      <c r="H16" s="62">
        <v>95.451754985781193</v>
      </c>
      <c r="I16" s="62">
        <v>106.32155529042639</v>
      </c>
      <c r="J16" s="62">
        <v>118.02502392712307</v>
      </c>
      <c r="K16" s="62">
        <v>129.22167219675973</v>
      </c>
      <c r="L16" s="62">
        <v>141.69751503478696</v>
      </c>
      <c r="M16" s="62">
        <v>11.88743806518095</v>
      </c>
      <c r="N16" s="62">
        <v>22.580427055470508</v>
      </c>
      <c r="O16" s="62">
        <v>34.305482551346294</v>
      </c>
    </row>
    <row r="17" spans="1:15">
      <c r="A17" s="13">
        <v>14</v>
      </c>
      <c r="B17" s="33" t="s">
        <v>181</v>
      </c>
      <c r="C17" s="62">
        <v>1362.5076048016058</v>
      </c>
      <c r="D17" s="62">
        <v>1682.9127526972527</v>
      </c>
      <c r="E17" s="62">
        <v>2285.0049849440643</v>
      </c>
      <c r="F17" s="62">
        <v>2721.5878911414538</v>
      </c>
      <c r="G17" s="62">
        <v>3125.2299848636412</v>
      </c>
      <c r="H17" s="62">
        <v>3550.8515368576732</v>
      </c>
      <c r="I17" s="62">
        <v>4108.7356515338997</v>
      </c>
      <c r="J17" s="62">
        <v>4540.7245844462668</v>
      </c>
      <c r="K17" s="62">
        <v>5015.5644225336227</v>
      </c>
      <c r="L17" s="62">
        <v>5581.0029596914819</v>
      </c>
      <c r="M17" s="62">
        <v>552.52376806847997</v>
      </c>
      <c r="N17" s="62">
        <v>1114.6578319396203</v>
      </c>
      <c r="O17" s="62">
        <v>1701.4967685256322</v>
      </c>
    </row>
    <row r="18" spans="1:15">
      <c r="A18" s="13">
        <v>15</v>
      </c>
      <c r="B18" s="15" t="s">
        <v>182</v>
      </c>
      <c r="C18" s="61">
        <v>208.06777115959497</v>
      </c>
      <c r="D18" s="61">
        <v>259.52145956785398</v>
      </c>
      <c r="E18" s="61">
        <v>342.7415214085064</v>
      </c>
      <c r="F18" s="61">
        <v>415.54975979308944</v>
      </c>
      <c r="G18" s="61">
        <v>491.99192972084097</v>
      </c>
      <c r="H18" s="61">
        <v>562.58130352885132</v>
      </c>
      <c r="I18" s="61">
        <v>629.70109271845661</v>
      </c>
      <c r="J18" s="61">
        <v>696.24962449877603</v>
      </c>
      <c r="K18" s="61">
        <v>763.31998005838591</v>
      </c>
      <c r="L18" s="61">
        <v>860.07849576554656</v>
      </c>
      <c r="M18" s="61">
        <v>75.780091366989211</v>
      </c>
      <c r="N18" s="61">
        <v>149.38957465504996</v>
      </c>
      <c r="O18" s="61">
        <v>224.94514699794095</v>
      </c>
    </row>
    <row r="19" spans="1:15">
      <c r="A19" s="13">
        <v>16</v>
      </c>
      <c r="B19" s="15" t="s">
        <v>183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>
      <c r="A20" s="13">
        <v>17</v>
      </c>
      <c r="B20" s="15" t="s">
        <v>184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</row>
    <row r="21" spans="1:15">
      <c r="A21" s="13">
        <v>18</v>
      </c>
      <c r="B21" s="15" t="s">
        <v>185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</row>
    <row r="22" spans="1:15">
      <c r="A22" s="13">
        <v>19</v>
      </c>
      <c r="B22" s="15" t="s">
        <v>186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</row>
    <row r="23" spans="1:15">
      <c r="A23" s="13">
        <v>20</v>
      </c>
      <c r="B23" s="15" t="s">
        <v>187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1:15">
      <c r="A24" s="13">
        <v>21</v>
      </c>
      <c r="B24" s="16" t="s">
        <v>188</v>
      </c>
      <c r="C24" s="62">
        <v>208.06777115959497</v>
      </c>
      <c r="D24" s="62">
        <v>259.52145956785398</v>
      </c>
      <c r="E24" s="62">
        <v>342.7415214085064</v>
      </c>
      <c r="F24" s="62">
        <v>415.54975979308944</v>
      </c>
      <c r="G24" s="62">
        <v>491.99192972084097</v>
      </c>
      <c r="H24" s="62">
        <v>562.58130352885132</v>
      </c>
      <c r="I24" s="62">
        <v>629.70109271845661</v>
      </c>
      <c r="J24" s="62">
        <v>696.24962449877603</v>
      </c>
      <c r="K24" s="62">
        <v>763.31998005838591</v>
      </c>
      <c r="L24" s="62">
        <v>860.07849576554656</v>
      </c>
      <c r="M24" s="62">
        <v>75.780091366989211</v>
      </c>
      <c r="N24" s="62">
        <v>149.38957465504996</v>
      </c>
      <c r="O24" s="62">
        <v>224.94514699794095</v>
      </c>
    </row>
    <row r="25" spans="1:15">
      <c r="A25" s="13">
        <v>22</v>
      </c>
      <c r="B25" s="14" t="s">
        <v>189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>
      <c r="A26" s="13">
        <v>23</v>
      </c>
      <c r="B26" s="14" t="s">
        <v>190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</row>
    <row r="27" spans="1:15">
      <c r="A27" s="13">
        <v>24</v>
      </c>
      <c r="B27" s="14" t="s">
        <v>191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>
      <c r="A28" s="13">
        <v>25</v>
      </c>
      <c r="B28" s="14" t="s">
        <v>192</v>
      </c>
      <c r="C28" s="61">
        <v>16.73676043555</v>
      </c>
      <c r="D28" s="61">
        <v>23.079528246150002</v>
      </c>
      <c r="E28" s="61">
        <v>27.82051325954</v>
      </c>
      <c r="F28" s="61">
        <v>33.479638523609999</v>
      </c>
      <c r="G28" s="61">
        <v>40.606628359440002</v>
      </c>
      <c r="H28" s="61">
        <v>46.450634324559999</v>
      </c>
      <c r="I28" s="61">
        <v>51.946414320259997</v>
      </c>
      <c r="J28" s="61">
        <v>57.884979318709995</v>
      </c>
      <c r="K28" s="61">
        <v>63.714141021469999</v>
      </c>
      <c r="L28" s="61">
        <v>70.001418062399992</v>
      </c>
      <c r="M28" s="61">
        <v>1.43196060506</v>
      </c>
      <c r="N28" s="61">
        <v>2.6999802560099999</v>
      </c>
      <c r="O28" s="61">
        <v>5.4085853871300005</v>
      </c>
    </row>
    <row r="29" spans="1:15">
      <c r="A29" s="13">
        <v>26</v>
      </c>
      <c r="B29" s="14" t="s">
        <v>193</v>
      </c>
      <c r="C29" s="61">
        <v>-9.7314452312570001</v>
      </c>
      <c r="D29" s="61">
        <v>-12.527007363732368</v>
      </c>
      <c r="E29" s="61">
        <v>-16.24158806254513</v>
      </c>
      <c r="F29" s="61">
        <v>-18.887918291421339</v>
      </c>
      <c r="G29" s="61">
        <v>-22.109521522252219</v>
      </c>
      <c r="H29" s="61">
        <v>-25.921478379878941</v>
      </c>
      <c r="I29" s="61">
        <v>-28.856839924699766</v>
      </c>
      <c r="J29" s="61">
        <v>-31.8950938454043</v>
      </c>
      <c r="K29" s="61">
        <v>-35.227426356317871</v>
      </c>
      <c r="L29" s="61">
        <v>-39.373514722641978</v>
      </c>
      <c r="M29" s="61">
        <v>-3.7188220919069899</v>
      </c>
      <c r="N29" s="61">
        <v>-7.9230024193489301</v>
      </c>
      <c r="O29" s="61">
        <v>-11.062288541388678</v>
      </c>
    </row>
    <row r="30" spans="1:15">
      <c r="A30" s="13">
        <v>27</v>
      </c>
      <c r="B30" s="16" t="s">
        <v>194</v>
      </c>
      <c r="C30" s="62">
        <v>7.0053152042929989</v>
      </c>
      <c r="D30" s="62">
        <v>10.552520882417632</v>
      </c>
      <c r="E30" s="62">
        <v>11.57892519699487</v>
      </c>
      <c r="F30" s="62">
        <v>14.59172023218866</v>
      </c>
      <c r="G30" s="62">
        <v>18.497106837187783</v>
      </c>
      <c r="H30" s="62">
        <v>20.529155944681062</v>
      </c>
      <c r="I30" s="62">
        <v>23.089574395560227</v>
      </c>
      <c r="J30" s="62">
        <v>25.989885473305701</v>
      </c>
      <c r="K30" s="62">
        <v>28.486714665152132</v>
      </c>
      <c r="L30" s="62">
        <v>30.627903339758021</v>
      </c>
      <c r="M30" s="62">
        <v>-2.2868614868469894</v>
      </c>
      <c r="N30" s="62">
        <v>-5.2230221633389302</v>
      </c>
      <c r="O30" s="62">
        <v>-5.6537031542586798</v>
      </c>
    </row>
    <row r="31" spans="1:15">
      <c r="A31" s="13">
        <v>28</v>
      </c>
      <c r="B31" s="16" t="s">
        <v>195</v>
      </c>
      <c r="C31" s="62">
        <v>1161.4451488463039</v>
      </c>
      <c r="D31" s="62">
        <v>1433.9438140118164</v>
      </c>
      <c r="E31" s="62">
        <v>1953.8423887325532</v>
      </c>
      <c r="F31" s="62">
        <v>2320.6298515805533</v>
      </c>
      <c r="G31" s="62">
        <v>2651.7351619799879</v>
      </c>
      <c r="H31" s="62">
        <v>3008.7993892735035</v>
      </c>
      <c r="I31" s="62">
        <v>3502.124133211003</v>
      </c>
      <c r="J31" s="62">
        <v>3870.4648454207963</v>
      </c>
      <c r="K31" s="62">
        <v>4280.7311571403898</v>
      </c>
      <c r="L31" s="62">
        <v>4751.5523672656927</v>
      </c>
      <c r="M31" s="62">
        <v>474.45681521464388</v>
      </c>
      <c r="N31" s="62">
        <v>960.04523512123183</v>
      </c>
      <c r="O31" s="62">
        <v>1470.8979183734327</v>
      </c>
    </row>
    <row r="32" spans="1:15">
      <c r="A32" s="13">
        <v>29</v>
      </c>
      <c r="B32" s="16" t="s">
        <v>196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</row>
    <row r="33" spans="1:15">
      <c r="A33" s="13">
        <v>30</v>
      </c>
      <c r="B33" s="16" t="s">
        <v>197</v>
      </c>
      <c r="C33" s="62">
        <v>1161.4451488463039</v>
      </c>
      <c r="D33" s="62">
        <v>1433.9438140118164</v>
      </c>
      <c r="E33" s="62">
        <v>1953.8423887325532</v>
      </c>
      <c r="F33" s="62">
        <v>2320.6298515805533</v>
      </c>
      <c r="G33" s="62">
        <v>2651.7351619799879</v>
      </c>
      <c r="H33" s="62">
        <v>3008.7993892735035</v>
      </c>
      <c r="I33" s="62">
        <v>3502.124133211003</v>
      </c>
      <c r="J33" s="62">
        <v>3870.4648454207963</v>
      </c>
      <c r="K33" s="62">
        <v>4280.7311571403898</v>
      </c>
      <c r="L33" s="62">
        <v>4751.5523672656927</v>
      </c>
      <c r="M33" s="62">
        <v>474.45681521464388</v>
      </c>
      <c r="N33" s="62">
        <v>960.04523512123183</v>
      </c>
      <c r="O33" s="62">
        <v>1470.8979183734327</v>
      </c>
    </row>
    <row r="35" spans="1:15">
      <c r="M35" s="76"/>
      <c r="N35" s="76"/>
      <c r="O35" s="76" t="s">
        <v>56</v>
      </c>
    </row>
    <row r="36" spans="1:15">
      <c r="B36" s="125" t="s">
        <v>225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5">
      <c r="A37" s="12" t="s">
        <v>133</v>
      </c>
      <c r="B37" s="12" t="s">
        <v>167</v>
      </c>
      <c r="C37" s="50">
        <v>44651</v>
      </c>
      <c r="D37" s="50">
        <v>44681</v>
      </c>
      <c r="E37" s="50">
        <v>44712</v>
      </c>
      <c r="F37" s="50">
        <v>44742</v>
      </c>
      <c r="G37" s="50">
        <v>44773</v>
      </c>
      <c r="H37" s="50">
        <v>44804</v>
      </c>
      <c r="I37" s="50">
        <v>44834</v>
      </c>
      <c r="J37" s="50">
        <v>44865</v>
      </c>
      <c r="K37" s="50">
        <v>44895</v>
      </c>
      <c r="L37" s="50">
        <v>44926</v>
      </c>
      <c r="M37" s="50">
        <v>44957</v>
      </c>
      <c r="N37" s="50">
        <v>44985</v>
      </c>
      <c r="O37" s="50">
        <v>45016</v>
      </c>
    </row>
    <row r="38" spans="1:15">
      <c r="A38" s="13">
        <v>1</v>
      </c>
      <c r="B38" s="14" t="s">
        <v>168</v>
      </c>
      <c r="C38" s="61">
        <v>1195.5546813239434</v>
      </c>
      <c r="D38" s="61">
        <v>1476.254218396796</v>
      </c>
      <c r="E38" s="61">
        <v>1933.1343653623364</v>
      </c>
      <c r="F38" s="61">
        <v>2382.3871389418996</v>
      </c>
      <c r="G38" s="61">
        <v>2781.2674866916541</v>
      </c>
      <c r="H38" s="61">
        <v>3202.2390264433679</v>
      </c>
      <c r="I38" s="61">
        <v>3607.5507385900783</v>
      </c>
      <c r="J38" s="61">
        <v>4060.0635607974104</v>
      </c>
      <c r="K38" s="61">
        <v>4523.8221754206643</v>
      </c>
      <c r="L38" s="61">
        <v>5051.2728518664244</v>
      </c>
      <c r="M38" s="61">
        <v>541.43446490806957</v>
      </c>
      <c r="N38" s="61">
        <v>1067.0531611536435</v>
      </c>
      <c r="O38" s="61">
        <v>1638.1480930317623</v>
      </c>
    </row>
    <row r="39" spans="1:15">
      <c r="A39" s="13">
        <v>2</v>
      </c>
      <c r="B39" s="14" t="s">
        <v>169</v>
      </c>
      <c r="C39" s="61">
        <v>36.756118917000002</v>
      </c>
      <c r="D39" s="61">
        <v>39.106171504000002</v>
      </c>
      <c r="E39" s="61">
        <v>68.660096157929999</v>
      </c>
      <c r="F39" s="61">
        <v>87.184762784709989</v>
      </c>
      <c r="G39" s="61">
        <v>90.895315778639997</v>
      </c>
      <c r="H39" s="61">
        <v>104.34065992597</v>
      </c>
      <c r="I39" s="61">
        <v>105.77944729497</v>
      </c>
      <c r="J39" s="61">
        <v>108.72170481789999</v>
      </c>
      <c r="K39" s="61">
        <v>118.53973284623</v>
      </c>
      <c r="L39" s="61">
        <v>123.82681402902</v>
      </c>
      <c r="M39" s="61">
        <v>6.3077253741399995</v>
      </c>
      <c r="N39" s="61">
        <v>17.05075214747</v>
      </c>
      <c r="O39" s="61">
        <v>44.722034036839993</v>
      </c>
    </row>
    <row r="40" spans="1:15">
      <c r="A40" s="13">
        <v>3</v>
      </c>
      <c r="B40" s="14" t="s">
        <v>170</v>
      </c>
      <c r="C40" s="61">
        <v>0.17100000000000001</v>
      </c>
      <c r="D40" s="61">
        <v>0.22800000000000001</v>
      </c>
      <c r="E40" s="61">
        <v>0.28499999999999998</v>
      </c>
      <c r="F40" s="61">
        <v>0.28499999999999998</v>
      </c>
      <c r="G40" s="61">
        <v>0.39900000000000002</v>
      </c>
      <c r="H40" s="61">
        <v>0.45600000000000002</v>
      </c>
      <c r="I40" s="61">
        <v>0.45600000000000002</v>
      </c>
      <c r="J40" s="61">
        <v>0.56999999999999995</v>
      </c>
      <c r="K40" s="61">
        <v>0.627</v>
      </c>
      <c r="L40" s="61">
        <v>0.68400000000000005</v>
      </c>
      <c r="M40" s="61">
        <v>5.7000000000000002E-2</v>
      </c>
      <c r="N40" s="61">
        <v>0.114</v>
      </c>
      <c r="O40" s="61">
        <v>0.17100000000000001</v>
      </c>
    </row>
    <row r="41" spans="1:15">
      <c r="A41" s="13">
        <v>4</v>
      </c>
      <c r="B41" s="14" t="s">
        <v>171</v>
      </c>
      <c r="C41" s="61">
        <v>127.48763542020086</v>
      </c>
      <c r="D41" s="61">
        <v>159.73751472936988</v>
      </c>
      <c r="E41" s="61">
        <v>269.1754472867915</v>
      </c>
      <c r="F41" s="61">
        <v>240.29954678434208</v>
      </c>
      <c r="G41" s="61">
        <v>246.53482576530033</v>
      </c>
      <c r="H41" s="61">
        <v>241.06049765711739</v>
      </c>
      <c r="I41" s="61">
        <v>388.66518182227748</v>
      </c>
      <c r="J41" s="61">
        <v>367.26688524807901</v>
      </c>
      <c r="K41" s="61">
        <v>366.01396402348854</v>
      </c>
      <c r="L41" s="61">
        <v>402.32642932082433</v>
      </c>
      <c r="M41" s="61">
        <v>-3.7506007005484907</v>
      </c>
      <c r="N41" s="61">
        <v>15.92212170697684</v>
      </c>
      <c r="O41" s="61">
        <v>-1.03109329962434</v>
      </c>
    </row>
    <row r="42" spans="1:15">
      <c r="A42" s="13">
        <v>5</v>
      </c>
      <c r="B42" s="14" t="s">
        <v>172</v>
      </c>
      <c r="C42" s="61">
        <v>21.548995043000001</v>
      </c>
      <c r="D42" s="61">
        <v>34.526807189000003</v>
      </c>
      <c r="E42" s="61">
        <v>44.873519774000002</v>
      </c>
      <c r="F42" s="61">
        <v>48.773270525000001</v>
      </c>
      <c r="G42" s="61">
        <v>50.853809276</v>
      </c>
      <c r="H42" s="61">
        <v>53.303306247999998</v>
      </c>
      <c r="I42" s="61">
        <v>61.952743472999998</v>
      </c>
      <c r="J42" s="61">
        <v>64.959747204999999</v>
      </c>
      <c r="K42" s="61">
        <v>69.659433454999999</v>
      </c>
      <c r="L42" s="61">
        <v>72.554681746</v>
      </c>
      <c r="M42" s="61">
        <v>12.902045652</v>
      </c>
      <c r="N42" s="61">
        <v>23.497622864</v>
      </c>
      <c r="O42" s="61">
        <v>32.093997838</v>
      </c>
    </row>
    <row r="43" spans="1:15">
      <c r="A43" s="13">
        <v>6</v>
      </c>
      <c r="B43" s="16" t="s">
        <v>173</v>
      </c>
      <c r="C43" s="62">
        <v>1381.5184307041441</v>
      </c>
      <c r="D43" s="62">
        <v>1709.8527118191657</v>
      </c>
      <c r="E43" s="62">
        <v>2316.1284285810575</v>
      </c>
      <c r="F43" s="62">
        <v>2758.9297190359512</v>
      </c>
      <c r="G43" s="62">
        <v>3169.9504375115944</v>
      </c>
      <c r="H43" s="62">
        <v>3601.3994902744557</v>
      </c>
      <c r="I43" s="62">
        <v>4164.4041111803253</v>
      </c>
      <c r="J43" s="62">
        <v>4601.5818980683898</v>
      </c>
      <c r="K43" s="62">
        <v>5078.6623057453835</v>
      </c>
      <c r="L43" s="62">
        <v>5650.6647769622678</v>
      </c>
      <c r="M43" s="62">
        <v>556.95063523366116</v>
      </c>
      <c r="N43" s="62">
        <v>1123.6376578720904</v>
      </c>
      <c r="O43" s="62">
        <v>1714.104031606978</v>
      </c>
    </row>
    <row r="44" spans="1:15">
      <c r="A44" s="13">
        <v>7</v>
      </c>
      <c r="B44" s="14" t="s">
        <v>174</v>
      </c>
      <c r="C44" s="61">
        <v>5.1613860269999998</v>
      </c>
      <c r="D44" s="61">
        <v>9.5843648100000003</v>
      </c>
      <c r="E44" s="61">
        <v>10.590977985</v>
      </c>
      <c r="F44" s="61">
        <v>9.8872272100000007</v>
      </c>
      <c r="G44" s="61">
        <v>14.017152940000001</v>
      </c>
      <c r="H44" s="61">
        <v>13.422437572</v>
      </c>
      <c r="I44" s="61">
        <v>14.500901724</v>
      </c>
      <c r="J44" s="61">
        <v>18.876254533000001</v>
      </c>
      <c r="K44" s="61">
        <v>16.895186791</v>
      </c>
      <c r="L44" s="61">
        <v>17.939220868</v>
      </c>
      <c r="M44" s="61">
        <v>1.5946001359999999</v>
      </c>
      <c r="N44" s="61">
        <v>2.9325535889999998</v>
      </c>
      <c r="O44" s="61">
        <v>4.2472533200000004</v>
      </c>
    </row>
    <row r="45" spans="1:15">
      <c r="A45" s="13">
        <v>8</v>
      </c>
      <c r="B45" s="14" t="s">
        <v>175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1:15">
      <c r="A46" s="13">
        <v>9</v>
      </c>
      <c r="B46" s="14" t="s">
        <v>176</v>
      </c>
      <c r="C46" s="61">
        <v>9.6336785999999994E-2</v>
      </c>
      <c r="D46" s="61">
        <v>0.12844904800000001</v>
      </c>
      <c r="E46" s="61">
        <v>0.16056131000000001</v>
      </c>
      <c r="F46" s="61">
        <v>0.16056131000000001</v>
      </c>
      <c r="G46" s="61">
        <v>0.22478583399999999</v>
      </c>
      <c r="H46" s="61">
        <v>0.25689809800000002</v>
      </c>
      <c r="I46" s="61">
        <v>0.28901036200000002</v>
      </c>
      <c r="J46" s="61">
        <v>0.32112262600000002</v>
      </c>
      <c r="K46" s="61">
        <v>0.35323488800000002</v>
      </c>
      <c r="L46" s="61">
        <v>0.38534715000000003</v>
      </c>
      <c r="M46" s="61">
        <v>3.2112262000000003E-2</v>
      </c>
      <c r="N46" s="61">
        <v>6.4224524000000005E-2</v>
      </c>
      <c r="O46" s="61">
        <v>9.6336785999999994E-2</v>
      </c>
    </row>
    <row r="47" spans="1:15">
      <c r="A47" s="13">
        <v>10</v>
      </c>
      <c r="B47" s="14" t="s">
        <v>177</v>
      </c>
      <c r="C47" s="61">
        <v>9.6921243536100015</v>
      </c>
      <c r="D47" s="61">
        <v>11.46841521781</v>
      </c>
      <c r="E47" s="61">
        <v>13.991847495489999</v>
      </c>
      <c r="F47" s="61">
        <v>19.05353899728</v>
      </c>
      <c r="G47" s="61">
        <v>21.358736958790001</v>
      </c>
      <c r="H47" s="61">
        <v>25.328228550720002</v>
      </c>
      <c r="I47" s="61">
        <v>28.349172118260004</v>
      </c>
      <c r="J47" s="61">
        <v>28.288804824180001</v>
      </c>
      <c r="K47" s="61">
        <v>34.55465044692</v>
      </c>
      <c r="L47" s="61">
        <v>37.884765053199999</v>
      </c>
      <c r="M47" s="61">
        <v>2.85140886784</v>
      </c>
      <c r="N47" s="61">
        <v>5.4344666602</v>
      </c>
      <c r="O47" s="61">
        <v>8.2577986579400005</v>
      </c>
    </row>
    <row r="48" spans="1:15">
      <c r="A48" s="13">
        <v>11</v>
      </c>
      <c r="B48" s="14" t="s">
        <v>211</v>
      </c>
      <c r="C48" s="61">
        <v>19.847405591428508</v>
      </c>
      <c r="D48" s="61">
        <v>25.79799764504271</v>
      </c>
      <c r="E48" s="61">
        <v>32.769863256963298</v>
      </c>
      <c r="F48" s="61">
        <v>39.867529649167295</v>
      </c>
      <c r="G48" s="61">
        <v>45.312026578993901</v>
      </c>
      <c r="H48" s="61">
        <v>53.601956378291213</v>
      </c>
      <c r="I48" s="61">
        <v>60.295469189846408</v>
      </c>
      <c r="J48" s="61">
        <v>67.167500992168399</v>
      </c>
      <c r="K48" s="61">
        <v>73.715034584255093</v>
      </c>
      <c r="L48" s="61">
        <v>81.104629642122305</v>
      </c>
      <c r="M48" s="61">
        <v>7.0968524707309495</v>
      </c>
      <c r="N48" s="61">
        <v>13.657854856030509</v>
      </c>
      <c r="O48" s="61">
        <v>19.690134502536299</v>
      </c>
    </row>
    <row r="49" spans="1:15">
      <c r="A49" s="13">
        <v>12</v>
      </c>
      <c r="B49" s="15" t="s">
        <v>179</v>
      </c>
      <c r="C49" s="61">
        <v>1.1352029875</v>
      </c>
      <c r="D49" s="61">
        <v>1.6917773040599999</v>
      </c>
      <c r="E49" s="61">
        <v>1.82027383654</v>
      </c>
      <c r="F49" s="61">
        <v>2.1033466570500003</v>
      </c>
      <c r="G49" s="61">
        <v>2.3526143191700002</v>
      </c>
      <c r="H49" s="61">
        <v>2.70477976477</v>
      </c>
      <c r="I49" s="61">
        <v>2.7316241033200002</v>
      </c>
      <c r="J49" s="61">
        <v>3.1982058197746701</v>
      </c>
      <c r="K49" s="61">
        <v>3.5092467695846601</v>
      </c>
      <c r="L49" s="61">
        <v>4.1667871094646598</v>
      </c>
      <c r="M49" s="61">
        <v>0.28974700361</v>
      </c>
      <c r="N49" s="61">
        <v>0.44445698323999999</v>
      </c>
      <c r="O49" s="61">
        <v>1.94597952487</v>
      </c>
    </row>
    <row r="50" spans="1:15">
      <c r="A50" s="13">
        <v>13</v>
      </c>
      <c r="B50" s="33" t="s">
        <v>180</v>
      </c>
      <c r="C50" s="62">
        <v>35.932455745538505</v>
      </c>
      <c r="D50" s="62">
        <v>48.671004024912705</v>
      </c>
      <c r="E50" s="62">
        <v>59.333523883993301</v>
      </c>
      <c r="F50" s="62">
        <v>71.072203823497304</v>
      </c>
      <c r="G50" s="62">
        <v>83.265316630953905</v>
      </c>
      <c r="H50" s="62">
        <v>95.314300363781186</v>
      </c>
      <c r="I50" s="62">
        <v>106.16617749742639</v>
      </c>
      <c r="J50" s="62">
        <v>117.85188879512307</v>
      </c>
      <c r="K50" s="62">
        <v>129.02735347975974</v>
      </c>
      <c r="L50" s="62">
        <v>141.48074982278695</v>
      </c>
      <c r="M50" s="62">
        <v>11.86472074018095</v>
      </c>
      <c r="N50" s="62">
        <v>22.533556612470509</v>
      </c>
      <c r="O50" s="62">
        <v>34.237502791346294</v>
      </c>
    </row>
    <row r="51" spans="1:15">
      <c r="A51" s="13">
        <v>14</v>
      </c>
      <c r="B51" s="33" t="s">
        <v>181</v>
      </c>
      <c r="C51" s="62">
        <v>1345.5859749586059</v>
      </c>
      <c r="D51" s="62">
        <v>1661.1817077942526</v>
      </c>
      <c r="E51" s="62">
        <v>2256.7949046970643</v>
      </c>
      <c r="F51" s="62">
        <v>2687.857515212454</v>
      </c>
      <c r="G51" s="62">
        <v>3086.6851208806411</v>
      </c>
      <c r="H51" s="62">
        <v>3506.0851899106733</v>
      </c>
      <c r="I51" s="62">
        <v>4058.2379336828994</v>
      </c>
      <c r="J51" s="62">
        <v>4483.7300092732667</v>
      </c>
      <c r="K51" s="62">
        <v>4949.6349522656228</v>
      </c>
      <c r="L51" s="62">
        <v>5509.1840271394822</v>
      </c>
      <c r="M51" s="62">
        <v>545.08591449348</v>
      </c>
      <c r="N51" s="62">
        <v>1101.1041012596204</v>
      </c>
      <c r="O51" s="62">
        <v>1679.8665288156321</v>
      </c>
    </row>
    <row r="52" spans="1:15">
      <c r="A52" s="13">
        <v>15</v>
      </c>
      <c r="B52" s="15" t="s">
        <v>182</v>
      </c>
      <c r="C52" s="61">
        <v>203.37111492359497</v>
      </c>
      <c r="D52" s="61">
        <v>253.26768239585397</v>
      </c>
      <c r="E52" s="61">
        <v>334.88430026250643</v>
      </c>
      <c r="F52" s="61">
        <v>406.07822920308945</v>
      </c>
      <c r="G52" s="61">
        <v>480.90885302384095</v>
      </c>
      <c r="H52" s="61">
        <v>549.87728588685127</v>
      </c>
      <c r="I52" s="61">
        <v>615.37577339545658</v>
      </c>
      <c r="J52" s="61">
        <v>680.31496684977606</v>
      </c>
      <c r="K52" s="61">
        <v>745.75688034638586</v>
      </c>
      <c r="L52" s="61">
        <v>840.89074184554659</v>
      </c>
      <c r="M52" s="61">
        <v>74.13568784198921</v>
      </c>
      <c r="N52" s="61">
        <v>146.11295667104994</v>
      </c>
      <c r="O52" s="61">
        <v>220.03322580394095</v>
      </c>
    </row>
    <row r="53" spans="1:15">
      <c r="A53" s="13">
        <v>16</v>
      </c>
      <c r="B53" s="15" t="s">
        <v>183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</row>
    <row r="54" spans="1:15">
      <c r="A54" s="13">
        <v>17</v>
      </c>
      <c r="B54" s="15" t="s">
        <v>184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</row>
    <row r="55" spans="1:15">
      <c r="A55" s="13">
        <v>18</v>
      </c>
      <c r="B55" s="15" t="s">
        <v>185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</row>
    <row r="56" spans="1:15">
      <c r="A56" s="13">
        <v>19</v>
      </c>
      <c r="B56" s="15" t="s">
        <v>186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</row>
    <row r="57" spans="1:15">
      <c r="A57" s="13">
        <v>20</v>
      </c>
      <c r="B57" s="15" t="s">
        <v>187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</row>
    <row r="58" spans="1:15">
      <c r="A58" s="13">
        <v>21</v>
      </c>
      <c r="B58" s="16" t="s">
        <v>188</v>
      </c>
      <c r="C58" s="62">
        <v>203.37111492359497</v>
      </c>
      <c r="D58" s="62">
        <v>253.26768239585397</v>
      </c>
      <c r="E58" s="62">
        <v>334.88430026250643</v>
      </c>
      <c r="F58" s="62">
        <v>406.07822920308945</v>
      </c>
      <c r="G58" s="62">
        <v>480.90885302384095</v>
      </c>
      <c r="H58" s="62">
        <v>549.87728588685127</v>
      </c>
      <c r="I58" s="62">
        <v>615.37577339545658</v>
      </c>
      <c r="J58" s="62">
        <v>680.31496684977606</v>
      </c>
      <c r="K58" s="62">
        <v>745.75688034638586</v>
      </c>
      <c r="L58" s="62">
        <v>840.89074184554659</v>
      </c>
      <c r="M58" s="62">
        <v>74.13568784198921</v>
      </c>
      <c r="N58" s="62">
        <v>146.11295667104994</v>
      </c>
      <c r="O58" s="62">
        <v>220.03322580394095</v>
      </c>
    </row>
    <row r="59" spans="1:15">
      <c r="A59" s="13">
        <v>22</v>
      </c>
      <c r="B59" s="14" t="s">
        <v>189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</row>
    <row r="60" spans="1:15">
      <c r="A60" s="13">
        <v>23</v>
      </c>
      <c r="B60" s="14" t="s">
        <v>190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</row>
    <row r="61" spans="1:15">
      <c r="A61" s="13">
        <v>24</v>
      </c>
      <c r="B61" s="14" t="s">
        <v>191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</row>
    <row r="62" spans="1:15">
      <c r="A62" s="13">
        <v>25</v>
      </c>
      <c r="B62" s="14" t="s">
        <v>192</v>
      </c>
      <c r="C62" s="61">
        <v>16.733729016550001</v>
      </c>
      <c r="D62" s="61">
        <v>23.075464972150002</v>
      </c>
      <c r="E62" s="61">
        <v>27.81603958454</v>
      </c>
      <c r="F62" s="61">
        <v>33.474524070610002</v>
      </c>
      <c r="G62" s="61">
        <v>40.600809153440004</v>
      </c>
      <c r="H62" s="61">
        <v>46.444305928559999</v>
      </c>
      <c r="I62" s="61">
        <v>51.939469671259999</v>
      </c>
      <c r="J62" s="61">
        <v>57.877367253709998</v>
      </c>
      <c r="K62" s="61">
        <v>63.705591442470002</v>
      </c>
      <c r="L62" s="61">
        <v>69.992381260399995</v>
      </c>
      <c r="M62" s="61">
        <v>1.4307016100600001</v>
      </c>
      <c r="N62" s="61">
        <v>2.6975909490099999</v>
      </c>
      <c r="O62" s="61">
        <v>5.4048648651300004</v>
      </c>
    </row>
    <row r="63" spans="1:15">
      <c r="A63" s="13">
        <v>26</v>
      </c>
      <c r="B63" s="14" t="s">
        <v>193</v>
      </c>
      <c r="C63" s="61">
        <v>-9.7322120412570001</v>
      </c>
      <c r="D63" s="61">
        <v>-12.527424573732368</v>
      </c>
      <c r="E63" s="61">
        <v>-16.24268757254513</v>
      </c>
      <c r="F63" s="61">
        <v>-18.888117802421341</v>
      </c>
      <c r="G63" s="61">
        <v>-22.109133337252221</v>
      </c>
      <c r="H63" s="61">
        <v>-25.921174298878942</v>
      </c>
      <c r="I63" s="61">
        <v>-28.856688845699768</v>
      </c>
      <c r="J63" s="61">
        <v>-31.8914686654043</v>
      </c>
      <c r="K63" s="61">
        <v>-35.223478773317872</v>
      </c>
      <c r="L63" s="61">
        <v>-39.36931114164198</v>
      </c>
      <c r="M63" s="61">
        <v>-3.7212095149069899</v>
      </c>
      <c r="N63" s="61">
        <v>-7.92504074234893</v>
      </c>
      <c r="O63" s="61">
        <v>-11.064392966388679</v>
      </c>
    </row>
    <row r="64" spans="1:15">
      <c r="A64" s="13">
        <v>27</v>
      </c>
      <c r="B64" s="16" t="s">
        <v>194</v>
      </c>
      <c r="C64" s="62">
        <v>7.0015169752929989</v>
      </c>
      <c r="D64" s="62">
        <v>10.548040398417632</v>
      </c>
      <c r="E64" s="62">
        <v>11.573352011994871</v>
      </c>
      <c r="F64" s="62">
        <v>14.586406268188659</v>
      </c>
      <c r="G64" s="62">
        <v>18.491675816187783</v>
      </c>
      <c r="H64" s="62">
        <v>20.52313162968106</v>
      </c>
      <c r="I64" s="62">
        <v>23.082780825560228</v>
      </c>
      <c r="J64" s="62">
        <v>25.985898588305702</v>
      </c>
      <c r="K64" s="62">
        <v>28.48211266915213</v>
      </c>
      <c r="L64" s="62">
        <v>30.623070118758022</v>
      </c>
      <c r="M64" s="62">
        <v>-2.2905079048469896</v>
      </c>
      <c r="N64" s="62">
        <v>-5.2274497933389306</v>
      </c>
      <c r="O64" s="62">
        <v>-5.6595281012586796</v>
      </c>
    </row>
    <row r="65" spans="1:15">
      <c r="A65" s="13">
        <v>28</v>
      </c>
      <c r="B65" s="16" t="s">
        <v>195</v>
      </c>
      <c r="C65" s="62">
        <v>1149.2163770103039</v>
      </c>
      <c r="D65" s="62">
        <v>1418.4620657968164</v>
      </c>
      <c r="E65" s="62">
        <v>1933.4839564465533</v>
      </c>
      <c r="F65" s="62">
        <v>2296.3656922775535</v>
      </c>
      <c r="G65" s="62">
        <v>2624.2679436729877</v>
      </c>
      <c r="H65" s="62">
        <v>2976.7310356535036</v>
      </c>
      <c r="I65" s="62">
        <v>3465.9449411130031</v>
      </c>
      <c r="J65" s="62">
        <v>3829.4009410117965</v>
      </c>
      <c r="K65" s="62">
        <v>4232.3601845883895</v>
      </c>
      <c r="L65" s="62">
        <v>4698.9163554126926</v>
      </c>
      <c r="M65" s="62">
        <v>468.65971874664388</v>
      </c>
      <c r="N65" s="62">
        <v>949.7636947952318</v>
      </c>
      <c r="O65" s="62">
        <v>1454.1737749104327</v>
      </c>
    </row>
    <row r="66" spans="1:15">
      <c r="A66" s="13">
        <v>29</v>
      </c>
      <c r="B66" s="16" t="s">
        <v>196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</row>
    <row r="67" spans="1:15">
      <c r="A67" s="13">
        <v>30</v>
      </c>
      <c r="B67" s="16" t="s">
        <v>197</v>
      </c>
      <c r="C67" s="62">
        <v>1149.2163770103039</v>
      </c>
      <c r="D67" s="62">
        <v>1418.4620657968164</v>
      </c>
      <c r="E67" s="62">
        <v>1933.4839564465533</v>
      </c>
      <c r="F67" s="62">
        <v>2296.3656922775535</v>
      </c>
      <c r="G67" s="62">
        <v>2624.2679436729877</v>
      </c>
      <c r="H67" s="62">
        <v>2976.7310356535036</v>
      </c>
      <c r="I67" s="62">
        <v>3465.9449411130031</v>
      </c>
      <c r="J67" s="62">
        <v>3829.4009410117965</v>
      </c>
      <c r="K67" s="62">
        <v>4232.3601845883895</v>
      </c>
      <c r="L67" s="62">
        <v>4698.9163554126926</v>
      </c>
      <c r="M67" s="62">
        <v>468.65971874664388</v>
      </c>
      <c r="N67" s="62">
        <v>949.7636947952318</v>
      </c>
      <c r="O67" s="62">
        <v>1454.1737749104327</v>
      </c>
    </row>
    <row r="69" spans="1:15">
      <c r="M69" s="76"/>
      <c r="N69" s="76"/>
      <c r="O69" s="76" t="s">
        <v>56</v>
      </c>
    </row>
    <row r="70" spans="1:15">
      <c r="B70" s="125" t="s">
        <v>226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5">
      <c r="A71" s="12" t="s">
        <v>133</v>
      </c>
      <c r="B71" s="12" t="s">
        <v>167</v>
      </c>
      <c r="C71" s="50">
        <v>44651</v>
      </c>
      <c r="D71" s="50">
        <v>44681</v>
      </c>
      <c r="E71" s="50">
        <v>44712</v>
      </c>
      <c r="F71" s="50">
        <v>44742</v>
      </c>
      <c r="G71" s="50">
        <v>44773</v>
      </c>
      <c r="H71" s="50">
        <v>44804</v>
      </c>
      <c r="I71" s="50">
        <v>44834</v>
      </c>
      <c r="J71" s="50">
        <v>44865</v>
      </c>
      <c r="K71" s="50">
        <v>44895</v>
      </c>
      <c r="L71" s="50">
        <v>44926</v>
      </c>
      <c r="M71" s="50">
        <v>44957</v>
      </c>
      <c r="N71" s="50">
        <v>44985</v>
      </c>
      <c r="O71" s="50">
        <v>45016</v>
      </c>
    </row>
    <row r="72" spans="1:15">
      <c r="A72" s="13">
        <v>1</v>
      </c>
      <c r="B72" s="14" t="s">
        <v>168</v>
      </c>
      <c r="C72" s="61">
        <v>16.975375569000001</v>
      </c>
      <c r="D72" s="61">
        <v>21.801237875000002</v>
      </c>
      <c r="E72" s="61">
        <v>28.295982680000002</v>
      </c>
      <c r="F72" s="61">
        <v>33.833586381000003</v>
      </c>
      <c r="G72" s="61">
        <v>38.941463982999998</v>
      </c>
      <c r="H72" s="61">
        <v>45.180652680000001</v>
      </c>
      <c r="I72" s="61">
        <v>50.929946755000003</v>
      </c>
      <c r="J72" s="61">
        <v>57.444561415999999</v>
      </c>
      <c r="K72" s="61">
        <v>66.400640096000004</v>
      </c>
      <c r="L72" s="61">
        <v>73.522548874999998</v>
      </c>
      <c r="M72" s="61">
        <v>8.1266664899999999</v>
      </c>
      <c r="N72" s="61">
        <v>14.266696713</v>
      </c>
      <c r="O72" s="61">
        <v>22.654315059999998</v>
      </c>
    </row>
    <row r="73" spans="1:15">
      <c r="A73" s="13">
        <v>2</v>
      </c>
      <c r="B73" s="14" t="s">
        <v>169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</row>
    <row r="74" spans="1:15">
      <c r="A74" s="13">
        <v>3</v>
      </c>
      <c r="B74" s="14" t="s">
        <v>170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</row>
    <row r="75" spans="1:15">
      <c r="A75" s="13">
        <v>4</v>
      </c>
      <c r="B75" s="14" t="s">
        <v>171</v>
      </c>
      <c r="C75" s="61">
        <v>0</v>
      </c>
      <c r="D75" s="61">
        <v>0</v>
      </c>
      <c r="E75" s="61">
        <v>0</v>
      </c>
      <c r="F75" s="61">
        <v>0</v>
      </c>
      <c r="G75" s="61">
        <v>-0.27685111099999998</v>
      </c>
      <c r="H75" s="61">
        <v>-0.27685111099999998</v>
      </c>
      <c r="I75" s="61">
        <v>-0.27685111099999998</v>
      </c>
      <c r="J75" s="61">
        <v>-0.27685111099999998</v>
      </c>
      <c r="K75" s="61">
        <v>-0.27685111099999998</v>
      </c>
      <c r="L75" s="61">
        <v>-1.486851111</v>
      </c>
      <c r="M75" s="61">
        <v>-0.66609558999999996</v>
      </c>
      <c r="N75" s="61">
        <v>-0.66609558999999996</v>
      </c>
      <c r="O75" s="61">
        <v>-0.95609559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16.975375569000001</v>
      </c>
      <c r="D77" s="62">
        <v>21.801237875000002</v>
      </c>
      <c r="E77" s="62">
        <v>28.295982680000002</v>
      </c>
      <c r="F77" s="62">
        <v>33.833586381000003</v>
      </c>
      <c r="G77" s="62">
        <v>38.664612871999999</v>
      </c>
      <c r="H77" s="62">
        <v>44.903801569000002</v>
      </c>
      <c r="I77" s="62">
        <v>50.653095643999997</v>
      </c>
      <c r="J77" s="62">
        <v>57.167710305</v>
      </c>
      <c r="K77" s="62">
        <v>66.123788985000004</v>
      </c>
      <c r="L77" s="62">
        <v>72.035697764000005</v>
      </c>
      <c r="M77" s="62">
        <v>7.4605708999999996</v>
      </c>
      <c r="N77" s="62">
        <v>13.600601123000001</v>
      </c>
      <c r="O77" s="62">
        <v>21.698219470000002</v>
      </c>
    </row>
    <row r="78" spans="1:15">
      <c r="A78" s="13">
        <v>7</v>
      </c>
      <c r="B78" s="14" t="s">
        <v>174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211</v>
      </c>
      <c r="C82" s="61">
        <v>5.3745726000000001E-2</v>
      </c>
      <c r="D82" s="61">
        <v>7.0192972000000006E-2</v>
      </c>
      <c r="E82" s="61">
        <v>8.5902433E-2</v>
      </c>
      <c r="F82" s="61">
        <v>0.10321045199999999</v>
      </c>
      <c r="G82" s="61">
        <v>0.119748889</v>
      </c>
      <c r="H82" s="61">
        <v>0.137454622</v>
      </c>
      <c r="I82" s="61">
        <v>0.15537779299999999</v>
      </c>
      <c r="J82" s="61">
        <v>0.173135132</v>
      </c>
      <c r="K82" s="61">
        <v>0.194318717</v>
      </c>
      <c r="L82" s="61">
        <v>0.21676521200000001</v>
      </c>
      <c r="M82" s="61">
        <v>2.2717325E-2</v>
      </c>
      <c r="N82" s="61">
        <v>4.6870442999999998E-2</v>
      </c>
      <c r="O82" s="61">
        <v>6.797976E-2</v>
      </c>
    </row>
    <row r="83" spans="1:15">
      <c r="A83" s="13">
        <v>12</v>
      </c>
      <c r="B83" s="15" t="s">
        <v>179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</row>
    <row r="84" spans="1:15">
      <c r="A84" s="13">
        <v>13</v>
      </c>
      <c r="B84" s="33" t="s">
        <v>180</v>
      </c>
      <c r="C84" s="62">
        <v>5.3745726000000001E-2</v>
      </c>
      <c r="D84" s="62">
        <v>7.0192972000000006E-2</v>
      </c>
      <c r="E84" s="62">
        <v>8.5902433E-2</v>
      </c>
      <c r="F84" s="62">
        <v>0.10321045199999999</v>
      </c>
      <c r="G84" s="62">
        <v>0.119748889</v>
      </c>
      <c r="H84" s="62">
        <v>0.137454622</v>
      </c>
      <c r="I84" s="62">
        <v>0.15537779299999999</v>
      </c>
      <c r="J84" s="62">
        <v>0.173135132</v>
      </c>
      <c r="K84" s="62">
        <v>0.194318717</v>
      </c>
      <c r="L84" s="62">
        <v>0.21676521200000001</v>
      </c>
      <c r="M84" s="62">
        <v>2.2717325E-2</v>
      </c>
      <c r="N84" s="62">
        <v>4.6870442999999998E-2</v>
      </c>
      <c r="O84" s="62">
        <v>6.797976E-2</v>
      </c>
    </row>
    <row r="85" spans="1:15">
      <c r="A85" s="13">
        <v>14</v>
      </c>
      <c r="B85" s="33" t="s">
        <v>181</v>
      </c>
      <c r="C85" s="62">
        <v>16.921629843000002</v>
      </c>
      <c r="D85" s="62">
        <v>21.731044903000001</v>
      </c>
      <c r="E85" s="62">
        <v>28.210080247</v>
      </c>
      <c r="F85" s="62">
        <v>33.730375928999997</v>
      </c>
      <c r="G85" s="62">
        <v>38.544863982999999</v>
      </c>
      <c r="H85" s="62">
        <v>44.766346947000002</v>
      </c>
      <c r="I85" s="62">
        <v>50.497717850999997</v>
      </c>
      <c r="J85" s="62">
        <v>56.994575173000001</v>
      </c>
      <c r="K85" s="62">
        <v>65.929470268000003</v>
      </c>
      <c r="L85" s="62">
        <v>71.818932552000007</v>
      </c>
      <c r="M85" s="62">
        <v>7.4378535750000001</v>
      </c>
      <c r="N85" s="62">
        <v>13.553730679999999</v>
      </c>
      <c r="O85" s="62">
        <v>21.630239710000001</v>
      </c>
    </row>
    <row r="86" spans="1:15">
      <c r="A86" s="13">
        <v>15</v>
      </c>
      <c r="B86" s="15" t="s">
        <v>182</v>
      </c>
      <c r="C86" s="61">
        <v>4.6966562359999999</v>
      </c>
      <c r="D86" s="61">
        <v>6.2537771720000004</v>
      </c>
      <c r="E86" s="61">
        <v>7.8572211459999997</v>
      </c>
      <c r="F86" s="61">
        <v>9.4715305900000004</v>
      </c>
      <c r="G86" s="61">
        <v>11.083076696999999</v>
      </c>
      <c r="H86" s="61">
        <v>12.704017642</v>
      </c>
      <c r="I86" s="61">
        <v>14.325319323</v>
      </c>
      <c r="J86" s="61">
        <v>15.934657649</v>
      </c>
      <c r="K86" s="61">
        <v>17.563099712</v>
      </c>
      <c r="L86" s="61">
        <v>19.187753919999999</v>
      </c>
      <c r="M86" s="61">
        <v>1.644403525</v>
      </c>
      <c r="N86" s="61">
        <v>3.276617984</v>
      </c>
      <c r="O86" s="61">
        <v>4.9119211939999996</v>
      </c>
    </row>
    <row r="87" spans="1:15">
      <c r="A87" s="13">
        <v>16</v>
      </c>
      <c r="B87" s="15" t="s">
        <v>183</v>
      </c>
      <c r="C87" s="61">
        <v>0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</row>
    <row r="88" spans="1:15">
      <c r="A88" s="13">
        <v>17</v>
      </c>
      <c r="B88" s="15" t="s">
        <v>184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</row>
    <row r="89" spans="1:15">
      <c r="A89" s="13">
        <v>18</v>
      </c>
      <c r="B89" s="15" t="s">
        <v>185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</row>
    <row r="90" spans="1:15">
      <c r="A90" s="13">
        <v>19</v>
      </c>
      <c r="B90" s="15" t="s">
        <v>186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</row>
    <row r="91" spans="1:15">
      <c r="A91" s="13">
        <v>20</v>
      </c>
      <c r="B91" s="15" t="s">
        <v>187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</row>
    <row r="92" spans="1:15">
      <c r="A92" s="13">
        <v>21</v>
      </c>
      <c r="B92" s="16" t="s">
        <v>188</v>
      </c>
      <c r="C92" s="62">
        <v>4.6966562359999999</v>
      </c>
      <c r="D92" s="62">
        <v>6.2537771720000004</v>
      </c>
      <c r="E92" s="62">
        <v>7.8572211459999997</v>
      </c>
      <c r="F92" s="62">
        <v>9.4715305900000004</v>
      </c>
      <c r="G92" s="62">
        <v>11.083076696999999</v>
      </c>
      <c r="H92" s="62">
        <v>12.704017642</v>
      </c>
      <c r="I92" s="62">
        <v>14.325319323</v>
      </c>
      <c r="J92" s="62">
        <v>15.934657649</v>
      </c>
      <c r="K92" s="62">
        <v>17.563099712</v>
      </c>
      <c r="L92" s="62">
        <v>19.187753919999999</v>
      </c>
      <c r="M92" s="62">
        <v>1.644403525</v>
      </c>
      <c r="N92" s="62">
        <v>3.276617984</v>
      </c>
      <c r="O92" s="62">
        <v>4.9119211939999996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3.031419E-3</v>
      </c>
      <c r="D95" s="61">
        <v>4.0632740000000004E-3</v>
      </c>
      <c r="E95" s="61">
        <v>4.4736749999999999E-3</v>
      </c>
      <c r="F95" s="61">
        <v>5.1144529999999997E-3</v>
      </c>
      <c r="G95" s="61">
        <v>5.8192060000000004E-3</v>
      </c>
      <c r="H95" s="61">
        <v>6.328396E-3</v>
      </c>
      <c r="I95" s="61">
        <v>6.9446489999999998E-3</v>
      </c>
      <c r="J95" s="61">
        <v>7.6120650000000003E-3</v>
      </c>
      <c r="K95" s="61">
        <v>8.5495789999999999E-3</v>
      </c>
      <c r="L95" s="61">
        <v>9.036802E-3</v>
      </c>
      <c r="M95" s="61">
        <v>1.2589949999999999E-3</v>
      </c>
      <c r="N95" s="61">
        <v>2.3893069999999998E-3</v>
      </c>
      <c r="O95" s="61">
        <v>3.720522E-3</v>
      </c>
    </row>
    <row r="96" spans="1:15">
      <c r="A96" s="13">
        <v>25</v>
      </c>
      <c r="B96" s="14" t="s">
        <v>193</v>
      </c>
      <c r="C96" s="61">
        <v>7.6681000000000004E-4</v>
      </c>
      <c r="D96" s="61">
        <v>4.1721E-4</v>
      </c>
      <c r="E96" s="61">
        <v>1.0995099999999999E-3</v>
      </c>
      <c r="F96" s="61">
        <v>1.9951100000000001E-4</v>
      </c>
      <c r="G96" s="61">
        <v>-3.8818499999999998E-4</v>
      </c>
      <c r="H96" s="61">
        <v>-3.0408099999999999E-4</v>
      </c>
      <c r="I96" s="61">
        <v>-1.5107900000000001E-4</v>
      </c>
      <c r="J96" s="61">
        <v>-3.62518E-3</v>
      </c>
      <c r="K96" s="61">
        <v>-3.9475830000000002E-3</v>
      </c>
      <c r="L96" s="61">
        <v>-4.2035809999999996E-3</v>
      </c>
      <c r="M96" s="61">
        <v>2.3874230000000001E-3</v>
      </c>
      <c r="N96" s="61">
        <v>2.0383229999999999E-3</v>
      </c>
      <c r="O96" s="61">
        <v>2.104425E-3</v>
      </c>
    </row>
    <row r="97" spans="1:15">
      <c r="A97" s="13">
        <v>26</v>
      </c>
      <c r="B97" s="16" t="s">
        <v>194</v>
      </c>
      <c r="C97" s="62">
        <v>3.7982290000000002E-3</v>
      </c>
      <c r="D97" s="62">
        <v>4.4804839999999999E-3</v>
      </c>
      <c r="E97" s="62">
        <v>5.5731849999999996E-3</v>
      </c>
      <c r="F97" s="62">
        <v>5.313964E-3</v>
      </c>
      <c r="G97" s="62">
        <v>5.4310210000000003E-3</v>
      </c>
      <c r="H97" s="62">
        <v>6.0243149999999997E-3</v>
      </c>
      <c r="I97" s="62">
        <v>6.7935699999999996E-3</v>
      </c>
      <c r="J97" s="62">
        <v>3.9868849999999999E-3</v>
      </c>
      <c r="K97" s="62">
        <v>4.6019959999999997E-3</v>
      </c>
      <c r="L97" s="62">
        <v>4.8332210000000004E-3</v>
      </c>
      <c r="M97" s="62">
        <v>3.6464179999999998E-3</v>
      </c>
      <c r="N97" s="62">
        <v>4.4276300000000001E-3</v>
      </c>
      <c r="O97" s="62">
        <v>5.8249469999999996E-3</v>
      </c>
    </row>
    <row r="98" spans="1:15">
      <c r="A98" s="13">
        <v>27</v>
      </c>
      <c r="B98" s="16" t="s">
        <v>195</v>
      </c>
      <c r="C98" s="62">
        <v>12.228771836</v>
      </c>
      <c r="D98" s="62">
        <v>15.481748215</v>
      </c>
      <c r="E98" s="62">
        <v>20.358432285999999</v>
      </c>
      <c r="F98" s="62">
        <v>24.264159303</v>
      </c>
      <c r="G98" s="62">
        <v>27.467218307</v>
      </c>
      <c r="H98" s="62">
        <v>32.068353620000003</v>
      </c>
      <c r="I98" s="62">
        <v>36.179192098000001</v>
      </c>
      <c r="J98" s="62">
        <v>41.063904409000003</v>
      </c>
      <c r="K98" s="62">
        <v>48.370972551999998</v>
      </c>
      <c r="L98" s="62">
        <v>52.636011852999999</v>
      </c>
      <c r="M98" s="62">
        <v>5.7970964680000003</v>
      </c>
      <c r="N98" s="62">
        <v>10.281540326</v>
      </c>
      <c r="O98" s="62">
        <v>16.724143463000001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12.228771836</v>
      </c>
      <c r="D100" s="62">
        <v>15.481748215</v>
      </c>
      <c r="E100" s="62">
        <v>20.358432285999999</v>
      </c>
      <c r="F100" s="62">
        <v>24.264159303</v>
      </c>
      <c r="G100" s="62">
        <v>27.467218307</v>
      </c>
      <c r="H100" s="62">
        <v>32.068353620000003</v>
      </c>
      <c r="I100" s="62">
        <v>36.179192098000001</v>
      </c>
      <c r="J100" s="62">
        <v>41.063904409000003</v>
      </c>
      <c r="K100" s="62">
        <v>48.370972551999998</v>
      </c>
      <c r="L100" s="62">
        <v>52.636011852999999</v>
      </c>
      <c r="M100" s="62">
        <v>5.7970964680000003</v>
      </c>
      <c r="N100" s="62">
        <v>10.281540326</v>
      </c>
      <c r="O100" s="62">
        <v>16.724143463000001</v>
      </c>
    </row>
  </sheetData>
  <mergeCells count="3">
    <mergeCell ref="B2:M2"/>
    <mergeCell ref="B36:M36"/>
    <mergeCell ref="B70:M7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O20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D1048576"/>
    </sheetView>
  </sheetViews>
  <sheetFormatPr defaultColWidth="8.85546875" defaultRowHeight="15"/>
  <cols>
    <col min="1" max="1" width="3.85546875" bestFit="1" customWidth="1"/>
    <col min="2" max="2" width="31.28515625" customWidth="1"/>
    <col min="3" max="12" width="12.5703125" bestFit="1" customWidth="1"/>
    <col min="13" max="15" width="13.7109375" customWidth="1"/>
  </cols>
  <sheetData>
    <row r="1" spans="1:15">
      <c r="M1" s="76"/>
      <c r="N1" s="76"/>
      <c r="O1" s="76" t="s">
        <v>56</v>
      </c>
    </row>
    <row r="2" spans="1:15">
      <c r="B2" s="125" t="s">
        <v>217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5">
      <c r="A3" s="12" t="s">
        <v>133</v>
      </c>
      <c r="B3" s="12" t="s">
        <v>218</v>
      </c>
      <c r="C3" s="50">
        <v>44651</v>
      </c>
      <c r="D3" s="50">
        <v>44681</v>
      </c>
      <c r="E3" s="50">
        <v>44712</v>
      </c>
      <c r="F3" s="50">
        <v>44742</v>
      </c>
      <c r="G3" s="50">
        <v>44773</v>
      </c>
      <c r="H3" s="50">
        <v>44804</v>
      </c>
      <c r="I3" s="50">
        <v>44834</v>
      </c>
      <c r="J3" s="50">
        <v>44865</v>
      </c>
      <c r="K3" s="50">
        <v>44895</v>
      </c>
      <c r="L3" s="50">
        <v>44926</v>
      </c>
      <c r="M3" s="50">
        <v>44957</v>
      </c>
      <c r="N3" s="50">
        <v>44985</v>
      </c>
      <c r="O3" s="50">
        <v>45016</v>
      </c>
    </row>
    <row r="4" spans="1:15" ht="21">
      <c r="A4" s="111">
        <v>1</v>
      </c>
      <c r="B4" s="112" t="s">
        <v>219</v>
      </c>
      <c r="C4" s="113">
        <v>178842.35182901562</v>
      </c>
      <c r="D4" s="113">
        <v>178999.65846215741</v>
      </c>
      <c r="E4" s="113">
        <v>179623.40495327133</v>
      </c>
      <c r="F4" s="113">
        <v>179682.11150810649</v>
      </c>
      <c r="G4" s="113">
        <v>179778.06377385001</v>
      </c>
      <c r="H4" s="113">
        <v>180471.01173128531</v>
      </c>
      <c r="I4" s="113">
        <v>180734.21224412182</v>
      </c>
      <c r="J4" s="113">
        <v>180869.65763387602</v>
      </c>
      <c r="K4" s="113">
        <v>181311.14918224813</v>
      </c>
      <c r="L4" s="113">
        <v>181816.60929324696</v>
      </c>
      <c r="M4" s="113">
        <v>181831.12928334755</v>
      </c>
      <c r="N4" s="113">
        <v>181961.65814271223</v>
      </c>
      <c r="O4" s="113">
        <v>182650.95030011437</v>
      </c>
    </row>
    <row r="5" spans="1:15" s="72" customFormat="1">
      <c r="A5" s="13">
        <v>2</v>
      </c>
      <c r="B5" s="14" t="s">
        <v>220</v>
      </c>
      <c r="C5" s="61">
        <v>157264.01624344141</v>
      </c>
      <c r="D5" s="61">
        <v>158538.63127980192</v>
      </c>
      <c r="E5" s="61">
        <v>158908.30096592251</v>
      </c>
      <c r="F5" s="61">
        <v>158260.99797658407</v>
      </c>
      <c r="G5" s="61">
        <v>159136.55916866317</v>
      </c>
      <c r="H5" s="61">
        <v>159923.48200089295</v>
      </c>
      <c r="I5" s="61">
        <v>160066.02767438846</v>
      </c>
      <c r="J5" s="61">
        <v>160800.02950366319</v>
      </c>
      <c r="K5" s="61">
        <v>162419.66378503316</v>
      </c>
      <c r="L5" s="61">
        <v>165823.67573691005</v>
      </c>
      <c r="M5" s="61">
        <v>166468.62743021836</v>
      </c>
      <c r="N5" s="61">
        <v>166964.30450423819</v>
      </c>
      <c r="O5" s="61">
        <v>169008.51264664289</v>
      </c>
    </row>
    <row r="6" spans="1:15">
      <c r="A6" s="13">
        <v>3</v>
      </c>
      <c r="B6" s="16" t="s">
        <v>119</v>
      </c>
      <c r="C6" s="62">
        <v>336106.36807245709</v>
      </c>
      <c r="D6" s="62">
        <v>337538.28974195931</v>
      </c>
      <c r="E6" s="62">
        <v>338531.70591919386</v>
      </c>
      <c r="F6" s="62">
        <v>337943.10948469053</v>
      </c>
      <c r="G6" s="62">
        <v>338914.6229425132</v>
      </c>
      <c r="H6" s="62">
        <v>340394.49373217829</v>
      </c>
      <c r="I6" s="62">
        <v>340800.23991851025</v>
      </c>
      <c r="J6" s="62">
        <v>341669.68713753927</v>
      </c>
      <c r="K6" s="62">
        <v>343730.81296728126</v>
      </c>
      <c r="L6" s="62">
        <v>347640.28503015701</v>
      </c>
      <c r="M6" s="62">
        <v>348299.7567135659</v>
      </c>
      <c r="N6" s="62">
        <v>348925.96264695044</v>
      </c>
      <c r="O6" s="62">
        <v>351659.46294675721</v>
      </c>
    </row>
    <row r="8" spans="1:15">
      <c r="M8" s="76"/>
      <c r="N8" s="76"/>
      <c r="O8" s="76" t="s">
        <v>56</v>
      </c>
    </row>
    <row r="9" spans="1:15">
      <c r="B9" s="125" t="s">
        <v>221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</row>
    <row r="10" spans="1:15">
      <c r="A10" s="12" t="s">
        <v>133</v>
      </c>
      <c r="B10" s="12" t="s">
        <v>218</v>
      </c>
      <c r="C10" s="50">
        <v>44651</v>
      </c>
      <c r="D10" s="50">
        <v>44681</v>
      </c>
      <c r="E10" s="50">
        <v>44712</v>
      </c>
      <c r="F10" s="50">
        <v>44742</v>
      </c>
      <c r="G10" s="50">
        <v>44773</v>
      </c>
      <c r="H10" s="50">
        <v>44804</v>
      </c>
      <c r="I10" s="50">
        <v>44834</v>
      </c>
      <c r="J10" s="50">
        <v>44865</v>
      </c>
      <c r="K10" s="50">
        <v>44895</v>
      </c>
      <c r="L10" s="50">
        <v>44926</v>
      </c>
      <c r="M10" s="50">
        <v>44957</v>
      </c>
      <c r="N10" s="50">
        <v>44985</v>
      </c>
      <c r="O10" s="50">
        <v>45016</v>
      </c>
    </row>
    <row r="11" spans="1:15" ht="21">
      <c r="A11" s="111">
        <v>1</v>
      </c>
      <c r="B11" s="112" t="s">
        <v>219</v>
      </c>
      <c r="C11" s="113">
        <v>178177.80501902863</v>
      </c>
      <c r="D11" s="113">
        <v>178333.70595817041</v>
      </c>
      <c r="E11" s="113">
        <v>178957.45244928432</v>
      </c>
      <c r="F11" s="113">
        <v>179013.3476181195</v>
      </c>
      <c r="G11" s="113">
        <v>179107.894189863</v>
      </c>
      <c r="H11" s="113">
        <v>179768.47991231532</v>
      </c>
      <c r="I11" s="113">
        <v>180030.27473115182</v>
      </c>
      <c r="J11" s="113">
        <v>180164.31442690603</v>
      </c>
      <c r="K11" s="113">
        <v>180604.40028427812</v>
      </c>
      <c r="L11" s="113">
        <v>181090.55794994597</v>
      </c>
      <c r="M11" s="113">
        <v>180294.20005998955</v>
      </c>
      <c r="N11" s="113">
        <v>180424.72891935424</v>
      </c>
      <c r="O11" s="113">
        <v>181072.19916604937</v>
      </c>
    </row>
    <row r="12" spans="1:15" s="72" customFormat="1">
      <c r="A12" s="13">
        <v>2</v>
      </c>
      <c r="B12" s="14" t="s">
        <v>220</v>
      </c>
      <c r="C12" s="61">
        <v>155728.92218256841</v>
      </c>
      <c r="D12" s="61">
        <v>156990.60319033891</v>
      </c>
      <c r="E12" s="61">
        <v>157357.98778261049</v>
      </c>
      <c r="F12" s="61">
        <v>156706.85358384106</v>
      </c>
      <c r="G12" s="61">
        <v>157578.42848021418</v>
      </c>
      <c r="H12" s="61">
        <v>158365.54287058394</v>
      </c>
      <c r="I12" s="61">
        <v>158511.85794188746</v>
      </c>
      <c r="J12" s="61">
        <v>159241.27393278119</v>
      </c>
      <c r="K12" s="61">
        <v>160849.57765991715</v>
      </c>
      <c r="L12" s="61">
        <v>164239.33151154406</v>
      </c>
      <c r="M12" s="61">
        <v>164879.15123061236</v>
      </c>
      <c r="N12" s="61">
        <v>165366.29754669018</v>
      </c>
      <c r="O12" s="61">
        <v>167397.78690607488</v>
      </c>
    </row>
    <row r="13" spans="1:15">
      <c r="A13" s="13">
        <v>3</v>
      </c>
      <c r="B13" s="16" t="s">
        <v>119</v>
      </c>
      <c r="C13" s="62">
        <v>333906.72720159707</v>
      </c>
      <c r="D13" s="62">
        <v>335324.30914850929</v>
      </c>
      <c r="E13" s="62">
        <v>336315.44023189484</v>
      </c>
      <c r="F13" s="62">
        <v>335720.20120196056</v>
      </c>
      <c r="G13" s="62">
        <v>336686.32267007721</v>
      </c>
      <c r="H13" s="62">
        <v>338134.02278289926</v>
      </c>
      <c r="I13" s="62">
        <v>338542.13267303928</v>
      </c>
      <c r="J13" s="62">
        <v>339405.58835968724</v>
      </c>
      <c r="K13" s="62">
        <v>341453.97794419527</v>
      </c>
      <c r="L13" s="62">
        <v>345329.88946149003</v>
      </c>
      <c r="M13" s="62">
        <v>345173.35129060189</v>
      </c>
      <c r="N13" s="62">
        <v>345791.02646604442</v>
      </c>
      <c r="O13" s="62">
        <v>348469.98607212421</v>
      </c>
    </row>
    <row r="15" spans="1:15">
      <c r="M15" s="76"/>
      <c r="N15" s="76"/>
      <c r="O15" s="76" t="s">
        <v>56</v>
      </c>
    </row>
    <row r="16" spans="1:15">
      <c r="B16" s="125" t="s">
        <v>222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</row>
    <row r="17" spans="1:15">
      <c r="A17" s="12" t="s">
        <v>133</v>
      </c>
      <c r="B17" s="12" t="s">
        <v>218</v>
      </c>
      <c r="C17" s="50">
        <v>44651</v>
      </c>
      <c r="D17" s="50">
        <v>44681</v>
      </c>
      <c r="E17" s="50">
        <v>44712</v>
      </c>
      <c r="F17" s="50">
        <v>44742</v>
      </c>
      <c r="G17" s="50">
        <v>44773</v>
      </c>
      <c r="H17" s="50">
        <v>44804</v>
      </c>
      <c r="I17" s="50">
        <v>44834</v>
      </c>
      <c r="J17" s="50">
        <v>44865</v>
      </c>
      <c r="K17" s="50">
        <v>44895</v>
      </c>
      <c r="L17" s="50">
        <v>44926</v>
      </c>
      <c r="M17" s="50">
        <v>44957</v>
      </c>
      <c r="N17" s="50">
        <v>44985</v>
      </c>
      <c r="O17" s="50">
        <v>45016</v>
      </c>
    </row>
    <row r="18" spans="1:15" ht="21">
      <c r="A18" s="111">
        <v>1</v>
      </c>
      <c r="B18" s="112" t="s">
        <v>219</v>
      </c>
      <c r="C18" s="113">
        <v>664.54680998699996</v>
      </c>
      <c r="D18" s="113">
        <v>665.952503987</v>
      </c>
      <c r="E18" s="113">
        <v>665.952503987</v>
      </c>
      <c r="F18" s="113">
        <v>668.76388998699997</v>
      </c>
      <c r="G18" s="113">
        <v>670.16958398700001</v>
      </c>
      <c r="H18" s="113">
        <v>702.53181897000002</v>
      </c>
      <c r="I18" s="113">
        <v>703.93751296999994</v>
      </c>
      <c r="J18" s="113">
        <v>705.34320696999998</v>
      </c>
      <c r="K18" s="113">
        <v>706.74889797000003</v>
      </c>
      <c r="L18" s="113">
        <v>726.05134330099997</v>
      </c>
      <c r="M18" s="113">
        <v>1536.9292233579999</v>
      </c>
      <c r="N18" s="113">
        <v>1536.9292233579999</v>
      </c>
      <c r="O18" s="113">
        <v>1578.7511340650001</v>
      </c>
    </row>
    <row r="19" spans="1:15" s="72" customFormat="1">
      <c r="A19" s="13">
        <v>2</v>
      </c>
      <c r="B19" s="14" t="s">
        <v>220</v>
      </c>
      <c r="C19" s="61">
        <v>1535.094060873</v>
      </c>
      <c r="D19" s="61">
        <v>1548.028089463</v>
      </c>
      <c r="E19" s="61">
        <v>1550.3131833120001</v>
      </c>
      <c r="F19" s="61">
        <v>1554.144392743</v>
      </c>
      <c r="G19" s="61">
        <v>1558.130688449</v>
      </c>
      <c r="H19" s="61">
        <v>1557.9391303089999</v>
      </c>
      <c r="I19" s="61">
        <v>1554.169732501</v>
      </c>
      <c r="J19" s="61">
        <v>1558.755570882</v>
      </c>
      <c r="K19" s="61">
        <v>1570.0861251159999</v>
      </c>
      <c r="L19" s="61">
        <v>1584.344225366</v>
      </c>
      <c r="M19" s="61">
        <v>1589.4761996059999</v>
      </c>
      <c r="N19" s="61">
        <v>1598.0069575479999</v>
      </c>
      <c r="O19" s="113">
        <v>1610.725740568</v>
      </c>
    </row>
    <row r="20" spans="1:15">
      <c r="A20" s="13">
        <v>3</v>
      </c>
      <c r="B20" s="16" t="s">
        <v>119</v>
      </c>
      <c r="C20" s="62">
        <v>2199.6408708600002</v>
      </c>
      <c r="D20" s="62">
        <v>2213.98059345</v>
      </c>
      <c r="E20" s="62">
        <v>2216.2656872990001</v>
      </c>
      <c r="F20" s="62">
        <v>2222.9082827299999</v>
      </c>
      <c r="G20" s="62">
        <v>2228.3002724359999</v>
      </c>
      <c r="H20" s="62">
        <v>2260.4709492789998</v>
      </c>
      <c r="I20" s="62">
        <v>2258.1072454710002</v>
      </c>
      <c r="J20" s="62">
        <v>2264.0987778520002</v>
      </c>
      <c r="K20" s="62">
        <v>2276.8350230860001</v>
      </c>
      <c r="L20" s="62">
        <v>2310.3955686670001</v>
      </c>
      <c r="M20" s="62">
        <v>3126.4054229639996</v>
      </c>
      <c r="N20" s="62">
        <v>3134.9361809060001</v>
      </c>
      <c r="O20" s="62">
        <v>3189.4768746330001</v>
      </c>
    </row>
  </sheetData>
  <mergeCells count="3">
    <mergeCell ref="B2:M2"/>
    <mergeCell ref="B9:M9"/>
    <mergeCell ref="B16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9"/>
  <sheetViews>
    <sheetView showGridLines="0" zoomScale="161" zoomScaleNormal="85" workbookViewId="0">
      <selection activeCell="C16" sqref="C16"/>
    </sheetView>
  </sheetViews>
  <sheetFormatPr defaultColWidth="8.85546875" defaultRowHeight="15"/>
  <cols>
    <col min="1" max="1" width="3.28515625" style="5" customWidth="1"/>
    <col min="2" max="2" width="3.28515625" customWidth="1"/>
    <col min="3" max="3" width="62.140625" bestFit="1" customWidth="1"/>
    <col min="4" max="4" width="82.85546875" customWidth="1"/>
  </cols>
  <sheetData>
    <row r="1" spans="2:5">
      <c r="B1" s="6"/>
    </row>
    <row r="2" spans="2:5">
      <c r="B2" s="6"/>
    </row>
    <row r="3" spans="2:5">
      <c r="B3" s="6"/>
    </row>
    <row r="4" spans="2:5">
      <c r="B4" s="6"/>
    </row>
    <row r="5" spans="2:5">
      <c r="B5" s="6"/>
    </row>
    <row r="6" spans="2:5">
      <c r="B6" s="6"/>
    </row>
    <row r="7" spans="2:5">
      <c r="B7" s="6"/>
    </row>
    <row r="8" spans="2:5">
      <c r="B8" s="6"/>
      <c r="C8" s="9" t="s">
        <v>1</v>
      </c>
      <c r="D8" s="9" t="s">
        <v>2</v>
      </c>
    </row>
    <row r="9" spans="2:5">
      <c r="B9" s="6"/>
      <c r="C9" s="10" t="s">
        <v>3</v>
      </c>
      <c r="D9" s="51" t="s">
        <v>4</v>
      </c>
      <c r="E9" s="7"/>
    </row>
    <row r="10" spans="2:5">
      <c r="B10" s="6"/>
      <c r="C10" s="10"/>
      <c r="D10" s="10"/>
    </row>
    <row r="11" spans="2:5">
      <c r="B11" s="6"/>
      <c r="C11" s="10" t="s">
        <v>5</v>
      </c>
      <c r="D11" s="10" t="s">
        <v>6</v>
      </c>
    </row>
    <row r="12" spans="2:5" ht="43.5">
      <c r="B12" s="6"/>
      <c r="C12" s="11" t="s">
        <v>7</v>
      </c>
      <c r="D12" s="11" t="s">
        <v>8</v>
      </c>
    </row>
    <row r="13" spans="2:5">
      <c r="B13" s="6"/>
      <c r="C13" s="10" t="s">
        <v>9</v>
      </c>
      <c r="D13" s="10" t="s">
        <v>9</v>
      </c>
    </row>
    <row r="14" spans="2:5">
      <c r="B14" s="6"/>
      <c r="C14" s="10"/>
      <c r="D14" s="10"/>
    </row>
    <row r="15" spans="2:5">
      <c r="B15" s="6"/>
      <c r="C15" s="10"/>
      <c r="D15" s="10"/>
    </row>
    <row r="16" spans="2:5">
      <c r="B16" s="6"/>
      <c r="C16" s="10" t="s">
        <v>10</v>
      </c>
      <c r="D16" s="10" t="s">
        <v>10</v>
      </c>
    </row>
    <row r="17" spans="2:4">
      <c r="B17" s="6"/>
      <c r="C17" s="10"/>
      <c r="D17" s="10"/>
    </row>
    <row r="18" spans="2:4">
      <c r="B18" s="6"/>
    </row>
    <row r="19" spans="2:4">
      <c r="B19" s="6"/>
    </row>
    <row r="20" spans="2:4">
      <c r="B20" s="6"/>
    </row>
    <row r="21" spans="2:4">
      <c r="B21" s="6"/>
    </row>
    <row r="22" spans="2:4">
      <c r="B22" s="6"/>
    </row>
    <row r="23" spans="2:4">
      <c r="B23" s="6"/>
    </row>
    <row r="24" spans="2:4">
      <c r="B24" s="6"/>
    </row>
    <row r="25" spans="2:4">
      <c r="B25" s="6"/>
    </row>
    <row r="26" spans="2:4">
      <c r="B26" s="6"/>
    </row>
    <row r="27" spans="2:4">
      <c r="B27" s="6"/>
    </row>
    <row r="28" spans="2:4">
      <c r="B28" s="6"/>
    </row>
    <row r="29" spans="2:4">
      <c r="B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2:D48"/>
  <sheetViews>
    <sheetView zoomScaleNormal="100" workbookViewId="0">
      <selection activeCell="E12" sqref="E12"/>
    </sheetView>
  </sheetViews>
  <sheetFormatPr defaultColWidth="11.42578125" defaultRowHeight="15"/>
  <cols>
    <col min="2" max="2" width="12" style="95" bestFit="1" customWidth="1"/>
    <col min="3" max="3" width="12.42578125" style="95" bestFit="1" customWidth="1"/>
    <col min="4" max="4" width="88.85546875" style="84" bestFit="1" customWidth="1"/>
  </cols>
  <sheetData>
    <row r="2" spans="2:4">
      <c r="D2" s="94"/>
    </row>
    <row r="3" spans="2:4" ht="15.75" thickBot="1">
      <c r="B3" s="96" t="s">
        <v>11</v>
      </c>
      <c r="C3" s="96" t="s">
        <v>12</v>
      </c>
      <c r="D3" s="98" t="s">
        <v>13</v>
      </c>
    </row>
    <row r="4" spans="2:4" ht="15.75" thickTop="1">
      <c r="B4" s="99">
        <v>1</v>
      </c>
      <c r="C4" s="95" t="s">
        <v>14</v>
      </c>
      <c r="D4" s="100" t="s">
        <v>15</v>
      </c>
    </row>
    <row r="5" spans="2:4">
      <c r="B5" s="99">
        <v>1</v>
      </c>
      <c r="C5" s="95" t="s">
        <v>16</v>
      </c>
      <c r="D5" s="100" t="s">
        <v>17</v>
      </c>
    </row>
    <row r="6" spans="2:4">
      <c r="B6" s="99">
        <v>1</v>
      </c>
      <c r="C6" s="95" t="s">
        <v>18</v>
      </c>
      <c r="D6" s="100" t="s">
        <v>19</v>
      </c>
    </row>
    <row r="7" spans="2:4">
      <c r="B7" s="99">
        <v>2</v>
      </c>
      <c r="C7" s="95" t="str">
        <f t="shared" ref="C7:C24" si="0">C4</f>
        <v>A</v>
      </c>
      <c r="D7" s="100" t="s">
        <v>20</v>
      </c>
    </row>
    <row r="8" spans="2:4">
      <c r="B8" s="99">
        <v>2</v>
      </c>
      <c r="C8" s="95" t="str">
        <f t="shared" si="0"/>
        <v>B</v>
      </c>
      <c r="D8" s="100" t="s">
        <v>21</v>
      </c>
    </row>
    <row r="9" spans="2:4">
      <c r="B9" s="99">
        <v>2</v>
      </c>
      <c r="C9" s="95" t="str">
        <f t="shared" si="0"/>
        <v>C</v>
      </c>
      <c r="D9" s="100" t="s">
        <v>22</v>
      </c>
    </row>
    <row r="10" spans="2:4">
      <c r="B10" s="99">
        <v>3</v>
      </c>
      <c r="C10" s="95" t="str">
        <f t="shared" si="0"/>
        <v>A</v>
      </c>
      <c r="D10" s="100" t="s">
        <v>23</v>
      </c>
    </row>
    <row r="11" spans="2:4">
      <c r="B11" s="99">
        <v>3</v>
      </c>
      <c r="C11" s="95" t="str">
        <f t="shared" si="0"/>
        <v>B</v>
      </c>
      <c r="D11" s="100" t="s">
        <v>24</v>
      </c>
    </row>
    <row r="12" spans="2:4">
      <c r="B12" s="99">
        <v>3</v>
      </c>
      <c r="C12" s="95" t="str">
        <f t="shared" si="0"/>
        <v>C</v>
      </c>
      <c r="D12" s="100" t="s">
        <v>25</v>
      </c>
    </row>
    <row r="13" spans="2:4">
      <c r="B13" s="99">
        <v>4</v>
      </c>
      <c r="C13" s="95" t="str">
        <f t="shared" si="0"/>
        <v>A</v>
      </c>
      <c r="D13" s="100" t="s">
        <v>26</v>
      </c>
    </row>
    <row r="14" spans="2:4">
      <c r="B14" s="99">
        <v>4</v>
      </c>
      <c r="C14" s="95" t="str">
        <f t="shared" si="0"/>
        <v>B</v>
      </c>
      <c r="D14" s="100" t="s">
        <v>27</v>
      </c>
    </row>
    <row r="15" spans="2:4">
      <c r="B15" s="99">
        <v>4</v>
      </c>
      <c r="C15" s="95" t="str">
        <f t="shared" si="0"/>
        <v>C</v>
      </c>
      <c r="D15" s="100" t="s">
        <v>28</v>
      </c>
    </row>
    <row r="16" spans="2:4">
      <c r="B16" s="99">
        <v>5</v>
      </c>
      <c r="C16" s="95" t="str">
        <f t="shared" si="0"/>
        <v>A</v>
      </c>
      <c r="D16" s="100" t="s">
        <v>29</v>
      </c>
    </row>
    <row r="17" spans="2:4">
      <c r="B17" s="99">
        <v>5</v>
      </c>
      <c r="C17" s="95" t="str">
        <f t="shared" si="0"/>
        <v>B</v>
      </c>
      <c r="D17" s="100" t="s">
        <v>30</v>
      </c>
    </row>
    <row r="18" spans="2:4">
      <c r="B18" s="99">
        <v>5</v>
      </c>
      <c r="C18" s="95" t="str">
        <f t="shared" si="0"/>
        <v>C</v>
      </c>
      <c r="D18" s="100" t="s">
        <v>31</v>
      </c>
    </row>
    <row r="19" spans="2:4">
      <c r="B19" s="99">
        <v>6</v>
      </c>
      <c r="C19" s="95" t="str">
        <f t="shared" si="0"/>
        <v>A</v>
      </c>
      <c r="D19" s="100" t="s">
        <v>32</v>
      </c>
    </row>
    <row r="20" spans="2:4">
      <c r="B20" s="99">
        <v>6</v>
      </c>
      <c r="C20" s="95" t="str">
        <f t="shared" si="0"/>
        <v>B</v>
      </c>
      <c r="D20" s="100" t="s">
        <v>33</v>
      </c>
    </row>
    <row r="21" spans="2:4">
      <c r="B21" s="99">
        <v>6</v>
      </c>
      <c r="C21" s="95" t="str">
        <f t="shared" si="0"/>
        <v>C</v>
      </c>
      <c r="D21" s="100" t="s">
        <v>34</v>
      </c>
    </row>
    <row r="22" spans="2:4">
      <c r="B22" s="99">
        <f>B19+1</f>
        <v>7</v>
      </c>
      <c r="C22" s="95" t="str">
        <f t="shared" si="0"/>
        <v>A</v>
      </c>
      <c r="D22" s="100" t="s">
        <v>35</v>
      </c>
    </row>
    <row r="23" spans="2:4">
      <c r="B23" s="99">
        <f>B20+1</f>
        <v>7</v>
      </c>
      <c r="C23" s="95" t="str">
        <f t="shared" si="0"/>
        <v>B</v>
      </c>
      <c r="D23" s="100" t="s">
        <v>36</v>
      </c>
    </row>
    <row r="24" spans="2:4">
      <c r="B24" s="99">
        <f>B21+1</f>
        <v>7</v>
      </c>
      <c r="C24" s="95" t="str">
        <f t="shared" si="0"/>
        <v>C</v>
      </c>
      <c r="D24" s="100" t="s">
        <v>37</v>
      </c>
    </row>
    <row r="25" spans="2:4">
      <c r="B25" s="99">
        <v>8</v>
      </c>
      <c r="C25" s="95" t="s">
        <v>14</v>
      </c>
      <c r="D25" s="100" t="s">
        <v>38</v>
      </c>
    </row>
    <row r="26" spans="2:4">
      <c r="B26" s="99">
        <v>8</v>
      </c>
      <c r="C26" s="95" t="s">
        <v>16</v>
      </c>
      <c r="D26" s="100" t="s">
        <v>39</v>
      </c>
    </row>
    <row r="27" spans="2:4">
      <c r="B27" s="99">
        <v>8</v>
      </c>
      <c r="C27" s="95" t="s">
        <v>18</v>
      </c>
      <c r="D27" s="100" t="s">
        <v>40</v>
      </c>
    </row>
    <row r="28" spans="2:4">
      <c r="B28" s="99">
        <v>9</v>
      </c>
      <c r="C28" s="95" t="s">
        <v>14</v>
      </c>
      <c r="D28" s="100" t="s">
        <v>35</v>
      </c>
    </row>
    <row r="29" spans="2:4">
      <c r="B29" s="99">
        <v>9</v>
      </c>
      <c r="C29" s="95" t="s">
        <v>16</v>
      </c>
      <c r="D29" s="100" t="s">
        <v>36</v>
      </c>
    </row>
    <row r="30" spans="2:4">
      <c r="B30" s="99">
        <v>9</v>
      </c>
      <c r="C30" s="95" t="s">
        <v>18</v>
      </c>
      <c r="D30" s="100" t="s">
        <v>37</v>
      </c>
    </row>
    <row r="31" spans="2:4">
      <c r="B31" s="99">
        <f t="shared" ref="B31:B45" si="1">B28+1</f>
        <v>10</v>
      </c>
      <c r="C31" s="95" t="str">
        <f t="shared" ref="C31:C45" si="2">C28</f>
        <v>A</v>
      </c>
      <c r="D31" s="100" t="s">
        <v>35</v>
      </c>
    </row>
    <row r="32" spans="2:4">
      <c r="B32" s="99">
        <f t="shared" si="1"/>
        <v>10</v>
      </c>
      <c r="C32" s="95" t="str">
        <f t="shared" si="2"/>
        <v>B</v>
      </c>
      <c r="D32" s="100" t="s">
        <v>36</v>
      </c>
    </row>
    <row r="33" spans="2:4">
      <c r="B33" s="99">
        <f t="shared" si="1"/>
        <v>10</v>
      </c>
      <c r="C33" s="95" t="str">
        <f t="shared" si="2"/>
        <v>C</v>
      </c>
      <c r="D33" s="100" t="s">
        <v>37</v>
      </c>
    </row>
    <row r="34" spans="2:4">
      <c r="B34" s="99">
        <f t="shared" si="1"/>
        <v>11</v>
      </c>
      <c r="C34" s="95" t="str">
        <f t="shared" si="2"/>
        <v>A</v>
      </c>
      <c r="D34" s="100" t="s">
        <v>35</v>
      </c>
    </row>
    <row r="35" spans="2:4">
      <c r="B35" s="99">
        <f t="shared" si="1"/>
        <v>11</v>
      </c>
      <c r="C35" s="95" t="str">
        <f t="shared" si="2"/>
        <v>B</v>
      </c>
      <c r="D35" s="100" t="s">
        <v>36</v>
      </c>
    </row>
    <row r="36" spans="2:4">
      <c r="B36" s="99">
        <f t="shared" si="1"/>
        <v>11</v>
      </c>
      <c r="C36" s="95" t="str">
        <f t="shared" si="2"/>
        <v>C</v>
      </c>
      <c r="D36" s="100" t="s">
        <v>37</v>
      </c>
    </row>
    <row r="37" spans="2:4">
      <c r="B37" s="99">
        <f t="shared" si="1"/>
        <v>12</v>
      </c>
      <c r="C37" s="95" t="str">
        <f t="shared" si="2"/>
        <v>A</v>
      </c>
      <c r="D37" s="100" t="s">
        <v>38</v>
      </c>
    </row>
    <row r="38" spans="2:4">
      <c r="B38" s="99">
        <f t="shared" si="1"/>
        <v>12</v>
      </c>
      <c r="C38" s="95" t="str">
        <f t="shared" si="2"/>
        <v>B</v>
      </c>
      <c r="D38" s="100" t="s">
        <v>39</v>
      </c>
    </row>
    <row r="39" spans="2:4">
      <c r="B39" s="99">
        <f t="shared" si="1"/>
        <v>12</v>
      </c>
      <c r="C39" s="95" t="str">
        <f t="shared" si="2"/>
        <v>C</v>
      </c>
      <c r="D39" s="100" t="s">
        <v>40</v>
      </c>
    </row>
    <row r="40" spans="2:4">
      <c r="B40" s="99">
        <f t="shared" si="1"/>
        <v>13</v>
      </c>
      <c r="C40" s="95" t="str">
        <f t="shared" si="2"/>
        <v>A</v>
      </c>
      <c r="D40" s="100" t="s">
        <v>38</v>
      </c>
    </row>
    <row r="41" spans="2:4">
      <c r="B41" s="99">
        <f t="shared" si="1"/>
        <v>13</v>
      </c>
      <c r="C41" s="95" t="str">
        <f t="shared" si="2"/>
        <v>B</v>
      </c>
      <c r="D41" s="100" t="s">
        <v>39</v>
      </c>
    </row>
    <row r="42" spans="2:4">
      <c r="B42" s="99">
        <f t="shared" si="1"/>
        <v>13</v>
      </c>
      <c r="C42" s="95" t="str">
        <f t="shared" si="2"/>
        <v>C</v>
      </c>
      <c r="D42" s="100" t="s">
        <v>40</v>
      </c>
    </row>
    <row r="43" spans="2:4">
      <c r="B43" s="99">
        <f t="shared" si="1"/>
        <v>14</v>
      </c>
      <c r="C43" s="95" t="str">
        <f t="shared" si="2"/>
        <v>A</v>
      </c>
      <c r="D43" s="100" t="s">
        <v>38</v>
      </c>
    </row>
    <row r="44" spans="2:4">
      <c r="B44" s="99">
        <f t="shared" si="1"/>
        <v>14</v>
      </c>
      <c r="C44" s="95" t="str">
        <f t="shared" si="2"/>
        <v>B</v>
      </c>
      <c r="D44" s="100" t="s">
        <v>39</v>
      </c>
    </row>
    <row r="45" spans="2:4">
      <c r="B45" s="99">
        <f t="shared" si="1"/>
        <v>14</v>
      </c>
      <c r="C45" s="95" t="str">
        <f t="shared" si="2"/>
        <v>C</v>
      </c>
      <c r="D45" s="100" t="s">
        <v>40</v>
      </c>
    </row>
    <row r="46" spans="2:4">
      <c r="B46" s="99">
        <v>15</v>
      </c>
      <c r="C46" s="95" t="str">
        <f>C40</f>
        <v>A</v>
      </c>
      <c r="D46" s="100" t="s">
        <v>41</v>
      </c>
    </row>
    <row r="47" spans="2:4">
      <c r="B47" s="99">
        <v>15</v>
      </c>
      <c r="C47" s="95" t="str">
        <f>C41</f>
        <v>B</v>
      </c>
      <c r="D47" s="100" t="s">
        <v>42</v>
      </c>
    </row>
    <row r="48" spans="2:4">
      <c r="B48" s="101">
        <v>15</v>
      </c>
      <c r="C48" s="102" t="str">
        <f>C42</f>
        <v>C</v>
      </c>
      <c r="D48" s="10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2060"/>
  </sheetPr>
  <dimension ref="B2:O21"/>
  <sheetViews>
    <sheetView showGridLines="0" zoomScale="110" zoomScaleNormal="110" workbookViewId="0">
      <selection activeCell="C1" sqref="C1:D1048576"/>
    </sheetView>
  </sheetViews>
  <sheetFormatPr defaultColWidth="8.85546875" defaultRowHeight="15"/>
  <cols>
    <col min="2" max="2" width="15.140625" customWidth="1"/>
  </cols>
  <sheetData>
    <row r="2" spans="2:15">
      <c r="B2" s="52" t="s">
        <v>44</v>
      </c>
    </row>
    <row r="3" spans="2:15" ht="15.75" thickBot="1">
      <c r="B3" s="29" t="s">
        <v>45</v>
      </c>
      <c r="C3" s="17">
        <v>44651</v>
      </c>
      <c r="D3" s="17">
        <v>44681</v>
      </c>
      <c r="E3" s="17">
        <v>44712</v>
      </c>
      <c r="F3" s="17">
        <v>44742</v>
      </c>
      <c r="G3" s="17">
        <v>44773</v>
      </c>
      <c r="H3" s="17">
        <v>44804</v>
      </c>
      <c r="I3" s="17">
        <v>44834</v>
      </c>
      <c r="J3" s="17">
        <v>44865</v>
      </c>
      <c r="K3" s="17">
        <v>44895</v>
      </c>
      <c r="L3" s="17">
        <v>44926</v>
      </c>
      <c r="M3" s="17">
        <v>44957</v>
      </c>
      <c r="N3" s="17">
        <v>44985</v>
      </c>
      <c r="O3" s="17">
        <v>45016</v>
      </c>
    </row>
    <row r="4" spans="2:15" ht="15.75" thickTop="1">
      <c r="B4" s="30" t="s">
        <v>46</v>
      </c>
      <c r="C4" s="58">
        <f t="shared" ref="C4:M4" si="0">C11+C18</f>
        <v>141</v>
      </c>
      <c r="D4" s="58">
        <f t="shared" si="0"/>
        <v>140</v>
      </c>
      <c r="E4" s="58">
        <f t="shared" si="0"/>
        <v>140</v>
      </c>
      <c r="F4" s="58">
        <f t="shared" si="0"/>
        <v>140</v>
      </c>
      <c r="G4" s="58">
        <f t="shared" si="0"/>
        <v>140</v>
      </c>
      <c r="H4" s="58">
        <f t="shared" si="0"/>
        <v>139</v>
      </c>
      <c r="I4" s="58">
        <f t="shared" si="0"/>
        <v>139</v>
      </c>
      <c r="J4" s="58">
        <f t="shared" si="0"/>
        <v>139</v>
      </c>
      <c r="K4" s="58">
        <f t="shared" si="0"/>
        <v>138</v>
      </c>
      <c r="L4" s="58">
        <f t="shared" si="0"/>
        <v>138</v>
      </c>
      <c r="M4" s="114">
        <f t="shared" si="0"/>
        <v>138</v>
      </c>
      <c r="N4" s="114">
        <f t="shared" ref="N4:O4" si="1">N11+N18</f>
        <v>138</v>
      </c>
      <c r="O4" s="114">
        <f t="shared" si="1"/>
        <v>138</v>
      </c>
    </row>
    <row r="5" spans="2:15">
      <c r="B5" s="30" t="s">
        <v>47</v>
      </c>
      <c r="C5" s="58">
        <f t="shared" ref="C5:M5" si="2">C12+C19</f>
        <v>39</v>
      </c>
      <c r="D5" s="58">
        <f t="shared" si="2"/>
        <v>39</v>
      </c>
      <c r="E5" s="58">
        <f t="shared" si="2"/>
        <v>39</v>
      </c>
      <c r="F5" s="58">
        <f t="shared" si="2"/>
        <v>39</v>
      </c>
      <c r="G5" s="58">
        <f t="shared" si="2"/>
        <v>39</v>
      </c>
      <c r="H5" s="58">
        <f t="shared" si="2"/>
        <v>38</v>
      </c>
      <c r="I5" s="58">
        <f t="shared" si="2"/>
        <v>37</v>
      </c>
      <c r="J5" s="58">
        <f t="shared" si="2"/>
        <v>36</v>
      </c>
      <c r="K5" s="58">
        <f t="shared" si="2"/>
        <v>37</v>
      </c>
      <c r="L5" s="58">
        <f t="shared" si="2"/>
        <v>37</v>
      </c>
      <c r="M5" s="58">
        <f t="shared" si="2"/>
        <v>36</v>
      </c>
      <c r="N5" s="58">
        <f t="shared" ref="N5:O5" si="3">N12+N19</f>
        <v>36</v>
      </c>
      <c r="O5" s="58">
        <f t="shared" si="3"/>
        <v>36</v>
      </c>
    </row>
    <row r="6" spans="2:15">
      <c r="B6" s="30" t="s">
        <v>48</v>
      </c>
      <c r="C6" s="58">
        <f t="shared" ref="C6:M6" si="4">C13+C20</f>
        <v>26</v>
      </c>
      <c r="D6" s="58">
        <f t="shared" si="4"/>
        <v>26</v>
      </c>
      <c r="E6" s="58">
        <f t="shared" si="4"/>
        <v>26</v>
      </c>
      <c r="F6" s="58">
        <f t="shared" si="4"/>
        <v>26</v>
      </c>
      <c r="G6" s="58">
        <f t="shared" si="4"/>
        <v>26</v>
      </c>
      <c r="H6" s="58">
        <f t="shared" si="4"/>
        <v>26</v>
      </c>
      <c r="I6" s="58">
        <f t="shared" si="4"/>
        <v>26</v>
      </c>
      <c r="J6" s="58">
        <f t="shared" si="4"/>
        <v>26</v>
      </c>
      <c r="K6" s="58">
        <f t="shared" si="4"/>
        <v>26</v>
      </c>
      <c r="L6" s="58">
        <f t="shared" si="4"/>
        <v>26</v>
      </c>
      <c r="M6" s="58">
        <f t="shared" si="4"/>
        <v>26</v>
      </c>
      <c r="N6" s="58">
        <f t="shared" ref="N6:O6" si="5">N13+N20</f>
        <v>25</v>
      </c>
      <c r="O6" s="58">
        <f t="shared" si="5"/>
        <v>25</v>
      </c>
    </row>
    <row r="7" spans="2:15">
      <c r="B7" s="31" t="s">
        <v>49</v>
      </c>
      <c r="C7" s="32">
        <f t="shared" ref="C7:M7" si="6">C14+C21</f>
        <v>206</v>
      </c>
      <c r="D7" s="32">
        <f t="shared" si="6"/>
        <v>205</v>
      </c>
      <c r="E7" s="32">
        <f t="shared" si="6"/>
        <v>205</v>
      </c>
      <c r="F7" s="32">
        <f t="shared" si="6"/>
        <v>205</v>
      </c>
      <c r="G7" s="32">
        <f t="shared" si="6"/>
        <v>205</v>
      </c>
      <c r="H7" s="32">
        <f t="shared" si="6"/>
        <v>203</v>
      </c>
      <c r="I7" s="32">
        <f t="shared" si="6"/>
        <v>202</v>
      </c>
      <c r="J7" s="32">
        <f t="shared" si="6"/>
        <v>201</v>
      </c>
      <c r="K7" s="32">
        <f t="shared" si="6"/>
        <v>201</v>
      </c>
      <c r="L7" s="32">
        <f t="shared" si="6"/>
        <v>201</v>
      </c>
      <c r="M7" s="32">
        <f t="shared" si="6"/>
        <v>200</v>
      </c>
      <c r="N7" s="32">
        <f t="shared" ref="N7:O7" si="7">N14+N21</f>
        <v>199</v>
      </c>
      <c r="O7" s="32">
        <f t="shared" si="7"/>
        <v>199</v>
      </c>
    </row>
    <row r="9" spans="2:15">
      <c r="B9" s="52" t="s">
        <v>50</v>
      </c>
    </row>
    <row r="10" spans="2:15" ht="15.75" thickBot="1">
      <c r="B10" s="29" t="s">
        <v>45</v>
      </c>
      <c r="C10" s="17">
        <f t="shared" ref="C10:N10" si="8">C3</f>
        <v>44651</v>
      </c>
      <c r="D10" s="17">
        <f t="shared" si="8"/>
        <v>44681</v>
      </c>
      <c r="E10" s="17">
        <f t="shared" si="8"/>
        <v>44712</v>
      </c>
      <c r="F10" s="17">
        <f t="shared" si="8"/>
        <v>44742</v>
      </c>
      <c r="G10" s="17">
        <f t="shared" si="8"/>
        <v>44773</v>
      </c>
      <c r="H10" s="17">
        <f t="shared" si="8"/>
        <v>44804</v>
      </c>
      <c r="I10" s="17">
        <f t="shared" si="8"/>
        <v>44834</v>
      </c>
      <c r="J10" s="17">
        <f t="shared" si="8"/>
        <v>44865</v>
      </c>
      <c r="K10" s="17">
        <f t="shared" si="8"/>
        <v>44895</v>
      </c>
      <c r="L10" s="17">
        <f t="shared" si="8"/>
        <v>44926</v>
      </c>
      <c r="M10" s="17">
        <f t="shared" si="8"/>
        <v>44957</v>
      </c>
      <c r="N10" s="17">
        <f t="shared" si="8"/>
        <v>44985</v>
      </c>
      <c r="O10" s="17">
        <f t="shared" ref="O10" si="9">O3</f>
        <v>45016</v>
      </c>
    </row>
    <row r="11" spans="2:15" ht="15.75" thickTop="1">
      <c r="B11" s="30" t="s">
        <v>46</v>
      </c>
      <c r="C11" s="58">
        <v>139</v>
      </c>
      <c r="D11" s="58">
        <v>138</v>
      </c>
      <c r="E11" s="58">
        <v>138</v>
      </c>
      <c r="F11" s="58">
        <v>138</v>
      </c>
      <c r="G11" s="58">
        <v>138</v>
      </c>
      <c r="H11" s="58">
        <v>137</v>
      </c>
      <c r="I11" s="58">
        <v>137</v>
      </c>
      <c r="J11" s="58">
        <v>137</v>
      </c>
      <c r="K11" s="58">
        <v>136</v>
      </c>
      <c r="L11" s="58">
        <v>136</v>
      </c>
      <c r="M11" s="114">
        <v>135</v>
      </c>
      <c r="N11" s="114">
        <v>135</v>
      </c>
      <c r="O11" s="114">
        <v>135</v>
      </c>
    </row>
    <row r="12" spans="2:15">
      <c r="B12" s="30" t="s">
        <v>47</v>
      </c>
      <c r="C12" s="58">
        <v>38</v>
      </c>
      <c r="D12" s="58">
        <v>38</v>
      </c>
      <c r="E12" s="58">
        <v>38</v>
      </c>
      <c r="F12" s="58">
        <v>38</v>
      </c>
      <c r="G12" s="58">
        <v>38</v>
      </c>
      <c r="H12" s="58">
        <v>37</v>
      </c>
      <c r="I12" s="58">
        <v>36</v>
      </c>
      <c r="J12" s="58">
        <v>35</v>
      </c>
      <c r="K12" s="58">
        <v>36</v>
      </c>
      <c r="L12" s="58">
        <v>36</v>
      </c>
      <c r="M12" s="58">
        <v>35</v>
      </c>
      <c r="N12" s="58">
        <v>35</v>
      </c>
      <c r="O12" s="58">
        <v>35</v>
      </c>
    </row>
    <row r="13" spans="2:15">
      <c r="B13" s="30" t="s">
        <v>48</v>
      </c>
      <c r="C13" s="58">
        <v>25</v>
      </c>
      <c r="D13" s="58">
        <v>25</v>
      </c>
      <c r="E13" s="58">
        <v>25</v>
      </c>
      <c r="F13" s="58">
        <v>25</v>
      </c>
      <c r="G13" s="58">
        <v>25</v>
      </c>
      <c r="H13" s="58">
        <v>25</v>
      </c>
      <c r="I13" s="58">
        <v>25</v>
      </c>
      <c r="J13" s="58">
        <v>25</v>
      </c>
      <c r="K13" s="58">
        <v>25</v>
      </c>
      <c r="L13" s="58">
        <v>25</v>
      </c>
      <c r="M13" s="58">
        <v>25</v>
      </c>
      <c r="N13" s="58">
        <v>24</v>
      </c>
      <c r="O13" s="58">
        <v>24</v>
      </c>
    </row>
    <row r="14" spans="2:15">
      <c r="B14" s="31" t="s">
        <v>49</v>
      </c>
      <c r="C14" s="32">
        <f t="shared" ref="C14:D14" si="10">SUM(C11:C13)</f>
        <v>202</v>
      </c>
      <c r="D14" s="32">
        <f t="shared" si="10"/>
        <v>201</v>
      </c>
      <c r="E14" s="32">
        <f t="shared" ref="E14:F14" si="11">SUM(E11:E13)</f>
        <v>201</v>
      </c>
      <c r="F14" s="32">
        <f t="shared" si="11"/>
        <v>201</v>
      </c>
      <c r="G14" s="32">
        <f t="shared" ref="G14:H14" si="12">SUM(G11:G13)</f>
        <v>201</v>
      </c>
      <c r="H14" s="32">
        <f t="shared" si="12"/>
        <v>199</v>
      </c>
      <c r="I14" s="32">
        <f t="shared" ref="I14:J14" si="13">SUM(I11:I13)</f>
        <v>198</v>
      </c>
      <c r="J14" s="32">
        <f t="shared" si="13"/>
        <v>197</v>
      </c>
      <c r="K14" s="32">
        <f t="shared" ref="K14:L14" si="14">SUM(K11:K13)</f>
        <v>197</v>
      </c>
      <c r="L14" s="32">
        <f t="shared" si="14"/>
        <v>197</v>
      </c>
      <c r="M14" s="32">
        <f t="shared" ref="M14:N14" si="15">SUM(M11:M13)</f>
        <v>195</v>
      </c>
      <c r="N14" s="32">
        <f t="shared" si="15"/>
        <v>194</v>
      </c>
      <c r="O14" s="32">
        <f t="shared" ref="O14" si="16">SUM(O11:O13)</f>
        <v>194</v>
      </c>
    </row>
    <row r="15" spans="2:15">
      <c r="B15" s="21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2:15">
      <c r="B16" s="52" t="s">
        <v>51</v>
      </c>
    </row>
    <row r="17" spans="2:15" ht="15.75" thickBot="1">
      <c r="B17" s="29" t="s">
        <v>45</v>
      </c>
      <c r="C17" s="17">
        <f t="shared" ref="C17:N17" si="17">C3</f>
        <v>44651</v>
      </c>
      <c r="D17" s="17">
        <f t="shared" si="17"/>
        <v>44681</v>
      </c>
      <c r="E17" s="17">
        <f t="shared" si="17"/>
        <v>44712</v>
      </c>
      <c r="F17" s="17">
        <f t="shared" si="17"/>
        <v>44742</v>
      </c>
      <c r="G17" s="17">
        <f t="shared" si="17"/>
        <v>44773</v>
      </c>
      <c r="H17" s="17">
        <f t="shared" si="17"/>
        <v>44804</v>
      </c>
      <c r="I17" s="17">
        <f t="shared" si="17"/>
        <v>44834</v>
      </c>
      <c r="J17" s="17">
        <f t="shared" si="17"/>
        <v>44865</v>
      </c>
      <c r="K17" s="17">
        <f t="shared" si="17"/>
        <v>44895</v>
      </c>
      <c r="L17" s="17">
        <f t="shared" si="17"/>
        <v>44926</v>
      </c>
      <c r="M17" s="17">
        <f t="shared" si="17"/>
        <v>44957</v>
      </c>
      <c r="N17" s="17">
        <f t="shared" si="17"/>
        <v>44985</v>
      </c>
      <c r="O17" s="17">
        <f t="shared" ref="O17" si="18">O3</f>
        <v>45016</v>
      </c>
    </row>
    <row r="18" spans="2:15" ht="15.75" thickTop="1">
      <c r="B18" s="30" t="s">
        <v>46</v>
      </c>
      <c r="C18" s="58">
        <v>2</v>
      </c>
      <c r="D18" s="58">
        <v>2</v>
      </c>
      <c r="E18" s="58">
        <v>2</v>
      </c>
      <c r="F18" s="58">
        <v>2</v>
      </c>
      <c r="G18" s="58">
        <v>2</v>
      </c>
      <c r="H18" s="58">
        <v>2</v>
      </c>
      <c r="I18" s="58">
        <v>2</v>
      </c>
      <c r="J18" s="58">
        <v>2</v>
      </c>
      <c r="K18" s="58">
        <v>2</v>
      </c>
      <c r="L18" s="58">
        <v>2</v>
      </c>
      <c r="M18" s="114">
        <v>3</v>
      </c>
      <c r="N18" s="114">
        <v>3</v>
      </c>
      <c r="O18" s="114">
        <v>3</v>
      </c>
    </row>
    <row r="19" spans="2:15">
      <c r="B19" s="30" t="s">
        <v>47</v>
      </c>
      <c r="C19" s="58">
        <v>1</v>
      </c>
      <c r="D19" s="58">
        <v>1</v>
      </c>
      <c r="E19" s="58">
        <v>1</v>
      </c>
      <c r="F19" s="58">
        <v>1</v>
      </c>
      <c r="G19" s="58">
        <v>1</v>
      </c>
      <c r="H19" s="58">
        <v>1</v>
      </c>
      <c r="I19" s="58">
        <v>1</v>
      </c>
      <c r="J19" s="58">
        <v>1</v>
      </c>
      <c r="K19" s="58">
        <v>1</v>
      </c>
      <c r="L19" s="58">
        <v>1</v>
      </c>
      <c r="M19" s="58">
        <v>1</v>
      </c>
      <c r="N19" s="58">
        <v>1</v>
      </c>
      <c r="O19" s="58">
        <v>1</v>
      </c>
    </row>
    <row r="20" spans="2:15">
      <c r="B20" s="30" t="s">
        <v>48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</row>
    <row r="21" spans="2:15">
      <c r="B21" s="31" t="s">
        <v>49</v>
      </c>
      <c r="C21" s="32">
        <f t="shared" ref="C21:M21" si="19">SUM(C18:C20)</f>
        <v>4</v>
      </c>
      <c r="D21" s="32">
        <f t="shared" si="19"/>
        <v>4</v>
      </c>
      <c r="E21" s="32">
        <f t="shared" si="19"/>
        <v>4</v>
      </c>
      <c r="F21" s="32">
        <f t="shared" si="19"/>
        <v>4</v>
      </c>
      <c r="G21" s="32">
        <f t="shared" si="19"/>
        <v>4</v>
      </c>
      <c r="H21" s="32">
        <f t="shared" si="19"/>
        <v>4</v>
      </c>
      <c r="I21" s="32">
        <f t="shared" si="19"/>
        <v>4</v>
      </c>
      <c r="J21" s="32">
        <f t="shared" si="19"/>
        <v>4</v>
      </c>
      <c r="K21" s="32">
        <f t="shared" si="19"/>
        <v>4</v>
      </c>
      <c r="L21" s="32">
        <f t="shared" si="19"/>
        <v>4</v>
      </c>
      <c r="M21" s="32">
        <f t="shared" si="19"/>
        <v>5</v>
      </c>
      <c r="N21" s="32">
        <f t="shared" ref="N21:O21" si="20">SUM(N18:N20)</f>
        <v>5</v>
      </c>
      <c r="O21" s="32">
        <f t="shared" si="20"/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060"/>
  </sheetPr>
  <dimension ref="B2:O21"/>
  <sheetViews>
    <sheetView showGridLines="0" zoomScale="85" zoomScaleNormal="85" workbookViewId="0">
      <selection activeCell="C1" sqref="C1:D1048576"/>
    </sheetView>
  </sheetViews>
  <sheetFormatPr defaultColWidth="8.85546875" defaultRowHeight="15"/>
  <cols>
    <col min="2" max="2" width="13.140625" bestFit="1" customWidth="1"/>
    <col min="3" max="15" width="11.85546875" bestFit="1" customWidth="1"/>
  </cols>
  <sheetData>
    <row r="2" spans="2:15">
      <c r="B2" s="123" t="s">
        <v>52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2:15" ht="26.25" thickBot="1">
      <c r="B3" s="29" t="s">
        <v>45</v>
      </c>
      <c r="C3" s="75">
        <v>44651</v>
      </c>
      <c r="D3" s="75">
        <v>44681</v>
      </c>
      <c r="E3" s="75">
        <v>44712</v>
      </c>
      <c r="F3" s="75">
        <v>44742</v>
      </c>
      <c r="G3" s="75">
        <v>44773</v>
      </c>
      <c r="H3" s="75">
        <v>44804</v>
      </c>
      <c r="I3" s="75">
        <v>44834</v>
      </c>
      <c r="J3" s="75">
        <v>44865</v>
      </c>
      <c r="K3" s="75">
        <v>44895</v>
      </c>
      <c r="L3" s="75">
        <v>44926</v>
      </c>
      <c r="M3" s="75">
        <v>44957</v>
      </c>
      <c r="N3" s="75">
        <v>44985</v>
      </c>
      <c r="O3" s="75">
        <v>45016</v>
      </c>
    </row>
    <row r="4" spans="2:15" ht="15.75" thickTop="1">
      <c r="B4" s="30" t="s">
        <v>46</v>
      </c>
      <c r="C4" s="49">
        <f t="shared" ref="C4:M4" si="0">C11+C18</f>
        <v>915995</v>
      </c>
      <c r="D4" s="49">
        <f t="shared" si="0"/>
        <v>914097</v>
      </c>
      <c r="E4" s="49">
        <f t="shared" si="0"/>
        <v>922390</v>
      </c>
      <c r="F4" s="49">
        <f t="shared" si="0"/>
        <v>910644</v>
      </c>
      <c r="G4" s="49">
        <f t="shared" si="0"/>
        <v>909418</v>
      </c>
      <c r="H4" s="49">
        <f t="shared" si="0"/>
        <v>907782</v>
      </c>
      <c r="I4" s="49">
        <f t="shared" si="0"/>
        <v>906930</v>
      </c>
      <c r="J4" s="49">
        <f t="shared" si="0"/>
        <v>904403</v>
      </c>
      <c r="K4" s="49">
        <f t="shared" si="0"/>
        <v>902773</v>
      </c>
      <c r="L4" s="49">
        <f t="shared" si="0"/>
        <v>900051</v>
      </c>
      <c r="M4" s="49">
        <f t="shared" si="0"/>
        <v>898150</v>
      </c>
      <c r="N4" s="49">
        <f>N11+N18</f>
        <v>897496</v>
      </c>
      <c r="O4" s="49">
        <f>O11+O18</f>
        <v>900431</v>
      </c>
    </row>
    <row r="5" spans="2:15">
      <c r="B5" s="30" t="s">
        <v>47</v>
      </c>
      <c r="C5" s="49">
        <f t="shared" ref="C5:M6" si="1">C12+C19</f>
        <v>360994</v>
      </c>
      <c r="D5" s="49">
        <f t="shared" si="1"/>
        <v>361050</v>
      </c>
      <c r="E5" s="49">
        <f t="shared" si="1"/>
        <v>361119</v>
      </c>
      <c r="F5" s="49">
        <f t="shared" si="1"/>
        <v>360355</v>
      </c>
      <c r="G5" s="49">
        <f t="shared" si="1"/>
        <v>360095</v>
      </c>
      <c r="H5" s="49">
        <f t="shared" si="1"/>
        <v>360286</v>
      </c>
      <c r="I5" s="49">
        <f t="shared" si="1"/>
        <v>359704</v>
      </c>
      <c r="J5" s="49">
        <f t="shared" si="1"/>
        <v>359233</v>
      </c>
      <c r="K5" s="49">
        <f t="shared" si="1"/>
        <v>361380</v>
      </c>
      <c r="L5" s="49">
        <f t="shared" si="1"/>
        <v>361012</v>
      </c>
      <c r="M5" s="49">
        <f t="shared" si="1"/>
        <v>362170</v>
      </c>
      <c r="N5" s="49">
        <f t="shared" ref="N5:O5" si="2">N12+N19</f>
        <v>362725</v>
      </c>
      <c r="O5" s="49">
        <f t="shared" si="2"/>
        <v>362844</v>
      </c>
    </row>
    <row r="6" spans="2:15">
      <c r="B6" s="30" t="s">
        <v>48</v>
      </c>
      <c r="C6" s="49">
        <f t="shared" si="1"/>
        <v>2700829.6</v>
      </c>
      <c r="D6" s="49">
        <f t="shared" si="1"/>
        <v>2710238.9</v>
      </c>
      <c r="E6" s="49">
        <f t="shared" si="1"/>
        <v>2715236</v>
      </c>
      <c r="F6" s="49">
        <f t="shared" si="1"/>
        <v>2751197</v>
      </c>
      <c r="G6" s="49">
        <f t="shared" si="1"/>
        <v>2767740</v>
      </c>
      <c r="H6" s="49">
        <f t="shared" si="1"/>
        <v>2778111</v>
      </c>
      <c r="I6" s="49">
        <f t="shared" si="1"/>
        <v>2772948</v>
      </c>
      <c r="J6" s="49">
        <f t="shared" si="1"/>
        <v>2807578</v>
      </c>
      <c r="K6" s="49">
        <f t="shared" si="1"/>
        <v>2789528</v>
      </c>
      <c r="L6" s="49">
        <f t="shared" si="1"/>
        <v>2799992</v>
      </c>
      <c r="M6" s="49">
        <f t="shared" si="1"/>
        <v>2796944.9</v>
      </c>
      <c r="N6" s="49">
        <f t="shared" ref="N6:O6" si="3">N13+N20</f>
        <v>2790475.9</v>
      </c>
      <c r="O6" s="49">
        <f t="shared" si="3"/>
        <v>2794990.9</v>
      </c>
    </row>
    <row r="7" spans="2:15">
      <c r="B7" s="67" t="s">
        <v>53</v>
      </c>
      <c r="C7" s="48">
        <f t="shared" ref="C7:M7" si="4">SUM(C4:C6)</f>
        <v>3977818.6</v>
      </c>
      <c r="D7" s="48">
        <f t="shared" si="4"/>
        <v>3985385.9</v>
      </c>
      <c r="E7" s="48">
        <f t="shared" si="4"/>
        <v>3998745</v>
      </c>
      <c r="F7" s="48">
        <f t="shared" si="4"/>
        <v>4022196</v>
      </c>
      <c r="G7" s="48">
        <f t="shared" si="4"/>
        <v>4037253</v>
      </c>
      <c r="H7" s="48">
        <f t="shared" si="4"/>
        <v>4046179</v>
      </c>
      <c r="I7" s="48">
        <f t="shared" si="4"/>
        <v>4039582</v>
      </c>
      <c r="J7" s="48">
        <f t="shared" si="4"/>
        <v>4071214</v>
      </c>
      <c r="K7" s="48">
        <f t="shared" si="4"/>
        <v>4053681</v>
      </c>
      <c r="L7" s="48">
        <f t="shared" si="4"/>
        <v>4061055</v>
      </c>
      <c r="M7" s="48">
        <f t="shared" si="4"/>
        <v>4057264.9</v>
      </c>
      <c r="N7" s="48">
        <f t="shared" ref="N7:O7" si="5">SUM(N4:N6)</f>
        <v>4050696.9</v>
      </c>
      <c r="O7" s="48">
        <f t="shared" si="5"/>
        <v>4058265.9</v>
      </c>
    </row>
    <row r="9" spans="2:15">
      <c r="B9" s="123" t="s">
        <v>54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5" ht="26.25" thickBot="1">
      <c r="B10" s="29" t="s">
        <v>45</v>
      </c>
      <c r="C10" s="75">
        <f t="shared" ref="C10:N10" si="6">C3</f>
        <v>44651</v>
      </c>
      <c r="D10" s="75">
        <f t="shared" si="6"/>
        <v>44681</v>
      </c>
      <c r="E10" s="75">
        <f t="shared" si="6"/>
        <v>44712</v>
      </c>
      <c r="F10" s="75">
        <f t="shared" si="6"/>
        <v>44742</v>
      </c>
      <c r="G10" s="75">
        <f t="shared" si="6"/>
        <v>44773</v>
      </c>
      <c r="H10" s="75">
        <f t="shared" si="6"/>
        <v>44804</v>
      </c>
      <c r="I10" s="75">
        <f t="shared" si="6"/>
        <v>44834</v>
      </c>
      <c r="J10" s="75">
        <f t="shared" si="6"/>
        <v>44865</v>
      </c>
      <c r="K10" s="75">
        <f t="shared" si="6"/>
        <v>44895</v>
      </c>
      <c r="L10" s="75">
        <f t="shared" si="6"/>
        <v>44926</v>
      </c>
      <c r="M10" s="75">
        <f t="shared" si="6"/>
        <v>44957</v>
      </c>
      <c r="N10" s="75">
        <f t="shared" si="6"/>
        <v>44985</v>
      </c>
      <c r="O10" s="75">
        <f t="shared" ref="O10" si="7">O3</f>
        <v>45016</v>
      </c>
    </row>
    <row r="11" spans="2:15" ht="15.75" thickTop="1">
      <c r="B11" s="30" t="s">
        <v>46</v>
      </c>
      <c r="C11" s="47">
        <v>906524</v>
      </c>
      <c r="D11" s="47">
        <v>904601</v>
      </c>
      <c r="E11" s="47">
        <v>912845</v>
      </c>
      <c r="F11" s="47">
        <v>901104</v>
      </c>
      <c r="G11" s="47">
        <v>899878</v>
      </c>
      <c r="H11" s="47">
        <v>898222</v>
      </c>
      <c r="I11" s="47">
        <v>897202</v>
      </c>
      <c r="J11" s="47">
        <v>894726</v>
      </c>
      <c r="K11" s="104">
        <v>893095</v>
      </c>
      <c r="L11" s="104">
        <v>890224</v>
      </c>
      <c r="M11" s="49">
        <v>885989</v>
      </c>
      <c r="N11" s="49">
        <v>885335</v>
      </c>
      <c r="O11" s="49">
        <v>885094</v>
      </c>
    </row>
    <row r="12" spans="2:15">
      <c r="B12" s="30" t="s">
        <v>47</v>
      </c>
      <c r="C12" s="47">
        <v>358653</v>
      </c>
      <c r="D12" s="47">
        <v>358709</v>
      </c>
      <c r="E12" s="47">
        <v>358982</v>
      </c>
      <c r="F12" s="47">
        <v>358213</v>
      </c>
      <c r="G12" s="47">
        <v>357939</v>
      </c>
      <c r="H12" s="47">
        <v>358133</v>
      </c>
      <c r="I12" s="47">
        <v>357559</v>
      </c>
      <c r="J12" s="47">
        <v>357090</v>
      </c>
      <c r="K12" s="104">
        <v>359237</v>
      </c>
      <c r="L12" s="104">
        <v>358863</v>
      </c>
      <c r="M12" s="49">
        <v>360125</v>
      </c>
      <c r="N12" s="49">
        <v>360680</v>
      </c>
      <c r="O12" s="49">
        <v>360799</v>
      </c>
    </row>
    <row r="13" spans="2:15">
      <c r="B13" s="30" t="s">
        <v>48</v>
      </c>
      <c r="C13" s="47">
        <v>2581262.6</v>
      </c>
      <c r="D13" s="47">
        <v>2590170.9</v>
      </c>
      <c r="E13" s="47">
        <v>2595107</v>
      </c>
      <c r="F13" s="47">
        <v>2631130</v>
      </c>
      <c r="G13" s="47">
        <v>2647829</v>
      </c>
      <c r="H13" s="47">
        <v>2658329</v>
      </c>
      <c r="I13" s="47">
        <v>2653423</v>
      </c>
      <c r="J13" s="47">
        <v>2688053</v>
      </c>
      <c r="K13" s="104">
        <v>2671122</v>
      </c>
      <c r="L13" s="104">
        <v>2680700</v>
      </c>
      <c r="M13" s="49">
        <v>2677923.9</v>
      </c>
      <c r="N13" s="49">
        <v>2671449.9</v>
      </c>
      <c r="O13" s="49">
        <v>2675967.9</v>
      </c>
    </row>
    <row r="14" spans="2:15">
      <c r="B14" s="67" t="s">
        <v>53</v>
      </c>
      <c r="C14" s="48">
        <f t="shared" ref="C14:M14" si="8">SUM(C11:C13)</f>
        <v>3846439.6</v>
      </c>
      <c r="D14" s="48">
        <f t="shared" si="8"/>
        <v>3853480.9</v>
      </c>
      <c r="E14" s="48">
        <f t="shared" si="8"/>
        <v>3866934</v>
      </c>
      <c r="F14" s="48">
        <f t="shared" si="8"/>
        <v>3890447</v>
      </c>
      <c r="G14" s="48">
        <f t="shared" si="8"/>
        <v>3905646</v>
      </c>
      <c r="H14" s="48">
        <f t="shared" si="8"/>
        <v>3914684</v>
      </c>
      <c r="I14" s="48">
        <f t="shared" si="8"/>
        <v>3908184</v>
      </c>
      <c r="J14" s="48">
        <f t="shared" si="8"/>
        <v>3939869</v>
      </c>
      <c r="K14" s="48">
        <f t="shared" si="8"/>
        <v>3923454</v>
      </c>
      <c r="L14" s="48">
        <f t="shared" si="8"/>
        <v>3929787</v>
      </c>
      <c r="M14" s="48">
        <f t="shared" si="8"/>
        <v>3924037.9</v>
      </c>
      <c r="N14" s="48">
        <f t="shared" ref="N14:O14" si="9">SUM(N11:N13)</f>
        <v>3917464.9</v>
      </c>
      <c r="O14" s="48">
        <f t="shared" si="9"/>
        <v>3921860.9</v>
      </c>
    </row>
    <row r="15" spans="2:15">
      <c r="B15" s="66"/>
    </row>
    <row r="16" spans="2:15">
      <c r="B16" s="123" t="s">
        <v>55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2:15" ht="26.25" thickBot="1">
      <c r="B17" s="29" t="s">
        <v>45</v>
      </c>
      <c r="C17" s="75">
        <f t="shared" ref="C17:N17" si="10">C3</f>
        <v>44651</v>
      </c>
      <c r="D17" s="75">
        <f t="shared" si="10"/>
        <v>44681</v>
      </c>
      <c r="E17" s="75">
        <f t="shared" si="10"/>
        <v>44712</v>
      </c>
      <c r="F17" s="75">
        <f t="shared" si="10"/>
        <v>44742</v>
      </c>
      <c r="G17" s="75">
        <f t="shared" si="10"/>
        <v>44773</v>
      </c>
      <c r="H17" s="75">
        <f t="shared" si="10"/>
        <v>44804</v>
      </c>
      <c r="I17" s="75">
        <f t="shared" si="10"/>
        <v>44834</v>
      </c>
      <c r="J17" s="75">
        <f t="shared" si="10"/>
        <v>44865</v>
      </c>
      <c r="K17" s="75">
        <f t="shared" si="10"/>
        <v>44895</v>
      </c>
      <c r="L17" s="75">
        <f t="shared" si="10"/>
        <v>44926</v>
      </c>
      <c r="M17" s="75">
        <f t="shared" si="10"/>
        <v>44957</v>
      </c>
      <c r="N17" s="75">
        <f t="shared" si="10"/>
        <v>44985</v>
      </c>
      <c r="O17" s="75">
        <f t="shared" ref="O17" si="11">O3</f>
        <v>45016</v>
      </c>
    </row>
    <row r="18" spans="2:15" ht="15.75" thickTop="1">
      <c r="B18" s="30" t="s">
        <v>46</v>
      </c>
      <c r="C18" s="47">
        <v>9471</v>
      </c>
      <c r="D18" s="47">
        <v>9496</v>
      </c>
      <c r="E18" s="47">
        <v>9545</v>
      </c>
      <c r="F18" s="47">
        <v>9540</v>
      </c>
      <c r="G18" s="47">
        <v>9540</v>
      </c>
      <c r="H18" s="47">
        <v>9560</v>
      </c>
      <c r="I18" s="47">
        <v>9728</v>
      </c>
      <c r="J18" s="47">
        <v>9677</v>
      </c>
      <c r="K18" s="104">
        <v>9678</v>
      </c>
      <c r="L18" s="104">
        <v>9827</v>
      </c>
      <c r="M18" s="49">
        <v>12161</v>
      </c>
      <c r="N18" s="49">
        <v>12161</v>
      </c>
      <c r="O18" s="49">
        <v>15337</v>
      </c>
    </row>
    <row r="19" spans="2:15">
      <c r="B19" s="30" t="s">
        <v>47</v>
      </c>
      <c r="C19" s="47">
        <v>2341</v>
      </c>
      <c r="D19" s="47">
        <v>2341</v>
      </c>
      <c r="E19" s="47">
        <v>2137</v>
      </c>
      <c r="F19" s="47">
        <v>2142</v>
      </c>
      <c r="G19" s="47">
        <v>2156</v>
      </c>
      <c r="H19" s="47">
        <v>2153</v>
      </c>
      <c r="I19" s="47">
        <v>2145</v>
      </c>
      <c r="J19" s="47">
        <v>2143</v>
      </c>
      <c r="K19" s="104">
        <v>2143</v>
      </c>
      <c r="L19" s="104">
        <v>2149</v>
      </c>
      <c r="M19" s="49">
        <v>2045</v>
      </c>
      <c r="N19" s="49">
        <v>2045</v>
      </c>
      <c r="O19" s="49">
        <v>2045</v>
      </c>
    </row>
    <row r="20" spans="2:15">
      <c r="B20" s="30" t="s">
        <v>48</v>
      </c>
      <c r="C20" s="47">
        <v>119567</v>
      </c>
      <c r="D20" s="47">
        <v>120068</v>
      </c>
      <c r="E20" s="47">
        <v>120129</v>
      </c>
      <c r="F20" s="47">
        <v>120067</v>
      </c>
      <c r="G20" s="47">
        <v>119911</v>
      </c>
      <c r="H20" s="47">
        <v>119782</v>
      </c>
      <c r="I20" s="47">
        <v>119525</v>
      </c>
      <c r="J20" s="47">
        <v>119525</v>
      </c>
      <c r="K20" s="104">
        <v>118406</v>
      </c>
      <c r="L20" s="104">
        <v>119292</v>
      </c>
      <c r="M20" s="49">
        <v>119021</v>
      </c>
      <c r="N20" s="49">
        <v>119026</v>
      </c>
      <c r="O20" s="49">
        <v>119023</v>
      </c>
    </row>
    <row r="21" spans="2:15">
      <c r="B21" s="67" t="s">
        <v>53</v>
      </c>
      <c r="C21" s="48">
        <f t="shared" ref="C21:M21" si="12">SUM(C18:C20)</f>
        <v>131379</v>
      </c>
      <c r="D21" s="48">
        <f t="shared" si="12"/>
        <v>131905</v>
      </c>
      <c r="E21" s="48">
        <f t="shared" si="12"/>
        <v>131811</v>
      </c>
      <c r="F21" s="48">
        <f t="shared" si="12"/>
        <v>131749</v>
      </c>
      <c r="G21" s="48">
        <f t="shared" si="12"/>
        <v>131607</v>
      </c>
      <c r="H21" s="48">
        <f t="shared" si="12"/>
        <v>131495</v>
      </c>
      <c r="I21" s="48">
        <f t="shared" si="12"/>
        <v>131398</v>
      </c>
      <c r="J21" s="48">
        <f t="shared" si="12"/>
        <v>131345</v>
      </c>
      <c r="K21" s="48">
        <f t="shared" si="12"/>
        <v>130227</v>
      </c>
      <c r="L21" s="48">
        <f t="shared" si="12"/>
        <v>131268</v>
      </c>
      <c r="M21" s="48">
        <f t="shared" si="12"/>
        <v>133227</v>
      </c>
      <c r="N21" s="48">
        <f t="shared" ref="N21:O21" si="13">SUM(N18:N20)</f>
        <v>133232</v>
      </c>
      <c r="O21" s="48">
        <f t="shared" si="13"/>
        <v>136405</v>
      </c>
    </row>
  </sheetData>
  <mergeCells count="3">
    <mergeCell ref="B9:M9"/>
    <mergeCell ref="B16:M16"/>
    <mergeCell ref="B2:M2"/>
  </mergeCells>
  <pageMargins left="0.7" right="0.7" top="0.75" bottom="0.75" header="0.3" footer="0.3"/>
  <pageSetup orientation="portrait" horizontalDpi="90" verticalDpi="90" r:id="rId1"/>
  <ignoredErrors>
    <ignoredError sqref="C14:F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B1:O23"/>
  <sheetViews>
    <sheetView showGridLines="0" zoomScale="85" zoomScaleNormal="85" workbookViewId="0">
      <selection activeCell="C1" sqref="C1:D1048576"/>
    </sheetView>
  </sheetViews>
  <sheetFormatPr defaultColWidth="8.85546875" defaultRowHeight="15"/>
  <cols>
    <col min="2" max="2" width="13.140625" bestFit="1" customWidth="1"/>
    <col min="3" max="12" width="11.85546875" bestFit="1" customWidth="1"/>
    <col min="13" max="15" width="11.5703125" customWidth="1"/>
  </cols>
  <sheetData>
    <row r="1" spans="2:15">
      <c r="M1" s="76"/>
      <c r="N1" s="76"/>
      <c r="O1" s="76" t="s">
        <v>56</v>
      </c>
    </row>
    <row r="2" spans="2:15">
      <c r="B2" s="123" t="s">
        <v>57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2:15" ht="26.25" thickBot="1">
      <c r="B3" s="29" t="s">
        <v>45</v>
      </c>
      <c r="C3" s="75">
        <v>44651</v>
      </c>
      <c r="D3" s="75">
        <v>44681</v>
      </c>
      <c r="E3" s="75">
        <v>44712</v>
      </c>
      <c r="F3" s="75">
        <v>44742</v>
      </c>
      <c r="G3" s="75">
        <v>44773</v>
      </c>
      <c r="H3" s="75">
        <v>44804</v>
      </c>
      <c r="I3" s="75">
        <v>44834</v>
      </c>
      <c r="J3" s="75">
        <v>44865</v>
      </c>
      <c r="K3" s="75">
        <v>44895</v>
      </c>
      <c r="L3" s="75">
        <v>44926</v>
      </c>
      <c r="M3" s="75">
        <v>44957</v>
      </c>
      <c r="N3" s="75">
        <v>44985</v>
      </c>
      <c r="O3" s="75">
        <v>45016</v>
      </c>
    </row>
    <row r="4" spans="2:15" ht="15.75" thickTop="1">
      <c r="B4" s="30" t="s">
        <v>46</v>
      </c>
      <c r="C4" s="49">
        <f t="shared" ref="C4:M4" si="0">C12+C20</f>
        <v>175898.62613388238</v>
      </c>
      <c r="D4" s="49">
        <f t="shared" si="0"/>
        <v>176521.56668980391</v>
      </c>
      <c r="E4" s="49">
        <f t="shared" si="0"/>
        <v>176688.45298033542</v>
      </c>
      <c r="F4" s="49">
        <f t="shared" si="0"/>
        <v>175142.35046082022</v>
      </c>
      <c r="G4" s="49">
        <f t="shared" si="0"/>
        <v>176058.73821075557</v>
      </c>
      <c r="H4" s="49">
        <f t="shared" si="0"/>
        <v>177260.96526236547</v>
      </c>
      <c r="I4" s="49">
        <f t="shared" si="0"/>
        <v>176649.81689018122</v>
      </c>
      <c r="J4" s="49">
        <f t="shared" si="0"/>
        <v>177098.56932041707</v>
      </c>
      <c r="K4" s="49">
        <f t="shared" si="0"/>
        <v>178502.32510110087</v>
      </c>
      <c r="L4" s="49">
        <f t="shared" si="0"/>
        <v>178379.29456570523</v>
      </c>
      <c r="M4" s="49">
        <f t="shared" si="0"/>
        <v>179479.77543100363</v>
      </c>
      <c r="N4" s="49">
        <f t="shared" ref="N4:O4" si="1">N12+N20</f>
        <v>179848.58312697188</v>
      </c>
      <c r="O4" s="49">
        <f t="shared" si="1"/>
        <v>180159.52431110307</v>
      </c>
    </row>
    <row r="5" spans="2:15">
      <c r="B5" s="30" t="s">
        <v>47</v>
      </c>
      <c r="C5" s="49">
        <f t="shared" ref="C5:M5" si="2">C13+C21</f>
        <v>41651.449478889568</v>
      </c>
      <c r="D5" s="49">
        <f t="shared" si="2"/>
        <v>42266.691759884256</v>
      </c>
      <c r="E5" s="49">
        <f t="shared" si="2"/>
        <v>42284.100907331216</v>
      </c>
      <c r="F5" s="49">
        <f t="shared" si="2"/>
        <v>41841.447478462811</v>
      </c>
      <c r="G5" s="49">
        <f t="shared" si="2"/>
        <v>42029.069273456545</v>
      </c>
      <c r="H5" s="49">
        <f t="shared" si="2"/>
        <v>42562.842499484344</v>
      </c>
      <c r="I5" s="49">
        <f t="shared" si="2"/>
        <v>42684.262351009893</v>
      </c>
      <c r="J5" s="49">
        <f t="shared" si="2"/>
        <v>43108.646786272591</v>
      </c>
      <c r="K5" s="49">
        <f t="shared" si="2"/>
        <v>43692.156222279038</v>
      </c>
      <c r="L5" s="49">
        <f t="shared" si="2"/>
        <v>43500.491143902691</v>
      </c>
      <c r="M5" s="49">
        <f t="shared" si="2"/>
        <v>43612.895136071231</v>
      </c>
      <c r="N5" s="49">
        <f t="shared" ref="N5:O5" si="3">N13+N21</f>
        <v>43934.037996125895</v>
      </c>
      <c r="O5" s="49">
        <f t="shared" si="3"/>
        <v>44209.587389841312</v>
      </c>
    </row>
    <row r="6" spans="2:15">
      <c r="B6" s="30" t="s">
        <v>48</v>
      </c>
      <c r="C6" s="49">
        <f t="shared" ref="C6:M6" si="4">C14+C22</f>
        <v>116688.24953303089</v>
      </c>
      <c r="D6" s="49">
        <f t="shared" si="4"/>
        <v>117172.8691352404</v>
      </c>
      <c r="E6" s="49">
        <f t="shared" si="4"/>
        <v>117870.08486450909</v>
      </c>
      <c r="F6" s="49">
        <f t="shared" si="4"/>
        <v>117522.47725584049</v>
      </c>
      <c r="G6" s="49">
        <f t="shared" si="4"/>
        <v>118048.49623431716</v>
      </c>
      <c r="H6" s="49">
        <f t="shared" si="4"/>
        <v>118381.40636831938</v>
      </c>
      <c r="I6" s="49">
        <f t="shared" si="4"/>
        <v>118161.88332995467</v>
      </c>
      <c r="J6" s="49">
        <f t="shared" si="4"/>
        <v>118506.35241610125</v>
      </c>
      <c r="K6" s="49">
        <f t="shared" si="4"/>
        <v>119679.77609777209</v>
      </c>
      <c r="L6" s="49">
        <f t="shared" si="4"/>
        <v>123005.45469380834</v>
      </c>
      <c r="M6" s="49">
        <f t="shared" si="4"/>
        <v>123768.95320602422</v>
      </c>
      <c r="N6" s="49">
        <f t="shared" ref="N6:O6" si="5">N14+N22</f>
        <v>124110.15816713498</v>
      </c>
      <c r="O6" s="49">
        <f t="shared" si="5"/>
        <v>125711.71416217505</v>
      </c>
    </row>
    <row r="7" spans="2:15">
      <c r="B7" s="67" t="s">
        <v>53</v>
      </c>
      <c r="C7" s="48">
        <f t="shared" ref="C7:M7" si="6">SUM(C4:C6)</f>
        <v>334238.32514580287</v>
      </c>
      <c r="D7" s="48">
        <f t="shared" si="6"/>
        <v>335961.12758492853</v>
      </c>
      <c r="E7" s="48">
        <f t="shared" si="6"/>
        <v>336842.63875217573</v>
      </c>
      <c r="F7" s="48">
        <f t="shared" si="6"/>
        <v>334506.27519512351</v>
      </c>
      <c r="G7" s="48">
        <f t="shared" si="6"/>
        <v>336136.30371852929</v>
      </c>
      <c r="H7" s="48">
        <f t="shared" si="6"/>
        <v>338205.21413016919</v>
      </c>
      <c r="I7" s="48">
        <f t="shared" si="6"/>
        <v>337495.96257114573</v>
      </c>
      <c r="J7" s="48">
        <f t="shared" si="6"/>
        <v>338713.56852279091</v>
      </c>
      <c r="K7" s="48">
        <f t="shared" si="6"/>
        <v>341874.25742115197</v>
      </c>
      <c r="L7" s="48">
        <f t="shared" si="6"/>
        <v>344885.24040341628</v>
      </c>
      <c r="M7" s="48">
        <f t="shared" si="6"/>
        <v>346861.62377309904</v>
      </c>
      <c r="N7" s="48">
        <f t="shared" ref="N7:O7" si="7">SUM(N4:N6)</f>
        <v>347892.77929023275</v>
      </c>
      <c r="O7" s="48">
        <f t="shared" si="7"/>
        <v>350080.82586311945</v>
      </c>
    </row>
    <row r="8" spans="2:1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2:15">
      <c r="M9" s="76"/>
      <c r="N9" s="76" t="s">
        <v>56</v>
      </c>
      <c r="O9" s="76" t="s">
        <v>56</v>
      </c>
    </row>
    <row r="10" spans="2:15">
      <c r="B10" s="123" t="s">
        <v>58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2:15" ht="26.25" thickBot="1">
      <c r="B11" s="29" t="s">
        <v>45</v>
      </c>
      <c r="C11" s="75">
        <f t="shared" ref="C11:M11" si="8">C3</f>
        <v>44651</v>
      </c>
      <c r="D11" s="75">
        <f t="shared" si="8"/>
        <v>44681</v>
      </c>
      <c r="E11" s="75">
        <f t="shared" si="8"/>
        <v>44712</v>
      </c>
      <c r="F11" s="75">
        <f t="shared" si="8"/>
        <v>44742</v>
      </c>
      <c r="G11" s="75">
        <f t="shared" si="8"/>
        <v>44773</v>
      </c>
      <c r="H11" s="75">
        <f t="shared" si="8"/>
        <v>44804</v>
      </c>
      <c r="I11" s="75">
        <f t="shared" si="8"/>
        <v>44834</v>
      </c>
      <c r="J11" s="75">
        <f t="shared" si="8"/>
        <v>44865</v>
      </c>
      <c r="K11" s="75">
        <f t="shared" si="8"/>
        <v>44895</v>
      </c>
      <c r="L11" s="75">
        <f t="shared" si="8"/>
        <v>44926</v>
      </c>
      <c r="M11" s="75">
        <f t="shared" si="8"/>
        <v>44957</v>
      </c>
      <c r="N11" s="75">
        <f t="shared" ref="N11:O11" si="9">N3</f>
        <v>44985</v>
      </c>
      <c r="O11" s="75">
        <f t="shared" si="9"/>
        <v>45016</v>
      </c>
    </row>
    <row r="12" spans="2:15" ht="15.75" thickTop="1">
      <c r="B12" s="30" t="s">
        <v>46</v>
      </c>
      <c r="C12" s="47">
        <v>175274.40671649436</v>
      </c>
      <c r="D12" s="47">
        <v>175892.28389108606</v>
      </c>
      <c r="E12" s="47">
        <v>176057.18896126375</v>
      </c>
      <c r="F12" s="47">
        <v>174506.79353566896</v>
      </c>
      <c r="G12" s="47">
        <v>175421.48785348432</v>
      </c>
      <c r="H12" s="47">
        <v>176619.39913379014</v>
      </c>
      <c r="I12" s="47">
        <v>175996.19329471028</v>
      </c>
      <c r="J12" s="47">
        <v>176443.25037267359</v>
      </c>
      <c r="K12" s="65">
        <v>177838.90085084198</v>
      </c>
      <c r="L12" s="65">
        <v>177717.05182968135</v>
      </c>
      <c r="M12" s="49">
        <v>178029.34708382876</v>
      </c>
      <c r="N12" s="49">
        <v>178397.639873687</v>
      </c>
      <c r="O12" s="49">
        <v>178670.59085534691</v>
      </c>
    </row>
    <row r="13" spans="2:15">
      <c r="B13" s="30" t="s">
        <v>47</v>
      </c>
      <c r="C13" s="47">
        <v>41564.684814605571</v>
      </c>
      <c r="D13" s="47">
        <v>42179.927095600258</v>
      </c>
      <c r="E13" s="47">
        <v>42198.448172445213</v>
      </c>
      <c r="F13" s="47">
        <v>41756.533863638811</v>
      </c>
      <c r="G13" s="47">
        <v>41958.943814356542</v>
      </c>
      <c r="H13" s="47">
        <v>42486.456884984342</v>
      </c>
      <c r="I13" s="47">
        <v>42609.615381534895</v>
      </c>
      <c r="J13" s="47">
        <v>43035.320656558593</v>
      </c>
      <c r="K13" s="65">
        <v>43618.194413038036</v>
      </c>
      <c r="L13" s="65">
        <v>43422.622879519688</v>
      </c>
      <c r="M13" s="49">
        <v>43536.170607658234</v>
      </c>
      <c r="N13" s="49">
        <v>43857.313467712898</v>
      </c>
      <c r="O13" s="49">
        <v>44132.862861428315</v>
      </c>
    </row>
    <row r="14" spans="2:15">
      <c r="B14" s="30" t="s">
        <v>48</v>
      </c>
      <c r="C14" s="47">
        <v>115236.29842255788</v>
      </c>
      <c r="D14" s="47">
        <v>115708.7887307764</v>
      </c>
      <c r="E14" s="47">
        <v>116402.31905681809</v>
      </c>
      <c r="F14" s="47">
        <v>116050.3230665265</v>
      </c>
      <c r="G14" s="47">
        <v>116572.27045564416</v>
      </c>
      <c r="H14" s="47">
        <v>116896.44197151638</v>
      </c>
      <c r="I14" s="47">
        <v>116678.93667261567</v>
      </c>
      <c r="J14" s="47">
        <v>117017.54903525725</v>
      </c>
      <c r="K14" s="65">
        <v>118180.00008335609</v>
      </c>
      <c r="L14" s="65">
        <v>121495.92463649134</v>
      </c>
      <c r="M14" s="49">
        <v>122252.28225446322</v>
      </c>
      <c r="N14" s="49">
        <v>122585.38210546899</v>
      </c>
      <c r="O14" s="49">
        <v>124174.10984370005</v>
      </c>
    </row>
    <row r="15" spans="2:15">
      <c r="B15" s="67" t="s">
        <v>53</v>
      </c>
      <c r="C15" s="48">
        <f t="shared" ref="C15:M15" si="10">SUM(C12:C14)</f>
        <v>332075.38995365781</v>
      </c>
      <c r="D15" s="48">
        <f t="shared" si="10"/>
        <v>333780.99971746269</v>
      </c>
      <c r="E15" s="48">
        <f t="shared" si="10"/>
        <v>334657.95619052707</v>
      </c>
      <c r="F15" s="48">
        <f t="shared" si="10"/>
        <v>332313.6504658343</v>
      </c>
      <c r="G15" s="48">
        <f t="shared" si="10"/>
        <v>333952.70212348504</v>
      </c>
      <c r="H15" s="48">
        <f t="shared" si="10"/>
        <v>336002.29799029086</v>
      </c>
      <c r="I15" s="48">
        <f t="shared" si="10"/>
        <v>335284.74534886086</v>
      </c>
      <c r="J15" s="48">
        <f t="shared" si="10"/>
        <v>336496.12006448943</v>
      </c>
      <c r="K15" s="48">
        <f t="shared" si="10"/>
        <v>339637.09534723609</v>
      </c>
      <c r="L15" s="48">
        <f t="shared" si="10"/>
        <v>342635.59934569238</v>
      </c>
      <c r="M15" s="48">
        <f t="shared" si="10"/>
        <v>343817.79994595022</v>
      </c>
      <c r="N15" s="48">
        <f t="shared" ref="N15:O15" si="11">SUM(N12:N14)</f>
        <v>344840.33544686891</v>
      </c>
      <c r="O15" s="48">
        <f t="shared" si="11"/>
        <v>346977.56356047525</v>
      </c>
    </row>
    <row r="16" spans="2:15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</row>
    <row r="17" spans="2:15">
      <c r="B17" s="66"/>
      <c r="M17" s="76"/>
      <c r="N17" s="76" t="s">
        <v>56</v>
      </c>
      <c r="O17" s="76" t="s">
        <v>56</v>
      </c>
    </row>
    <row r="18" spans="2:15">
      <c r="B18" s="123" t="s">
        <v>59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2:15" ht="26.25" thickBot="1">
      <c r="B19" s="29" t="s">
        <v>45</v>
      </c>
      <c r="C19" s="75">
        <f t="shared" ref="C19:M19" si="12">C3</f>
        <v>44651</v>
      </c>
      <c r="D19" s="75">
        <f t="shared" si="12"/>
        <v>44681</v>
      </c>
      <c r="E19" s="75">
        <f t="shared" si="12"/>
        <v>44712</v>
      </c>
      <c r="F19" s="75">
        <f t="shared" si="12"/>
        <v>44742</v>
      </c>
      <c r="G19" s="75">
        <f t="shared" si="12"/>
        <v>44773</v>
      </c>
      <c r="H19" s="75">
        <f t="shared" si="12"/>
        <v>44804</v>
      </c>
      <c r="I19" s="75">
        <f t="shared" si="12"/>
        <v>44834</v>
      </c>
      <c r="J19" s="75">
        <f t="shared" si="12"/>
        <v>44865</v>
      </c>
      <c r="K19" s="75">
        <f t="shared" si="12"/>
        <v>44895</v>
      </c>
      <c r="L19" s="75">
        <f t="shared" si="12"/>
        <v>44926</v>
      </c>
      <c r="M19" s="75">
        <f t="shared" si="12"/>
        <v>44957</v>
      </c>
      <c r="N19" s="75">
        <f t="shared" ref="N19:O19" si="13">N3</f>
        <v>44985</v>
      </c>
      <c r="O19" s="75">
        <f t="shared" si="13"/>
        <v>45016</v>
      </c>
    </row>
    <row r="20" spans="2:15" ht="15.75" thickTop="1">
      <c r="B20" s="30" t="s">
        <v>46</v>
      </c>
      <c r="C20" s="47">
        <v>624.219417388019</v>
      </c>
      <c r="D20" s="47">
        <v>629.28279871783218</v>
      </c>
      <c r="E20" s="47">
        <v>631.2640190716711</v>
      </c>
      <c r="F20" s="47">
        <v>635.55692515125997</v>
      </c>
      <c r="G20" s="47">
        <v>637.25035727125999</v>
      </c>
      <c r="H20" s="47">
        <v>641.56612857531718</v>
      </c>
      <c r="I20" s="47">
        <v>653.62359547094593</v>
      </c>
      <c r="J20" s="47">
        <v>655.31894774347904</v>
      </c>
      <c r="K20" s="65">
        <v>663.42425025887644</v>
      </c>
      <c r="L20" s="65">
        <v>662.24273602386677</v>
      </c>
      <c r="M20" s="49">
        <v>1450.4283471748668</v>
      </c>
      <c r="N20" s="49">
        <v>1450.94325328487</v>
      </c>
      <c r="O20" s="49">
        <v>1488.9334557561799</v>
      </c>
    </row>
    <row r="21" spans="2:15">
      <c r="B21" s="30" t="s">
        <v>47</v>
      </c>
      <c r="C21" s="47">
        <v>86.764664284000006</v>
      </c>
      <c r="D21" s="47">
        <v>86.764664284000006</v>
      </c>
      <c r="E21" s="47">
        <v>85.652734886000005</v>
      </c>
      <c r="F21" s="47">
        <v>84.913614824000007</v>
      </c>
      <c r="G21" s="47">
        <v>70.1254591</v>
      </c>
      <c r="H21" s="47">
        <v>76.385614500000003</v>
      </c>
      <c r="I21" s="47">
        <v>74.646969475000006</v>
      </c>
      <c r="J21" s="47">
        <v>73.326129714000004</v>
      </c>
      <c r="K21" s="65">
        <v>73.961809240999997</v>
      </c>
      <c r="L21" s="65">
        <v>77.868264382999996</v>
      </c>
      <c r="M21" s="49">
        <v>76.724528413000002</v>
      </c>
      <c r="N21" s="49">
        <v>76.724528413000002</v>
      </c>
      <c r="O21" s="49">
        <v>76.724528413000002</v>
      </c>
    </row>
    <row r="22" spans="2:15">
      <c r="B22" s="30" t="s">
        <v>48</v>
      </c>
      <c r="C22" s="47">
        <v>1451.951110473</v>
      </c>
      <c r="D22" s="47">
        <v>1464.0804044639999</v>
      </c>
      <c r="E22" s="47">
        <v>1467.765807691</v>
      </c>
      <c r="F22" s="47">
        <v>1472.154189314</v>
      </c>
      <c r="G22" s="47">
        <v>1476.2257786729999</v>
      </c>
      <c r="H22" s="47">
        <v>1484.964396803</v>
      </c>
      <c r="I22" s="47">
        <v>1482.946657339</v>
      </c>
      <c r="J22" s="47">
        <v>1488.803380844</v>
      </c>
      <c r="K22" s="65">
        <v>1499.776014416</v>
      </c>
      <c r="L22" s="65">
        <v>1509.530057317</v>
      </c>
      <c r="M22" s="49">
        <v>1516.670951561</v>
      </c>
      <c r="N22" s="49">
        <v>1524.776061666</v>
      </c>
      <c r="O22" s="49">
        <v>1537.6043184749999</v>
      </c>
    </row>
    <row r="23" spans="2:15">
      <c r="B23" s="67" t="s">
        <v>53</v>
      </c>
      <c r="C23" s="48">
        <f t="shared" ref="C23:M23" si="14">SUM(C20:C22)</f>
        <v>2162.9351921450188</v>
      </c>
      <c r="D23" s="48">
        <f t="shared" si="14"/>
        <v>2180.127867465832</v>
      </c>
      <c r="E23" s="48">
        <f t="shared" si="14"/>
        <v>2184.6825616486713</v>
      </c>
      <c r="F23" s="48">
        <f t="shared" si="14"/>
        <v>2192.6247292892599</v>
      </c>
      <c r="G23" s="48">
        <f t="shared" si="14"/>
        <v>2183.6015950442597</v>
      </c>
      <c r="H23" s="48">
        <f t="shared" si="14"/>
        <v>2202.9161398783172</v>
      </c>
      <c r="I23" s="48">
        <f t="shared" si="14"/>
        <v>2211.2172222849458</v>
      </c>
      <c r="J23" s="48">
        <f t="shared" si="14"/>
        <v>2217.4484583014791</v>
      </c>
      <c r="K23" s="48">
        <f t="shared" si="14"/>
        <v>2237.1620739158761</v>
      </c>
      <c r="L23" s="48">
        <f t="shared" si="14"/>
        <v>2249.6410577238667</v>
      </c>
      <c r="M23" s="48">
        <f t="shared" si="14"/>
        <v>3043.8238271488667</v>
      </c>
      <c r="N23" s="48">
        <f t="shared" ref="N23:O23" si="15">SUM(N20:N22)</f>
        <v>3052.4438433638697</v>
      </c>
      <c r="O23" s="48">
        <f t="shared" si="15"/>
        <v>3103.2623026441797</v>
      </c>
    </row>
  </sheetData>
  <mergeCells count="3">
    <mergeCell ref="B2:M2"/>
    <mergeCell ref="B10:M10"/>
    <mergeCell ref="B18:M18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O77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D1048576"/>
    </sheetView>
  </sheetViews>
  <sheetFormatPr defaultColWidth="8.85546875" defaultRowHeight="15"/>
  <cols>
    <col min="2" max="2" width="20.5703125" customWidth="1"/>
    <col min="3" max="12" width="13.42578125" bestFit="1" customWidth="1"/>
    <col min="13" max="15" width="13.7109375" customWidth="1"/>
  </cols>
  <sheetData>
    <row r="1" spans="1:15">
      <c r="M1" s="76"/>
      <c r="N1" s="76"/>
      <c r="O1" s="76" t="s">
        <v>56</v>
      </c>
    </row>
    <row r="2" spans="1:15">
      <c r="B2" s="123" t="s">
        <v>60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5" ht="15.75" thickBot="1">
      <c r="A3" s="92"/>
      <c r="B3" s="29" t="s">
        <v>61</v>
      </c>
      <c r="C3" s="75">
        <v>44651</v>
      </c>
      <c r="D3" s="75">
        <v>44681</v>
      </c>
      <c r="E3" s="75">
        <v>44712</v>
      </c>
      <c r="F3" s="75">
        <v>44742</v>
      </c>
      <c r="G3" s="75">
        <v>44773</v>
      </c>
      <c r="H3" s="75">
        <v>44804</v>
      </c>
      <c r="I3" s="75">
        <v>44834</v>
      </c>
      <c r="J3" s="75">
        <v>44865</v>
      </c>
      <c r="K3" s="75">
        <v>44895</v>
      </c>
      <c r="L3" s="75">
        <v>44926</v>
      </c>
      <c r="M3" s="75">
        <v>44957</v>
      </c>
      <c r="N3" s="75">
        <v>44985</v>
      </c>
      <c r="O3" s="75">
        <v>45016</v>
      </c>
    </row>
    <row r="4" spans="1:15" ht="15.75" thickTop="1">
      <c r="A4" s="13"/>
      <c r="B4" s="14" t="s">
        <v>62</v>
      </c>
      <c r="C4" s="70">
        <v>472.11079663155999</v>
      </c>
      <c r="D4" s="70">
        <v>379.62088650855998</v>
      </c>
      <c r="E4" s="70">
        <v>395.24007976756002</v>
      </c>
      <c r="F4" s="70">
        <v>418.20746332607996</v>
      </c>
      <c r="G4" s="70">
        <v>474.15494527554</v>
      </c>
      <c r="H4" s="70">
        <v>238.76380915796</v>
      </c>
      <c r="I4" s="70">
        <v>277.27639660071003</v>
      </c>
      <c r="J4" s="70">
        <v>268.75275021776002</v>
      </c>
      <c r="K4" s="70">
        <v>308.51359525653004</v>
      </c>
      <c r="L4" s="70">
        <v>131.00704945651</v>
      </c>
      <c r="M4" s="70">
        <v>209.10512215316999</v>
      </c>
      <c r="N4" s="70">
        <v>214.67393129820002</v>
      </c>
      <c r="O4" s="70">
        <v>292.93066333320002</v>
      </c>
    </row>
    <row r="5" spans="1:15">
      <c r="A5" s="13"/>
      <c r="B5" s="14" t="s">
        <v>63</v>
      </c>
      <c r="C5" s="70">
        <v>1226.5891697110001</v>
      </c>
      <c r="D5" s="70">
        <v>1062.42957815</v>
      </c>
      <c r="E5" s="70">
        <v>1283.2517936470001</v>
      </c>
      <c r="F5" s="70">
        <v>1360.5076522280001</v>
      </c>
      <c r="G5" s="70">
        <v>1212.0626052959999</v>
      </c>
      <c r="H5" s="70">
        <v>1228.2776151099999</v>
      </c>
      <c r="I5" s="70">
        <v>1209.30256087</v>
      </c>
      <c r="J5" s="70">
        <v>1369.527429471</v>
      </c>
      <c r="K5" s="70">
        <v>1485.026255621</v>
      </c>
      <c r="L5" s="70">
        <v>945.99412169799996</v>
      </c>
      <c r="M5" s="70">
        <v>1530.2741657219999</v>
      </c>
      <c r="N5" s="70">
        <v>1440.477756534</v>
      </c>
      <c r="O5" s="70">
        <v>1600.6149937140001</v>
      </c>
    </row>
    <row r="6" spans="1:15">
      <c r="A6" s="13"/>
      <c r="B6" s="14" t="s">
        <v>64</v>
      </c>
      <c r="C6" s="70">
        <v>14858.212384391001</v>
      </c>
      <c r="D6" s="70">
        <v>15266.170605884001</v>
      </c>
      <c r="E6" s="70">
        <v>13792.134390472002</v>
      </c>
      <c r="F6" s="70">
        <v>14719.599163376</v>
      </c>
      <c r="G6" s="70">
        <v>14877.638311661001</v>
      </c>
      <c r="H6" s="70">
        <v>14964.236429008</v>
      </c>
      <c r="I6" s="70">
        <v>13516.049526263001</v>
      </c>
      <c r="J6" s="70">
        <v>12640.683185841999</v>
      </c>
      <c r="K6" s="70">
        <v>12830.565457055</v>
      </c>
      <c r="L6" s="70">
        <v>14109.425376192999</v>
      </c>
      <c r="M6" s="70">
        <v>13602.526623760001</v>
      </c>
      <c r="N6" s="70">
        <v>12870.334238792</v>
      </c>
      <c r="O6" s="70">
        <v>12397.267788650001</v>
      </c>
    </row>
    <row r="7" spans="1:15">
      <c r="A7" s="13"/>
      <c r="B7" s="14" t="s">
        <v>65</v>
      </c>
      <c r="C7" s="70">
        <v>9.5509463399999994</v>
      </c>
      <c r="D7" s="70">
        <v>9.5509463399999994</v>
      </c>
      <c r="E7" s="70">
        <v>9.5509463399999994</v>
      </c>
      <c r="F7" s="70">
        <v>9.5509463399999994</v>
      </c>
      <c r="G7" s="70">
        <v>9.5509463399999994</v>
      </c>
      <c r="H7" s="70">
        <v>9.5509463399999994</v>
      </c>
      <c r="I7" s="70">
        <v>0</v>
      </c>
      <c r="J7" s="70">
        <v>0</v>
      </c>
      <c r="K7" s="70">
        <v>0</v>
      </c>
      <c r="L7" s="70">
        <v>9.4474557659999991</v>
      </c>
      <c r="M7" s="70">
        <v>9.4976870499999997</v>
      </c>
      <c r="N7" s="70">
        <v>9.5430572419999997</v>
      </c>
      <c r="O7" s="70">
        <v>9.5932885260000003</v>
      </c>
    </row>
    <row r="8" spans="1:15">
      <c r="A8" s="13"/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/>
      <c r="B9" s="14" t="s">
        <v>67</v>
      </c>
      <c r="C9" s="70">
        <v>54959.246716761438</v>
      </c>
      <c r="D9" s="70">
        <v>54844.781571547079</v>
      </c>
      <c r="E9" s="70">
        <v>54932.38714811844</v>
      </c>
      <c r="F9" s="70">
        <v>55309.606849752156</v>
      </c>
      <c r="G9" s="70">
        <v>56323.363818147955</v>
      </c>
      <c r="H9" s="70">
        <v>57716.127683715313</v>
      </c>
      <c r="I9" s="70">
        <v>59699.860570798512</v>
      </c>
      <c r="J9" s="70">
        <v>60817.461426725618</v>
      </c>
      <c r="K9" s="70">
        <v>61559.362217898568</v>
      </c>
      <c r="L9" s="70">
        <v>61664.354933034228</v>
      </c>
      <c r="M9" s="70">
        <v>61590.365491508004</v>
      </c>
      <c r="N9" s="70">
        <v>63182.56535802962</v>
      </c>
      <c r="O9" s="70">
        <v>63826.96400716139</v>
      </c>
    </row>
    <row r="10" spans="1:15">
      <c r="A10" s="13"/>
      <c r="B10" s="14" t="s">
        <v>68</v>
      </c>
      <c r="C10" s="70">
        <v>20620.303241212619</v>
      </c>
      <c r="D10" s="70">
        <v>21068.659884516281</v>
      </c>
      <c r="E10" s="70">
        <v>21209.448091813429</v>
      </c>
      <c r="F10" s="70">
        <v>19695.789631576601</v>
      </c>
      <c r="G10" s="70">
        <v>19880.59793177155</v>
      </c>
      <c r="H10" s="70">
        <v>19530.005691252532</v>
      </c>
      <c r="I10" s="70">
        <v>19247.917562050319</v>
      </c>
      <c r="J10" s="70">
        <v>19801.747589393552</v>
      </c>
      <c r="K10" s="70">
        <v>19868.24235528045</v>
      </c>
      <c r="L10" s="70">
        <v>19189.57305425985</v>
      </c>
      <c r="M10" s="70">
        <v>19524.594779197909</v>
      </c>
      <c r="N10" s="70">
        <v>19529.54657029091</v>
      </c>
      <c r="O10" s="70">
        <v>19320.770923769913</v>
      </c>
    </row>
    <row r="11" spans="1:15">
      <c r="A11" s="13"/>
      <c r="B11" s="14" t="s">
        <v>69</v>
      </c>
      <c r="C11" s="70">
        <v>39666.040633079836</v>
      </c>
      <c r="D11" s="70">
        <v>39518.658865311838</v>
      </c>
      <c r="E11" s="70">
        <v>40479.941042052451</v>
      </c>
      <c r="F11" s="70">
        <v>39418.943693780675</v>
      </c>
      <c r="G11" s="70">
        <v>38681.584378951033</v>
      </c>
      <c r="H11" s="70">
        <v>39953.155121368232</v>
      </c>
      <c r="I11" s="70">
        <v>39754.183228931266</v>
      </c>
      <c r="J11" s="70">
        <v>39298.330279486545</v>
      </c>
      <c r="K11" s="70">
        <v>40148.614482118268</v>
      </c>
      <c r="L11" s="70">
        <v>40134.20413022305</v>
      </c>
      <c r="M11" s="70">
        <v>40190.280119569798</v>
      </c>
      <c r="N11" s="70">
        <v>40096.982563370904</v>
      </c>
      <c r="O11" s="70">
        <v>39661.595629591655</v>
      </c>
    </row>
    <row r="12" spans="1:15">
      <c r="A12" s="13"/>
      <c r="B12" s="14" t="s">
        <v>70</v>
      </c>
      <c r="C12" s="70">
        <v>3102.1510706398999</v>
      </c>
      <c r="D12" s="70">
        <v>3103.4904703156499</v>
      </c>
      <c r="E12" s="70">
        <v>3190.4962898713902</v>
      </c>
      <c r="F12" s="70">
        <v>3160.0213362541299</v>
      </c>
      <c r="G12" s="70">
        <v>3161.8791457218699</v>
      </c>
      <c r="H12" s="70">
        <v>3406.6022440586098</v>
      </c>
      <c r="I12" s="70">
        <v>3384.4172578017201</v>
      </c>
      <c r="J12" s="70">
        <v>3438.5522593765695</v>
      </c>
      <c r="K12" s="70">
        <v>3519.9608481485802</v>
      </c>
      <c r="L12" s="70">
        <v>3535.9113781874298</v>
      </c>
      <c r="M12" s="70">
        <v>3575.4798589802899</v>
      </c>
      <c r="N12" s="70">
        <v>3675.36685388554</v>
      </c>
      <c r="O12" s="70">
        <v>3654.2777442194001</v>
      </c>
    </row>
    <row r="13" spans="1:15">
      <c r="A13" s="13"/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/>
      <c r="B14" s="14" t="s">
        <v>72</v>
      </c>
      <c r="C14" s="70">
        <v>9270.1067323830321</v>
      </c>
      <c r="D14" s="70">
        <v>9316.2082100717198</v>
      </c>
      <c r="E14" s="70">
        <v>9354.044986247387</v>
      </c>
      <c r="F14" s="70">
        <v>8669.323091975235</v>
      </c>
      <c r="G14" s="70">
        <v>8644.4911790184342</v>
      </c>
      <c r="H14" s="70">
        <v>8313.4867508300995</v>
      </c>
      <c r="I14" s="70">
        <v>7674.6984880591235</v>
      </c>
      <c r="J14" s="70">
        <v>7584.7253480524987</v>
      </c>
      <c r="K14" s="70">
        <v>7374.6500567768735</v>
      </c>
      <c r="L14" s="70">
        <v>6940.6173228016623</v>
      </c>
      <c r="M14" s="70">
        <v>7123.8886969184623</v>
      </c>
      <c r="N14" s="70">
        <v>6712.0118414358831</v>
      </c>
      <c r="O14" s="70">
        <v>6784.5886801116212</v>
      </c>
    </row>
    <row r="15" spans="1:15">
      <c r="A15" s="13"/>
      <c r="B15" s="14" t="s">
        <v>73</v>
      </c>
      <c r="C15" s="70">
        <v>73.014794499999994</v>
      </c>
      <c r="D15" s="70">
        <v>72.916235</v>
      </c>
      <c r="E15" s="70">
        <v>72.651092500000004</v>
      </c>
      <c r="F15" s="70">
        <v>72.426907999999997</v>
      </c>
      <c r="G15" s="70">
        <v>68.595498000000006</v>
      </c>
      <c r="H15" s="70">
        <v>68.416653999999994</v>
      </c>
      <c r="I15" s="70">
        <v>68.148921000000001</v>
      </c>
      <c r="J15" s="70">
        <v>168.034142</v>
      </c>
      <c r="K15" s="70">
        <v>168</v>
      </c>
      <c r="L15" s="70">
        <v>168</v>
      </c>
      <c r="M15" s="70">
        <v>168</v>
      </c>
      <c r="N15" s="70">
        <v>168</v>
      </c>
      <c r="O15" s="70">
        <v>168</v>
      </c>
    </row>
    <row r="16" spans="1:15">
      <c r="A16" s="13"/>
      <c r="B16" s="14" t="s">
        <v>74</v>
      </c>
      <c r="C16" s="70">
        <v>279.80619529627313</v>
      </c>
      <c r="D16" s="70">
        <v>274.59416782289298</v>
      </c>
      <c r="E16" s="70">
        <v>264.32913726808215</v>
      </c>
      <c r="F16" s="70">
        <v>237.35447896560279</v>
      </c>
      <c r="G16" s="70">
        <v>234.35608221699468</v>
      </c>
      <c r="H16" s="70">
        <v>194.90165355346042</v>
      </c>
      <c r="I16" s="70">
        <v>163.53046209790301</v>
      </c>
      <c r="J16" s="70">
        <v>158.52008710522477</v>
      </c>
      <c r="K16" s="70">
        <v>149.53211856947999</v>
      </c>
      <c r="L16" s="70">
        <v>239.03708922264721</v>
      </c>
      <c r="M16" s="70">
        <v>234.13702216114561</v>
      </c>
      <c r="N16" s="70">
        <v>224.1970694250445</v>
      </c>
      <c r="O16" s="70">
        <v>213.7691120849768</v>
      </c>
    </row>
    <row r="17" spans="1:15">
      <c r="A17" s="13"/>
      <c r="B17" s="14" t="s">
        <v>75</v>
      </c>
      <c r="C17" s="70">
        <v>3.8453779123599996</v>
      </c>
      <c r="D17" s="70">
        <v>4.7327728153599997</v>
      </c>
      <c r="E17" s="70">
        <v>4.2256898673599999</v>
      </c>
      <c r="F17" s="70">
        <v>3.5073225653599995</v>
      </c>
      <c r="G17" s="70">
        <v>4.0989191673600001</v>
      </c>
      <c r="H17" s="70">
        <v>4.1002608663599993</v>
      </c>
      <c r="I17" s="70">
        <v>4.0566624139999998</v>
      </c>
      <c r="J17" s="70">
        <v>3.9298915663599998</v>
      </c>
      <c r="K17" s="70">
        <v>3.9298915663801299</v>
      </c>
      <c r="L17" s="70">
        <v>4.09891916636</v>
      </c>
      <c r="M17" s="70">
        <v>3.4228089110000002</v>
      </c>
      <c r="N17" s="70">
        <v>3.3805520109999998</v>
      </c>
      <c r="O17" s="70">
        <v>3.3805520109999998</v>
      </c>
    </row>
    <row r="18" spans="1:15">
      <c r="A18" s="13"/>
      <c r="B18" s="14" t="s">
        <v>76</v>
      </c>
      <c r="C18" s="70">
        <v>35.533616000000002</v>
      </c>
      <c r="D18" s="70">
        <v>35.781939999999999</v>
      </c>
      <c r="E18" s="70">
        <v>34.488460000000003</v>
      </c>
      <c r="F18" s="70">
        <v>34.387239999999998</v>
      </c>
      <c r="G18" s="70">
        <v>34.222826349999998</v>
      </c>
      <c r="H18" s="70">
        <v>34.219536349999998</v>
      </c>
      <c r="I18" s="70">
        <v>34.216526350000002</v>
      </c>
      <c r="J18" s="70">
        <v>34.15343</v>
      </c>
      <c r="K18" s="70">
        <v>34.152589999999996</v>
      </c>
      <c r="L18" s="70">
        <v>32.871789999999997</v>
      </c>
      <c r="M18" s="70">
        <v>32.870600000000003</v>
      </c>
      <c r="N18" s="70">
        <v>32.87032</v>
      </c>
      <c r="O18" s="70">
        <v>32.869970000000002</v>
      </c>
    </row>
    <row r="19" spans="1:15">
      <c r="A19" s="13"/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/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/>
      <c r="B21" s="14" t="s">
        <v>79</v>
      </c>
      <c r="C21" s="70">
        <v>9277.8314342289996</v>
      </c>
      <c r="D21" s="70">
        <v>9354.7674708810009</v>
      </c>
      <c r="E21" s="70">
        <v>9455.1020312979999</v>
      </c>
      <c r="F21" s="70">
        <v>9463.1892006400194</v>
      </c>
      <c r="G21" s="70">
        <v>9496.3280220710203</v>
      </c>
      <c r="H21" s="70">
        <v>9535.3560428710207</v>
      </c>
      <c r="I21" s="70">
        <v>9606.0987463840211</v>
      </c>
      <c r="J21" s="70">
        <v>9604.6776855710013</v>
      </c>
      <c r="K21" s="70">
        <v>9597.225769992001</v>
      </c>
      <c r="L21" s="70">
        <v>9743.0817797660002</v>
      </c>
      <c r="M21" s="70">
        <v>9756.0940141970004</v>
      </c>
      <c r="N21" s="70">
        <v>9802.6836316520003</v>
      </c>
      <c r="O21" s="70">
        <v>9994.6653795929997</v>
      </c>
    </row>
    <row r="22" spans="1:15">
      <c r="A22" s="13"/>
      <c r="B22" s="14" t="s">
        <v>80</v>
      </c>
      <c r="C22" s="70">
        <v>2791.5488280680001</v>
      </c>
      <c r="D22" s="70">
        <v>2802.6675329440004</v>
      </c>
      <c r="E22" s="70">
        <v>2811.6524352900001</v>
      </c>
      <c r="F22" s="70">
        <v>2798.7638298540001</v>
      </c>
      <c r="G22" s="70">
        <v>2800.6872252310004</v>
      </c>
      <c r="H22" s="70">
        <v>2800.4977350380004</v>
      </c>
      <c r="I22" s="70">
        <v>2803.9116037350004</v>
      </c>
      <c r="J22" s="70">
        <v>2819.922643416</v>
      </c>
      <c r="K22" s="70">
        <v>2825.9318227879999</v>
      </c>
      <c r="L22" s="70">
        <v>2917.713043625</v>
      </c>
      <c r="M22" s="70">
        <v>2919.9657199389999</v>
      </c>
      <c r="N22" s="70">
        <v>2926.2346521189997</v>
      </c>
      <c r="O22" s="70">
        <v>2799.5628505079999</v>
      </c>
    </row>
    <row r="23" spans="1:15">
      <c r="A23" s="13"/>
      <c r="B23" s="14" t="s">
        <v>81</v>
      </c>
      <c r="C23" s="70">
        <v>1216.722464146</v>
      </c>
      <c r="D23" s="70">
        <v>1207.2886285159998</v>
      </c>
      <c r="E23" s="70">
        <v>1216.9859975289999</v>
      </c>
      <c r="F23" s="70">
        <v>1217.0154332299999</v>
      </c>
      <c r="G23" s="70">
        <v>1214.2699194429999</v>
      </c>
      <c r="H23" s="70">
        <v>1214.8498241549999</v>
      </c>
      <c r="I23" s="70">
        <v>1212.9103203</v>
      </c>
      <c r="J23" s="70">
        <v>1212.7015760469999</v>
      </c>
      <c r="K23" s="70">
        <v>1209.518015483</v>
      </c>
      <c r="L23" s="70">
        <v>1174.254580285</v>
      </c>
      <c r="M23" s="70">
        <v>1174.6732012939999</v>
      </c>
      <c r="N23" s="70">
        <v>1172.139385385</v>
      </c>
      <c r="O23" s="70">
        <v>1174.16490032</v>
      </c>
    </row>
    <row r="24" spans="1:15">
      <c r="A24" s="13"/>
      <c r="B24" s="14" t="s">
        <v>82</v>
      </c>
      <c r="C24" s="70">
        <v>10295.78975032</v>
      </c>
      <c r="D24" s="70">
        <v>10298.985063702999</v>
      </c>
      <c r="E24" s="70">
        <v>10300.746689792</v>
      </c>
      <c r="F24" s="70">
        <v>10329.444543981999</v>
      </c>
      <c r="G24" s="70">
        <v>10322.295959425999</v>
      </c>
      <c r="H24" s="70">
        <v>10314.519366691</v>
      </c>
      <c r="I24" s="70">
        <v>10329.432788179</v>
      </c>
      <c r="J24" s="70">
        <v>10336.042394937</v>
      </c>
      <c r="K24" s="70">
        <v>10346.982731603001</v>
      </c>
      <c r="L24" s="70">
        <v>10399.007418092</v>
      </c>
      <c r="M24" s="70">
        <v>10415.690454648</v>
      </c>
      <c r="N24" s="70">
        <v>10415.759279111759</v>
      </c>
      <c r="O24" s="70">
        <v>10316.183666904761</v>
      </c>
    </row>
    <row r="25" spans="1:15">
      <c r="A25" s="13"/>
      <c r="B25" s="16" t="s">
        <v>83</v>
      </c>
      <c r="C25" s="71">
        <v>168158.40415162197</v>
      </c>
      <c r="D25" s="71">
        <v>168621.3048303274</v>
      </c>
      <c r="E25" s="71">
        <v>168806.67630187419</v>
      </c>
      <c r="F25" s="71">
        <v>166917.63878584586</v>
      </c>
      <c r="G25" s="71">
        <v>167440.17771408876</v>
      </c>
      <c r="H25" s="71">
        <v>169527.06736436559</v>
      </c>
      <c r="I25" s="71">
        <v>168986.01162183456</v>
      </c>
      <c r="J25" s="71">
        <v>169557.76211920814</v>
      </c>
      <c r="K25" s="71">
        <v>171430.2082081571</v>
      </c>
      <c r="L25" s="71">
        <v>171338.59944177675</v>
      </c>
      <c r="M25" s="71">
        <v>172060.86636600981</v>
      </c>
      <c r="N25" s="71">
        <v>172476.76706058296</v>
      </c>
      <c r="O25" s="71">
        <v>172251.200150499</v>
      </c>
    </row>
    <row r="27" spans="1:15">
      <c r="M27" s="76"/>
      <c r="N27" s="76" t="s">
        <v>56</v>
      </c>
      <c r="O27" s="76" t="s">
        <v>56</v>
      </c>
    </row>
    <row r="28" spans="1:15">
      <c r="B28" s="123" t="s">
        <v>84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5" ht="15.75" thickBot="1">
      <c r="B29" s="29" t="s">
        <v>61</v>
      </c>
      <c r="C29" s="75">
        <v>44651</v>
      </c>
      <c r="D29" s="75">
        <v>44681</v>
      </c>
      <c r="E29" s="75">
        <v>44712</v>
      </c>
      <c r="F29" s="75">
        <v>44742</v>
      </c>
      <c r="G29" s="75">
        <v>44773</v>
      </c>
      <c r="H29" s="75">
        <v>44804</v>
      </c>
      <c r="I29" s="75">
        <v>44834</v>
      </c>
      <c r="J29" s="75">
        <v>44865</v>
      </c>
      <c r="K29" s="75">
        <v>44895</v>
      </c>
      <c r="L29" s="75">
        <v>44926</v>
      </c>
      <c r="M29" s="75">
        <v>44957</v>
      </c>
      <c r="N29" s="75">
        <v>44985</v>
      </c>
      <c r="O29" s="75">
        <v>45016</v>
      </c>
    </row>
    <row r="30" spans="1:15" ht="15.75" thickTop="1">
      <c r="B30" s="14" t="s">
        <v>62</v>
      </c>
      <c r="C30" s="70">
        <v>714.04258077833993</v>
      </c>
      <c r="D30" s="70">
        <v>449.28679182024001</v>
      </c>
      <c r="E30" s="70">
        <v>533.60615658224003</v>
      </c>
      <c r="F30" s="70">
        <v>586.17009780669991</v>
      </c>
      <c r="G30" s="70">
        <v>432.50662709373</v>
      </c>
      <c r="H30" s="70">
        <v>490.56862828529</v>
      </c>
      <c r="I30" s="70">
        <v>381.54885030489004</v>
      </c>
      <c r="J30" s="70">
        <v>298.60394693400002</v>
      </c>
      <c r="K30" s="70">
        <v>223.4723932441</v>
      </c>
      <c r="L30" s="70">
        <v>124.23209275344999</v>
      </c>
      <c r="M30" s="70">
        <v>340.93961817975003</v>
      </c>
      <c r="N30" s="70">
        <v>307.57100801019999</v>
      </c>
      <c r="O30" s="70">
        <v>296.51064194738001</v>
      </c>
    </row>
    <row r="31" spans="1:15">
      <c r="B31" s="14" t="s">
        <v>63</v>
      </c>
      <c r="C31" s="70">
        <v>177.59100000000001</v>
      </c>
      <c r="D31" s="70">
        <v>179.74</v>
      </c>
      <c r="E31" s="70">
        <v>396.96</v>
      </c>
      <c r="F31" s="70">
        <v>363.66</v>
      </c>
      <c r="G31" s="70">
        <v>491.56</v>
      </c>
      <c r="H31" s="70">
        <v>246.68</v>
      </c>
      <c r="I31" s="70">
        <v>294.96499999999997</v>
      </c>
      <c r="J31" s="70">
        <v>232.89</v>
      </c>
      <c r="K31" s="70">
        <v>539.625</v>
      </c>
      <c r="L31" s="70">
        <v>206.64500000000001</v>
      </c>
      <c r="M31" s="70">
        <v>274.27999999999997</v>
      </c>
      <c r="N31" s="70">
        <v>226.91144603399999</v>
      </c>
      <c r="O31" s="70">
        <v>406.59683653100001</v>
      </c>
    </row>
    <row r="32" spans="1:15">
      <c r="B32" s="14" t="s">
        <v>64</v>
      </c>
      <c r="C32" s="70">
        <v>4236.6189301659997</v>
      </c>
      <c r="D32" s="70">
        <v>4346.6325747889996</v>
      </c>
      <c r="E32" s="70">
        <v>4385.8813287009998</v>
      </c>
      <c r="F32" s="70">
        <v>4512.7880576260004</v>
      </c>
      <c r="G32" s="70">
        <v>4204.9440968970002</v>
      </c>
      <c r="H32" s="70">
        <v>4390.5316389910004</v>
      </c>
      <c r="I32" s="70">
        <v>4596.1072103429997</v>
      </c>
      <c r="J32" s="70">
        <v>4745.1585434250001</v>
      </c>
      <c r="K32" s="70">
        <v>4715.3189975679998</v>
      </c>
      <c r="L32" s="70">
        <v>4990.5739039139999</v>
      </c>
      <c r="M32" s="70">
        <v>4525.9183425009996</v>
      </c>
      <c r="N32" s="70">
        <v>4304.8198038139999</v>
      </c>
      <c r="O32" s="70">
        <v>4122.7638541679999</v>
      </c>
    </row>
    <row r="33" spans="2:15">
      <c r="B33" s="14" t="s">
        <v>65</v>
      </c>
      <c r="C33" s="70">
        <v>29.400439342999999</v>
      </c>
      <c r="D33" s="70">
        <v>29.511469093999999</v>
      </c>
      <c r="E33" s="70">
        <v>29.626199837000001</v>
      </c>
      <c r="F33" s="70">
        <v>29.737229588000002</v>
      </c>
      <c r="G33" s="70">
        <v>29.851960331000001</v>
      </c>
      <c r="H33" s="70">
        <v>29.966691073</v>
      </c>
      <c r="I33" s="70">
        <v>0</v>
      </c>
      <c r="J33" s="70">
        <v>0</v>
      </c>
      <c r="K33" s="70">
        <v>0</v>
      </c>
      <c r="L33" s="70">
        <v>9.4474557729999997</v>
      </c>
      <c r="M33" s="70">
        <v>9.4976870669999993</v>
      </c>
      <c r="N33" s="70">
        <v>9.543057267</v>
      </c>
      <c r="O33" s="70">
        <v>9.5932885599999995</v>
      </c>
    </row>
    <row r="34" spans="2:15">
      <c r="B34" s="14" t="s">
        <v>66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</row>
    <row r="35" spans="2:15">
      <c r="B35" s="14" t="s">
        <v>67</v>
      </c>
      <c r="C35" s="70">
        <v>14066.470797514721</v>
      </c>
      <c r="D35" s="70">
        <v>14205.961033145402</v>
      </c>
      <c r="E35" s="70">
        <v>14408.853602679392</v>
      </c>
      <c r="F35" s="70">
        <v>14663.108544073719</v>
      </c>
      <c r="G35" s="70">
        <v>15116.661466224514</v>
      </c>
      <c r="H35" s="70">
        <v>15134.932557686951</v>
      </c>
      <c r="I35" s="70">
        <v>15166.614790775306</v>
      </c>
      <c r="J35" s="70">
        <v>15292.893934896005</v>
      </c>
      <c r="K35" s="70">
        <v>16871.825006432937</v>
      </c>
      <c r="L35" s="70">
        <v>17221.026258985938</v>
      </c>
      <c r="M35" s="70">
        <v>17426.492710763938</v>
      </c>
      <c r="N35" s="70">
        <v>17608.089856760445</v>
      </c>
      <c r="O35" s="70">
        <v>17849.612159968259</v>
      </c>
    </row>
    <row r="36" spans="2:15">
      <c r="B36" s="14" t="s">
        <v>68</v>
      </c>
      <c r="C36" s="70">
        <v>8076.3108638969998</v>
      </c>
      <c r="D36" s="70">
        <v>8640.8195993459994</v>
      </c>
      <c r="E36" s="70">
        <v>8334.9735775030003</v>
      </c>
      <c r="F36" s="70">
        <v>7862.536189212</v>
      </c>
      <c r="G36" s="70">
        <v>7855.8710266509006</v>
      </c>
      <c r="H36" s="70">
        <v>8008.1455188479995</v>
      </c>
      <c r="I36" s="70">
        <v>8041.8230989540007</v>
      </c>
      <c r="J36" s="70">
        <v>8220.1172297820012</v>
      </c>
      <c r="K36" s="70">
        <v>7139.0668354970003</v>
      </c>
      <c r="L36" s="70">
        <v>6885.7242169970004</v>
      </c>
      <c r="M36" s="70">
        <v>6765.2615870899999</v>
      </c>
      <c r="N36" s="70">
        <v>6868.7642766560002</v>
      </c>
      <c r="O36" s="70">
        <v>6766.8861937890006</v>
      </c>
    </row>
    <row r="37" spans="2:15">
      <c r="B37" s="14" t="s">
        <v>69</v>
      </c>
      <c r="C37" s="70">
        <v>8685.046528455001</v>
      </c>
      <c r="D37" s="70">
        <v>8691.0638156069999</v>
      </c>
      <c r="E37" s="70">
        <v>8580.8361787049998</v>
      </c>
      <c r="F37" s="70">
        <v>8408.4453807860009</v>
      </c>
      <c r="G37" s="70">
        <v>8365.3809387750007</v>
      </c>
      <c r="H37" s="70">
        <v>8737.809511468</v>
      </c>
      <c r="I37" s="70">
        <v>8786.0086201880004</v>
      </c>
      <c r="J37" s="70">
        <v>8904.6025427429995</v>
      </c>
      <c r="K37" s="70">
        <v>8765.0545363220008</v>
      </c>
      <c r="L37" s="70">
        <v>8744.595862999</v>
      </c>
      <c r="M37" s="70">
        <v>8733.3489362950004</v>
      </c>
      <c r="N37" s="70">
        <v>8989.2589669450008</v>
      </c>
      <c r="O37" s="70">
        <v>9173.3321654209994</v>
      </c>
    </row>
    <row r="38" spans="2:15">
      <c r="B38" s="14" t="s">
        <v>70</v>
      </c>
      <c r="C38" s="70">
        <v>399.05858532500002</v>
      </c>
      <c r="D38" s="70">
        <v>419.23503636100003</v>
      </c>
      <c r="E38" s="70">
        <v>416.14800680100001</v>
      </c>
      <c r="F38" s="70">
        <v>399.637327664</v>
      </c>
      <c r="G38" s="70">
        <v>397.05625110400001</v>
      </c>
      <c r="H38" s="70">
        <v>435.92780217900003</v>
      </c>
      <c r="I38" s="70">
        <v>474.517031315</v>
      </c>
      <c r="J38" s="70">
        <v>493.74729824100001</v>
      </c>
      <c r="K38" s="70">
        <v>496.68371324899999</v>
      </c>
      <c r="L38" s="70">
        <v>552.85627585199995</v>
      </c>
      <c r="M38" s="70">
        <v>566.42261385300003</v>
      </c>
      <c r="N38" s="70">
        <v>566.891840548</v>
      </c>
      <c r="O38" s="70">
        <v>566.80111736200001</v>
      </c>
    </row>
    <row r="39" spans="2:15">
      <c r="B39" s="14" t="s">
        <v>71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</row>
    <row r="40" spans="2:15">
      <c r="B40" s="14" t="s">
        <v>72</v>
      </c>
      <c r="C40" s="70">
        <v>1458.02113272888</v>
      </c>
      <c r="D40" s="70">
        <v>1439.9758488333696</v>
      </c>
      <c r="E40" s="70">
        <v>1430.515549278</v>
      </c>
      <c r="F40" s="70">
        <v>1353.0959257069499</v>
      </c>
      <c r="G40" s="70">
        <v>1324.0354865734648</v>
      </c>
      <c r="H40" s="70">
        <v>1316.4782340122206</v>
      </c>
      <c r="I40" s="70">
        <v>1249.5526586700357</v>
      </c>
      <c r="J40" s="70">
        <v>1229.1260752097241</v>
      </c>
      <c r="K40" s="70">
        <v>1172.7975391195346</v>
      </c>
      <c r="L40" s="70">
        <v>1151.796900396989</v>
      </c>
      <c r="M40" s="70">
        <v>1185.9326058711947</v>
      </c>
      <c r="N40" s="70">
        <v>1188.2244527228002</v>
      </c>
      <c r="O40" s="70">
        <v>1212.3283091691969</v>
      </c>
    </row>
    <row r="41" spans="2:15">
      <c r="B41" s="14" t="s">
        <v>73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</row>
    <row r="42" spans="2:15">
      <c r="B42" s="14" t="s">
        <v>74</v>
      </c>
      <c r="C42" s="70">
        <v>120.060692563</v>
      </c>
      <c r="D42" s="70">
        <v>119.225747986</v>
      </c>
      <c r="E42" s="70">
        <v>114.913588757</v>
      </c>
      <c r="F42" s="70">
        <v>107.60736547099999</v>
      </c>
      <c r="G42" s="70">
        <v>107.601202237</v>
      </c>
      <c r="H42" s="70">
        <v>82.478052543999993</v>
      </c>
      <c r="I42" s="70">
        <v>74.755171290999996</v>
      </c>
      <c r="J42" s="70">
        <v>73.890484599999994</v>
      </c>
      <c r="K42" s="70">
        <v>70.575281712999995</v>
      </c>
      <c r="L42" s="70">
        <v>109.46128834</v>
      </c>
      <c r="M42" s="70">
        <v>102.973128503</v>
      </c>
      <c r="N42" s="70">
        <v>98.69452567599879</v>
      </c>
      <c r="O42" s="70">
        <v>93.435571804999995</v>
      </c>
    </row>
    <row r="43" spans="2:15">
      <c r="B43" s="14" t="s">
        <v>75</v>
      </c>
      <c r="C43" s="70">
        <v>22.838952500000001</v>
      </c>
      <c r="D43" s="70">
        <v>28.109480000000001</v>
      </c>
      <c r="E43" s="70">
        <v>25.097750000000001</v>
      </c>
      <c r="F43" s="70">
        <v>20.831132499999999</v>
      </c>
      <c r="G43" s="70">
        <v>24.344817500000001</v>
      </c>
      <c r="H43" s="70">
        <v>23.842862499999999</v>
      </c>
      <c r="I43" s="70">
        <v>24.09384</v>
      </c>
      <c r="J43" s="70">
        <v>23.3409075</v>
      </c>
      <c r="K43" s="70">
        <v>23.3409075</v>
      </c>
      <c r="L43" s="70">
        <v>0</v>
      </c>
      <c r="M43" s="70">
        <v>0</v>
      </c>
      <c r="N43" s="70">
        <v>0</v>
      </c>
      <c r="O43" s="70">
        <v>0</v>
      </c>
    </row>
    <row r="44" spans="2:15">
      <c r="B44" s="14" t="s">
        <v>76</v>
      </c>
      <c r="C44" s="70">
        <v>44.572361141999998</v>
      </c>
      <c r="D44" s="70">
        <v>44.5943611</v>
      </c>
      <c r="E44" s="70">
        <v>43.618361053000001</v>
      </c>
      <c r="F44" s="70">
        <v>43.580361125000003</v>
      </c>
      <c r="G44" s="70">
        <v>43.603161082</v>
      </c>
      <c r="H44" s="70">
        <v>43.627161035999997</v>
      </c>
      <c r="I44" s="70">
        <v>43.590761104999999</v>
      </c>
      <c r="J44" s="70">
        <v>43.614161060999997</v>
      </c>
      <c r="K44" s="70">
        <v>43.637761015999999</v>
      </c>
      <c r="L44" s="70">
        <v>41.599361084999998</v>
      </c>
      <c r="M44" s="70">
        <v>41.622761040999997</v>
      </c>
      <c r="N44" s="70">
        <v>41.644760998998706</v>
      </c>
      <c r="O44" s="70">
        <v>41.584561112999999</v>
      </c>
    </row>
    <row r="45" spans="2:15">
      <c r="B45" s="14" t="s">
        <v>77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</row>
    <row r="46" spans="2:15">
      <c r="B46" s="14" t="s">
        <v>78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</row>
    <row r="47" spans="2:15">
      <c r="B47" s="14" t="s">
        <v>79</v>
      </c>
      <c r="C47" s="70">
        <v>1560.9968121970001</v>
      </c>
      <c r="D47" s="70">
        <v>1560.947090137</v>
      </c>
      <c r="E47" s="70">
        <v>1567.114364303</v>
      </c>
      <c r="F47" s="70">
        <v>1565.610332105</v>
      </c>
      <c r="G47" s="70">
        <v>1565.560610045</v>
      </c>
      <c r="H47" s="70">
        <v>1565.510887985</v>
      </c>
      <c r="I47" s="70">
        <v>1567.095482193</v>
      </c>
      <c r="J47" s="70">
        <v>1552.4651868569999</v>
      </c>
      <c r="K47" s="70">
        <v>1547.7543232109999</v>
      </c>
      <c r="L47" s="70">
        <v>1567.3447395600001</v>
      </c>
      <c r="M47" s="70">
        <v>1567.2950175000001</v>
      </c>
      <c r="N47" s="70">
        <v>1567.61969544</v>
      </c>
      <c r="O47" s="70">
        <v>1567.56997338</v>
      </c>
    </row>
    <row r="48" spans="2:15">
      <c r="B48" s="14" t="s">
        <v>80</v>
      </c>
      <c r="C48" s="70">
        <v>398.28799999999995</v>
      </c>
      <c r="D48" s="70">
        <v>398.28799999999995</v>
      </c>
      <c r="E48" s="70">
        <v>398.28799999999995</v>
      </c>
      <c r="F48" s="70">
        <v>398.28799999999995</v>
      </c>
      <c r="G48" s="70">
        <v>398.28799999999995</v>
      </c>
      <c r="H48" s="70">
        <v>398.28799999999995</v>
      </c>
      <c r="I48" s="70">
        <v>468.72639999999996</v>
      </c>
      <c r="J48" s="70">
        <v>468.72639999999996</v>
      </c>
      <c r="K48" s="70">
        <v>468.72639999999996</v>
      </c>
      <c r="L48" s="70">
        <v>468.72639999999996</v>
      </c>
      <c r="M48" s="70">
        <v>468.72639999999996</v>
      </c>
      <c r="N48" s="70">
        <v>468.72639999999996</v>
      </c>
      <c r="O48" s="70">
        <v>468.72639999999996</v>
      </c>
    </row>
    <row r="49" spans="2:15">
      <c r="B49" s="14" t="s">
        <v>81</v>
      </c>
      <c r="C49" s="70">
        <v>538.13372689799996</v>
      </c>
      <c r="D49" s="70">
        <v>538.11644173399998</v>
      </c>
      <c r="E49" s="70">
        <v>538.09858039900007</v>
      </c>
      <c r="F49" s="70">
        <v>538.08129523599996</v>
      </c>
      <c r="G49" s="70">
        <v>538.06343390000006</v>
      </c>
      <c r="H49" s="70">
        <v>538.04557256500004</v>
      </c>
      <c r="I49" s="70">
        <v>486.782587401</v>
      </c>
      <c r="J49" s="70">
        <v>486.78972606600001</v>
      </c>
      <c r="K49" s="70">
        <v>486.77244090300002</v>
      </c>
      <c r="L49" s="70">
        <v>487.72118896300003</v>
      </c>
      <c r="M49" s="70">
        <v>487.71081786400003</v>
      </c>
      <c r="N49" s="70">
        <v>487.69468504500003</v>
      </c>
      <c r="O49" s="70">
        <v>487.67682371000001</v>
      </c>
    </row>
    <row r="50" spans="2:15">
      <c r="B50" s="14" t="s">
        <v>82</v>
      </c>
      <c r="C50" s="70">
        <v>153.90672962100001</v>
      </c>
      <c r="D50" s="70">
        <v>153.88052490000001</v>
      </c>
      <c r="E50" s="70">
        <v>153.800734022</v>
      </c>
      <c r="F50" s="70">
        <v>149.21437014099999</v>
      </c>
      <c r="G50" s="70">
        <v>155.58204627500334</v>
      </c>
      <c r="H50" s="70">
        <v>155.58956257499668</v>
      </c>
      <c r="I50" s="70">
        <v>155.356249408</v>
      </c>
      <c r="J50" s="70">
        <v>155.27869827100034</v>
      </c>
      <c r="K50" s="70">
        <v>158.290909024</v>
      </c>
      <c r="L50" s="70">
        <v>155.78161088499999</v>
      </c>
      <c r="M50" s="70">
        <v>156.269520656</v>
      </c>
      <c r="N50" s="70">
        <v>156.206036055</v>
      </c>
      <c r="O50" s="70">
        <v>156.29602578400002</v>
      </c>
    </row>
    <row r="51" spans="2:15">
      <c r="B51" s="16" t="s">
        <v>83</v>
      </c>
      <c r="C51" s="71">
        <v>40681.358133128946</v>
      </c>
      <c r="D51" s="71">
        <v>41245.38781485302</v>
      </c>
      <c r="E51" s="71">
        <v>41358.331978620627</v>
      </c>
      <c r="F51" s="71">
        <v>41002.391609041362</v>
      </c>
      <c r="G51" s="71">
        <v>41050.91112468861</v>
      </c>
      <c r="H51" s="71">
        <v>41598.422681748452</v>
      </c>
      <c r="I51" s="71">
        <v>41811.537751948221</v>
      </c>
      <c r="J51" s="71">
        <v>42221.245135585727</v>
      </c>
      <c r="K51" s="71">
        <v>42722.94204479958</v>
      </c>
      <c r="L51" s="71">
        <v>42717.532556504375</v>
      </c>
      <c r="M51" s="71">
        <v>42652.691747184879</v>
      </c>
      <c r="N51" s="71">
        <v>42890.660811972433</v>
      </c>
      <c r="O51" s="71">
        <v>43219.71392270783</v>
      </c>
    </row>
    <row r="53" spans="2:15">
      <c r="M53" s="76"/>
      <c r="N53" s="76" t="s">
        <v>56</v>
      </c>
      <c r="O53" s="76" t="s">
        <v>56</v>
      </c>
    </row>
    <row r="54" spans="2:15">
      <c r="B54" s="123" t="s">
        <v>85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2:15" ht="15.75" thickBot="1">
      <c r="B55" s="29" t="s">
        <v>61</v>
      </c>
      <c r="C55" s="75">
        <v>44651</v>
      </c>
      <c r="D55" s="75">
        <v>44681</v>
      </c>
      <c r="E55" s="75">
        <v>44712</v>
      </c>
      <c r="F55" s="75">
        <v>44742</v>
      </c>
      <c r="G55" s="75">
        <v>44773</v>
      </c>
      <c r="H55" s="75">
        <v>44804</v>
      </c>
      <c r="I55" s="75">
        <v>44834</v>
      </c>
      <c r="J55" s="75">
        <v>44865</v>
      </c>
      <c r="K55" s="75">
        <v>44895</v>
      </c>
      <c r="L55" s="75">
        <v>44926</v>
      </c>
      <c r="M55" s="75">
        <v>44957</v>
      </c>
      <c r="N55" s="75">
        <v>44985</v>
      </c>
      <c r="O55" s="75">
        <v>45016</v>
      </c>
    </row>
    <row r="56" spans="2:15" ht="15.75" thickTop="1">
      <c r="B56" s="14" t="s">
        <v>62</v>
      </c>
      <c r="C56" s="70">
        <v>25.630488271000001</v>
      </c>
      <c r="D56" s="70">
        <v>23.141351919000002</v>
      </c>
      <c r="E56" s="70">
        <v>26.515112463000001</v>
      </c>
      <c r="F56" s="70">
        <v>33.539281412000001</v>
      </c>
      <c r="G56" s="70">
        <v>60.331747821</v>
      </c>
      <c r="H56" s="70">
        <v>51.894108322000001</v>
      </c>
      <c r="I56" s="70">
        <v>56.657820923999999</v>
      </c>
      <c r="J56" s="70">
        <v>45.060320697000002</v>
      </c>
      <c r="K56" s="70">
        <v>41.443402452000001</v>
      </c>
      <c r="L56" s="70">
        <v>43.044763748999998</v>
      </c>
      <c r="M56" s="70">
        <v>34.857746923999997</v>
      </c>
      <c r="N56" s="70">
        <v>38.589280119640001</v>
      </c>
      <c r="O56" s="70">
        <v>32.066632862079999</v>
      </c>
    </row>
    <row r="57" spans="2:15">
      <c r="B57" s="14" t="s">
        <v>63</v>
      </c>
      <c r="C57" s="70">
        <v>132.934</v>
      </c>
      <c r="D57" s="70">
        <v>134.929</v>
      </c>
      <c r="E57" s="70">
        <v>114.645</v>
      </c>
      <c r="F57" s="70">
        <v>1258.81962</v>
      </c>
      <c r="G57" s="70">
        <v>411.50290999999999</v>
      </c>
      <c r="H57" s="70">
        <v>212.92357000000001</v>
      </c>
      <c r="I57" s="70">
        <v>227.26214999999999</v>
      </c>
      <c r="J57" s="70">
        <v>420.07537000000002</v>
      </c>
      <c r="K57" s="70">
        <v>245.62100000000001</v>
      </c>
      <c r="L57" s="70">
        <v>290.08170999999999</v>
      </c>
      <c r="M57" s="70">
        <v>1498.1764599999999</v>
      </c>
      <c r="N57" s="70">
        <v>665.13700000000006</v>
      </c>
      <c r="O57" s="70">
        <v>285.75470000000001</v>
      </c>
    </row>
    <row r="58" spans="2:15">
      <c r="B58" s="14" t="s">
        <v>64</v>
      </c>
      <c r="C58" s="70">
        <v>66116.545456138003</v>
      </c>
      <c r="D58" s="70">
        <v>67147.414696355001</v>
      </c>
      <c r="E58" s="70">
        <v>67048.771751327004</v>
      </c>
      <c r="F58" s="70">
        <v>66357.420510547992</v>
      </c>
      <c r="G58" s="70">
        <v>67070.944189183996</v>
      </c>
      <c r="H58" s="70">
        <v>64841.673327536002</v>
      </c>
      <c r="I58" s="70">
        <v>64441.629309966818</v>
      </c>
      <c r="J58" s="70">
        <v>64050.048951808822</v>
      </c>
      <c r="K58" s="70">
        <v>65906.01326938381</v>
      </c>
      <c r="L58" s="70">
        <v>69792.99671643482</v>
      </c>
      <c r="M58" s="70">
        <v>67743.983984219827</v>
      </c>
      <c r="N58" s="70">
        <v>67447.796467941822</v>
      </c>
      <c r="O58" s="70">
        <v>68065.456595194817</v>
      </c>
    </row>
    <row r="59" spans="2:15">
      <c r="B59" s="14" t="s">
        <v>65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146.26769646599999</v>
      </c>
      <c r="M59" s="70">
        <v>147.00190405199999</v>
      </c>
      <c r="N59" s="70">
        <v>147.668226492</v>
      </c>
      <c r="O59" s="70">
        <v>148.4094642</v>
      </c>
    </row>
    <row r="60" spans="2:15">
      <c r="B60" s="14" t="s">
        <v>66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</row>
    <row r="61" spans="2:15">
      <c r="B61" s="14" t="s">
        <v>67</v>
      </c>
      <c r="C61" s="70">
        <v>25190.192577195081</v>
      </c>
      <c r="D61" s="70">
        <v>25066.556766167472</v>
      </c>
      <c r="E61" s="70">
        <v>25587.654013757907</v>
      </c>
      <c r="F61" s="70">
        <v>26010.027726185188</v>
      </c>
      <c r="G61" s="70">
        <v>26821.555893344001</v>
      </c>
      <c r="H61" s="70">
        <v>28736.337361966001</v>
      </c>
      <c r="I61" s="70">
        <v>29291.359102176</v>
      </c>
      <c r="J61" s="70">
        <v>29681.788892631001</v>
      </c>
      <c r="K61" s="70">
        <v>30006.404663318001</v>
      </c>
      <c r="L61" s="70">
        <v>30646.486485022</v>
      </c>
      <c r="M61" s="70">
        <v>30880.711219936002</v>
      </c>
      <c r="N61" s="70">
        <v>31895.156228923999</v>
      </c>
      <c r="O61" s="70">
        <v>33425.927573722998</v>
      </c>
    </row>
    <row r="62" spans="2:15">
      <c r="B62" s="14" t="s">
        <v>68</v>
      </c>
      <c r="C62" s="70">
        <v>2931.8528655160094</v>
      </c>
      <c r="D62" s="70">
        <v>3053.88687863</v>
      </c>
      <c r="E62" s="70">
        <v>2938.68145602</v>
      </c>
      <c r="F62" s="70">
        <v>2706.5748423589998</v>
      </c>
      <c r="G62" s="70">
        <v>2853.443565091</v>
      </c>
      <c r="H62" s="70">
        <v>2821.9680160730004</v>
      </c>
      <c r="I62" s="70">
        <v>2744.5014274750001</v>
      </c>
      <c r="J62" s="70">
        <v>2737.374387972</v>
      </c>
      <c r="K62" s="70">
        <v>2737.775850992</v>
      </c>
      <c r="L62" s="70">
        <v>2616.2187445330001</v>
      </c>
      <c r="M62" s="70">
        <v>2615.7383361660004</v>
      </c>
      <c r="N62" s="70">
        <v>2673.1086883779999</v>
      </c>
      <c r="O62" s="70">
        <v>2670.5821324920003</v>
      </c>
    </row>
    <row r="63" spans="2:15">
      <c r="B63" s="14" t="s">
        <v>69</v>
      </c>
      <c r="C63" s="70">
        <v>12336.964102013995</v>
      </c>
      <c r="D63" s="70">
        <v>11666.0952763391</v>
      </c>
      <c r="E63" s="70">
        <v>11688.686412942099</v>
      </c>
      <c r="F63" s="70">
        <v>11287.975122697379</v>
      </c>
      <c r="G63" s="70">
        <v>10952.76426312</v>
      </c>
      <c r="H63" s="70">
        <v>11127.863589593</v>
      </c>
      <c r="I63" s="70">
        <v>11639.359582985</v>
      </c>
      <c r="J63" s="70">
        <v>11321.596503663999</v>
      </c>
      <c r="K63" s="70">
        <v>10855.919028318</v>
      </c>
      <c r="L63" s="70">
        <v>10474.872878986</v>
      </c>
      <c r="M63" s="70">
        <v>10458.311885592</v>
      </c>
      <c r="N63" s="70">
        <v>11093.405221325</v>
      </c>
      <c r="O63" s="70">
        <v>11081.150144419</v>
      </c>
    </row>
    <row r="64" spans="2:15">
      <c r="B64" s="14" t="s">
        <v>70</v>
      </c>
      <c r="C64" s="70">
        <v>1566.8978949330001</v>
      </c>
      <c r="D64" s="70">
        <v>1579.8238444690001</v>
      </c>
      <c r="E64" s="70">
        <v>1563.674840207</v>
      </c>
      <c r="F64" s="70">
        <v>1562.1846413190001</v>
      </c>
      <c r="G64" s="70">
        <v>1489.412081103</v>
      </c>
      <c r="H64" s="70">
        <v>1500.571085902</v>
      </c>
      <c r="I64" s="70">
        <v>1596.5835345569999</v>
      </c>
      <c r="J64" s="70">
        <v>1673.5622542010001</v>
      </c>
      <c r="K64" s="70">
        <v>1724.3571135969999</v>
      </c>
      <c r="L64" s="70">
        <v>1627.342737506</v>
      </c>
      <c r="M64" s="70">
        <v>2176.0209386649999</v>
      </c>
      <c r="N64" s="70">
        <v>2253.6604224779999</v>
      </c>
      <c r="O64" s="70">
        <v>2128.2508383899999</v>
      </c>
    </row>
    <row r="65" spans="2:15">
      <c r="B65" s="14" t="s">
        <v>71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</row>
    <row r="66" spans="2:15">
      <c r="B66" s="14" t="s">
        <v>72</v>
      </c>
      <c r="C66" s="70">
        <v>6130.5966697399635</v>
      </c>
      <c r="D66" s="70">
        <v>6351.1822080193178</v>
      </c>
      <c r="E66" s="70">
        <v>6323.0200225497611</v>
      </c>
      <c r="F66" s="70">
        <v>6211.3205918435551</v>
      </c>
      <c r="G66" s="70">
        <v>6198.4552416499919</v>
      </c>
      <c r="H66" s="70">
        <v>6313.4438464486539</v>
      </c>
      <c r="I66" s="70">
        <v>6078.3663402553038</v>
      </c>
      <c r="J66" s="70">
        <v>6126.8915588145856</v>
      </c>
      <c r="K66" s="70">
        <v>6203.6441132694999</v>
      </c>
      <c r="L66" s="70">
        <v>5711.972824029056</v>
      </c>
      <c r="M66" s="70">
        <v>5658.85109298104</v>
      </c>
      <c r="N66" s="70">
        <v>5492.30125397968</v>
      </c>
      <c r="O66" s="70">
        <v>5593.6082819477951</v>
      </c>
    </row>
    <row r="67" spans="2:15">
      <c r="B67" s="14" t="s">
        <v>73</v>
      </c>
      <c r="C67" s="70">
        <v>49.534728000000001</v>
      </c>
      <c r="D67" s="70">
        <v>49.470412000000003</v>
      </c>
      <c r="E67" s="70">
        <v>49.246355999999999</v>
      </c>
      <c r="F67" s="70">
        <v>68.993076000000002</v>
      </c>
      <c r="G67" s="70">
        <v>69.210292999999993</v>
      </c>
      <c r="H67" s="70">
        <v>69.047047000000006</v>
      </c>
      <c r="I67" s="70">
        <v>68.749512999999993</v>
      </c>
      <c r="J67" s="70">
        <v>68.696586999999994</v>
      </c>
      <c r="K67" s="70">
        <v>68.559639000000004</v>
      </c>
      <c r="L67" s="70">
        <v>20</v>
      </c>
      <c r="M67" s="70">
        <v>20</v>
      </c>
      <c r="N67" s="70">
        <v>20</v>
      </c>
      <c r="O67" s="70">
        <v>20</v>
      </c>
    </row>
    <row r="68" spans="2:15">
      <c r="B68" s="14" t="s">
        <v>74</v>
      </c>
      <c r="C68" s="70">
        <v>156.05403538790301</v>
      </c>
      <c r="D68" s="70">
        <v>155.65496567727499</v>
      </c>
      <c r="E68" s="70">
        <v>149.713532306807</v>
      </c>
      <c r="F68" s="70">
        <v>147.175747960324</v>
      </c>
      <c r="G68" s="70">
        <v>145.80545352310699</v>
      </c>
      <c r="H68" s="70">
        <v>139.30793903467898</v>
      </c>
      <c r="I68" s="70">
        <v>135.74887576462399</v>
      </c>
      <c r="J68" s="70">
        <v>134.447785109731</v>
      </c>
      <c r="K68" s="70">
        <v>129.75116069480299</v>
      </c>
      <c r="L68" s="70">
        <v>202.695916480758</v>
      </c>
      <c r="M68" s="70">
        <v>203.00950915038101</v>
      </c>
      <c r="N68" s="70">
        <v>197.147341443497</v>
      </c>
      <c r="O68" s="70">
        <v>186.99017196282401</v>
      </c>
    </row>
    <row r="69" spans="2:15">
      <c r="B69" s="14" t="s">
        <v>75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</row>
    <row r="70" spans="2:15">
      <c r="B70" s="14" t="s">
        <v>76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</row>
    <row r="71" spans="2:15">
      <c r="B71" s="14" t="s">
        <v>77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</row>
    <row r="72" spans="2:15">
      <c r="B72" s="14" t="s">
        <v>78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</row>
    <row r="73" spans="2:15">
      <c r="B73" s="14" t="s">
        <v>79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2:15">
      <c r="B74" s="14" t="s">
        <v>80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</row>
    <row r="75" spans="2:15">
      <c r="B75" s="14" t="s">
        <v>81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</row>
    <row r="76" spans="2:15">
      <c r="B76" s="14" t="s">
        <v>82</v>
      </c>
      <c r="C76" s="70">
        <v>21.5167</v>
      </c>
      <c r="D76" s="70">
        <v>21.5167</v>
      </c>
      <c r="E76" s="70">
        <v>21.5167</v>
      </c>
      <c r="F76" s="70">
        <v>21.5167</v>
      </c>
      <c r="G76" s="70">
        <v>21.5167</v>
      </c>
      <c r="H76" s="70">
        <v>21.5167</v>
      </c>
      <c r="I76" s="70">
        <v>21.5167</v>
      </c>
      <c r="J76" s="70">
        <v>23.0717</v>
      </c>
      <c r="K76" s="70">
        <v>23.0717</v>
      </c>
      <c r="L76" s="70">
        <v>23.0717</v>
      </c>
      <c r="M76" s="70">
        <v>23.0717</v>
      </c>
      <c r="N76" s="70">
        <v>23.0717</v>
      </c>
      <c r="O76" s="70">
        <v>22.686966964</v>
      </c>
    </row>
    <row r="77" spans="2:15">
      <c r="B77" s="16" t="s">
        <v>83</v>
      </c>
      <c r="C77" s="62">
        <v>114658.71951719496</v>
      </c>
      <c r="D77" s="62">
        <v>115249.67209957617</v>
      </c>
      <c r="E77" s="62">
        <v>115512.12519757359</v>
      </c>
      <c r="F77" s="62">
        <v>115665.54786032443</v>
      </c>
      <c r="G77" s="62">
        <v>116094.94233783607</v>
      </c>
      <c r="H77" s="62">
        <v>115836.54659187529</v>
      </c>
      <c r="I77" s="62">
        <v>116301.73435710379</v>
      </c>
      <c r="J77" s="62">
        <v>116282.61431189814</v>
      </c>
      <c r="K77" s="62">
        <v>117942.56094102509</v>
      </c>
      <c r="L77" s="62">
        <v>121595.0521732066</v>
      </c>
      <c r="M77" s="62">
        <v>121459.73477768627</v>
      </c>
      <c r="N77" s="62">
        <v>121947.04183108165</v>
      </c>
      <c r="O77" s="62">
        <v>123660.8835021555</v>
      </c>
    </row>
  </sheetData>
  <mergeCells count="3">
    <mergeCell ref="B2:M2"/>
    <mergeCell ref="B28:M28"/>
    <mergeCell ref="B54:M54"/>
  </mergeCells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002060"/>
  </sheetPr>
  <dimension ref="B2:J97"/>
  <sheetViews>
    <sheetView showGridLines="0" zoomScale="70" zoomScaleNormal="7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20" sqref="D20:F20"/>
    </sheetView>
  </sheetViews>
  <sheetFormatPr defaultColWidth="9.140625" defaultRowHeight="14.25"/>
  <cols>
    <col min="1" max="1" width="9.140625" style="36"/>
    <col min="2" max="2" width="28.85546875" style="36" bestFit="1" customWidth="1"/>
    <col min="3" max="3" width="15.85546875" style="34" bestFit="1" customWidth="1"/>
    <col min="4" max="4" width="28.140625" style="35" bestFit="1" customWidth="1"/>
    <col min="5" max="5" width="28.140625" style="35" customWidth="1"/>
    <col min="6" max="6" width="28.140625" style="35" bestFit="1" customWidth="1"/>
    <col min="7" max="7" width="10.42578125" style="36" bestFit="1" customWidth="1"/>
    <col min="8" max="8" width="24.28515625" style="36" bestFit="1" customWidth="1"/>
    <col min="9" max="10" width="23.85546875" style="36" bestFit="1" customWidth="1"/>
    <col min="11" max="16384" width="9.140625" style="36"/>
  </cols>
  <sheetData>
    <row r="2" spans="2:8" ht="24" customHeight="1">
      <c r="B2" s="124" t="s">
        <v>86</v>
      </c>
      <c r="C2" s="124"/>
      <c r="D2" s="124"/>
      <c r="E2" s="124"/>
      <c r="F2" s="124"/>
    </row>
    <row r="3" spans="2:8" ht="42.75">
      <c r="B3" s="37" t="s">
        <v>87</v>
      </c>
      <c r="C3" s="37" t="s">
        <v>88</v>
      </c>
      <c r="D3" s="38" t="s">
        <v>89</v>
      </c>
      <c r="E3" s="38" t="s">
        <v>90</v>
      </c>
      <c r="F3" s="38" t="s">
        <v>91</v>
      </c>
    </row>
    <row r="4" spans="2:8">
      <c r="G4" s="53"/>
      <c r="H4" s="35"/>
    </row>
    <row r="5" spans="2:8">
      <c r="B5" s="39" t="s">
        <v>92</v>
      </c>
      <c r="C5" s="40">
        <f t="shared" ref="C5:F19" si="0">C38+C70</f>
        <v>1</v>
      </c>
      <c r="D5" s="74">
        <f t="shared" si="0"/>
        <v>450549233589</v>
      </c>
      <c r="E5" s="74">
        <f t="shared" si="0"/>
        <v>450504563521</v>
      </c>
      <c r="F5" s="74">
        <f t="shared" si="0"/>
        <v>457621505595</v>
      </c>
      <c r="G5" s="53"/>
      <c r="H5" s="35"/>
    </row>
    <row r="6" spans="2:8">
      <c r="B6" s="36" t="s">
        <v>93</v>
      </c>
      <c r="C6" s="34">
        <f t="shared" si="0"/>
        <v>5</v>
      </c>
      <c r="D6" s="35">
        <f t="shared" si="0"/>
        <v>5438830206187</v>
      </c>
      <c r="E6" s="35">
        <f t="shared" si="0"/>
        <v>5646798870687</v>
      </c>
      <c r="F6" s="35">
        <f t="shared" si="0"/>
        <v>5707617959423</v>
      </c>
      <c r="G6" s="53"/>
      <c r="H6" s="35"/>
    </row>
    <row r="7" spans="2:8">
      <c r="B7" s="39" t="s">
        <v>94</v>
      </c>
      <c r="C7" s="56">
        <f t="shared" si="0"/>
        <v>1</v>
      </c>
      <c r="D7" s="57">
        <f t="shared" si="0"/>
        <v>106196693769</v>
      </c>
      <c r="E7" s="57">
        <f t="shared" si="0"/>
        <v>107275773221</v>
      </c>
      <c r="F7" s="57">
        <f t="shared" si="0"/>
        <v>107342689828</v>
      </c>
      <c r="G7" s="68"/>
      <c r="H7" s="35"/>
    </row>
    <row r="8" spans="2:8">
      <c r="B8" s="36" t="s">
        <v>95</v>
      </c>
      <c r="C8" s="34">
        <f t="shared" si="0"/>
        <v>6</v>
      </c>
      <c r="D8" s="35">
        <f t="shared" si="0"/>
        <v>1247580485556.248</v>
      </c>
      <c r="E8" s="35">
        <f t="shared" si="0"/>
        <v>1324509333382.1716</v>
      </c>
      <c r="F8" s="35">
        <f t="shared" si="0"/>
        <v>1333850663922.4917</v>
      </c>
      <c r="G8" s="69"/>
      <c r="H8" s="35"/>
    </row>
    <row r="9" spans="2:8">
      <c r="B9" s="39" t="s">
        <v>96</v>
      </c>
      <c r="C9" s="40">
        <f t="shared" si="0"/>
        <v>123</v>
      </c>
      <c r="D9" s="41">
        <f t="shared" si="0"/>
        <v>280280681349124.88</v>
      </c>
      <c r="E9" s="41">
        <f t="shared" si="0"/>
        <v>287011994065613.75</v>
      </c>
      <c r="F9" s="41">
        <f t="shared" si="0"/>
        <v>289255431397309.63</v>
      </c>
      <c r="G9" s="69"/>
      <c r="H9" s="35"/>
    </row>
    <row r="10" spans="2:8">
      <c r="B10" s="36" t="s">
        <v>97</v>
      </c>
      <c r="C10" s="34">
        <f t="shared" si="0"/>
        <v>1</v>
      </c>
      <c r="D10" s="35">
        <f t="shared" si="0"/>
        <v>197843506275</v>
      </c>
      <c r="E10" s="35">
        <f t="shared" si="0"/>
        <v>209103256961</v>
      </c>
      <c r="F10" s="35">
        <f t="shared" si="0"/>
        <v>209408465286</v>
      </c>
      <c r="G10" s="69"/>
      <c r="H10" s="35"/>
    </row>
    <row r="11" spans="2:8">
      <c r="B11" s="39" t="s">
        <v>98</v>
      </c>
      <c r="C11" s="56">
        <f t="shared" si="0"/>
        <v>13</v>
      </c>
      <c r="D11" s="57">
        <f t="shared" si="0"/>
        <v>24103275086106.789</v>
      </c>
      <c r="E11" s="57">
        <f t="shared" si="0"/>
        <v>24693876586289.078</v>
      </c>
      <c r="F11" s="57">
        <f t="shared" si="0"/>
        <v>24812154895271.891</v>
      </c>
      <c r="G11" s="53"/>
      <c r="H11" s="35"/>
    </row>
    <row r="12" spans="2:8">
      <c r="B12" s="36" t="s">
        <v>99</v>
      </c>
      <c r="C12" s="34">
        <f t="shared" si="0"/>
        <v>9</v>
      </c>
      <c r="D12" s="35">
        <f t="shared" si="0"/>
        <v>6203100384830</v>
      </c>
      <c r="E12" s="35">
        <f t="shared" si="0"/>
        <v>6251928194434</v>
      </c>
      <c r="F12" s="35">
        <f t="shared" si="0"/>
        <v>6387352661959</v>
      </c>
      <c r="G12" s="53"/>
      <c r="H12" s="35"/>
    </row>
    <row r="13" spans="2:8">
      <c r="B13" s="39" t="s">
        <v>100</v>
      </c>
      <c r="C13" s="40">
        <f t="shared" si="0"/>
        <v>10</v>
      </c>
      <c r="D13" s="41">
        <f t="shared" si="0"/>
        <v>4015864404078.6401</v>
      </c>
      <c r="E13" s="41">
        <f t="shared" si="0"/>
        <v>4098961054935.73</v>
      </c>
      <c r="F13" s="41">
        <f t="shared" si="0"/>
        <v>4113718291127.73</v>
      </c>
      <c r="G13" s="53"/>
      <c r="H13" s="35"/>
    </row>
    <row r="14" spans="2:8">
      <c r="B14" s="36" t="s">
        <v>101</v>
      </c>
      <c r="C14" s="34">
        <f t="shared" si="0"/>
        <v>1</v>
      </c>
      <c r="D14" s="35">
        <f t="shared" si="0"/>
        <v>623709897016</v>
      </c>
      <c r="E14" s="35">
        <f t="shared" si="0"/>
        <v>639120425843</v>
      </c>
      <c r="F14" s="35">
        <f t="shared" si="0"/>
        <v>640853980690</v>
      </c>
      <c r="G14" s="53"/>
      <c r="H14" s="35"/>
    </row>
    <row r="15" spans="2:8">
      <c r="B15" s="39" t="s">
        <v>102</v>
      </c>
      <c r="C15" s="40">
        <f t="shared" si="0"/>
        <v>1</v>
      </c>
      <c r="D15" s="41">
        <f t="shared" si="0"/>
        <v>291604284195</v>
      </c>
      <c r="E15" s="41">
        <f t="shared" si="0"/>
        <v>296809248909</v>
      </c>
      <c r="F15" s="41">
        <f t="shared" si="0"/>
        <v>296852974735</v>
      </c>
      <c r="G15" s="53"/>
      <c r="H15" s="35"/>
    </row>
    <row r="16" spans="2:8">
      <c r="B16" s="36" t="s">
        <v>103</v>
      </c>
      <c r="C16" s="34">
        <f t="shared" si="0"/>
        <v>1</v>
      </c>
      <c r="D16" s="35">
        <f t="shared" si="0"/>
        <v>91273939198</v>
      </c>
      <c r="E16" s="35">
        <f t="shared" si="0"/>
        <v>94335751039</v>
      </c>
      <c r="F16" s="35">
        <f t="shared" si="0"/>
        <v>94592010565</v>
      </c>
      <c r="G16" s="53"/>
      <c r="H16" s="35"/>
    </row>
    <row r="17" spans="2:8">
      <c r="B17" s="39" t="s">
        <v>104</v>
      </c>
      <c r="C17" s="40">
        <f t="shared" si="0"/>
        <v>2</v>
      </c>
      <c r="D17" s="41">
        <f t="shared" si="0"/>
        <v>2253066053373</v>
      </c>
      <c r="E17" s="41">
        <f t="shared" si="0"/>
        <v>2337285821637</v>
      </c>
      <c r="F17" s="41">
        <f t="shared" si="0"/>
        <v>2340625157367</v>
      </c>
      <c r="G17" s="53"/>
      <c r="H17" s="35"/>
    </row>
    <row r="18" spans="2:8">
      <c r="B18" s="36" t="s">
        <v>105</v>
      </c>
      <c r="C18" s="34">
        <f t="shared" si="0"/>
        <v>1</v>
      </c>
      <c r="D18" s="35">
        <f t="shared" si="0"/>
        <v>170044649658</v>
      </c>
      <c r="E18" s="35">
        <f t="shared" si="0"/>
        <v>173094250665</v>
      </c>
      <c r="F18" s="35">
        <f t="shared" si="0"/>
        <v>173110500657</v>
      </c>
      <c r="G18" s="53"/>
      <c r="H18" s="35"/>
    </row>
    <row r="19" spans="2:8">
      <c r="B19" s="39" t="s">
        <v>106</v>
      </c>
      <c r="C19" s="40">
        <f t="shared" si="0"/>
        <v>1</v>
      </c>
      <c r="D19" s="41">
        <f t="shared" si="0"/>
        <v>232943519719</v>
      </c>
      <c r="E19" s="41">
        <f t="shared" si="0"/>
        <v>282248785681.19</v>
      </c>
      <c r="F19" s="41">
        <f t="shared" si="0"/>
        <v>282760256092.19</v>
      </c>
      <c r="G19" s="53"/>
      <c r="H19" s="35"/>
    </row>
    <row r="20" spans="2:8">
      <c r="B20" s="36" t="s">
        <v>107</v>
      </c>
      <c r="C20" s="34">
        <f>C85</f>
        <v>1</v>
      </c>
      <c r="D20" s="35">
        <f t="shared" ref="D20:F20" si="1">D85</f>
        <v>779378638717</v>
      </c>
      <c r="E20" s="35">
        <f t="shared" si="1"/>
        <v>797174707590</v>
      </c>
      <c r="F20" s="35">
        <f t="shared" si="1"/>
        <v>797990026229</v>
      </c>
      <c r="G20" s="53"/>
      <c r="H20" s="35"/>
    </row>
    <row r="21" spans="2:8">
      <c r="B21" s="39" t="s">
        <v>108</v>
      </c>
      <c r="C21" s="40">
        <f t="shared" ref="C21:C32" si="2">C53+C86</f>
        <v>2</v>
      </c>
      <c r="D21" s="41">
        <f t="shared" ref="D21:F21" si="3">D53+D86</f>
        <v>225611090106</v>
      </c>
      <c r="E21" s="41">
        <f t="shared" si="3"/>
        <v>218787853352</v>
      </c>
      <c r="F21" s="41">
        <f t="shared" si="3"/>
        <v>233709721850</v>
      </c>
      <c r="G21" s="53"/>
      <c r="H21" s="35"/>
    </row>
    <row r="22" spans="2:8">
      <c r="B22" s="36" t="s">
        <v>109</v>
      </c>
      <c r="C22" s="34">
        <f t="shared" si="2"/>
        <v>1</v>
      </c>
      <c r="D22" s="115">
        <f t="shared" ref="D22:F22" si="4">D54+D87</f>
        <v>774932705098</v>
      </c>
      <c r="E22" s="115">
        <f t="shared" si="4"/>
        <v>790855897826</v>
      </c>
      <c r="F22" s="115">
        <f t="shared" si="4"/>
        <v>791685808368</v>
      </c>
      <c r="G22" s="53"/>
      <c r="H22" s="35"/>
    </row>
    <row r="23" spans="2:8">
      <c r="B23" s="39" t="s">
        <v>110</v>
      </c>
      <c r="C23" s="40">
        <f t="shared" si="2"/>
        <v>1</v>
      </c>
      <c r="D23" s="116">
        <f t="shared" ref="D23:F23" si="5">D55+D88</f>
        <v>946303576942</v>
      </c>
      <c r="E23" s="116">
        <f t="shared" si="5"/>
        <v>982190641633.55005</v>
      </c>
      <c r="F23" s="116">
        <f t="shared" si="5"/>
        <v>984154172606.55005</v>
      </c>
      <c r="G23" s="53"/>
      <c r="H23" s="35"/>
    </row>
    <row r="24" spans="2:8">
      <c r="B24" s="36" t="s">
        <v>111</v>
      </c>
      <c r="C24" s="34">
        <f t="shared" si="2"/>
        <v>1</v>
      </c>
      <c r="D24" s="115">
        <f t="shared" ref="D24:F24" si="6">D56+D89</f>
        <v>440627687441</v>
      </c>
      <c r="E24" s="115">
        <f t="shared" si="6"/>
        <v>453564178652</v>
      </c>
      <c r="F24" s="115">
        <f t="shared" si="6"/>
        <v>456383573517</v>
      </c>
      <c r="G24" s="53"/>
      <c r="H24" s="35"/>
    </row>
    <row r="25" spans="2:8">
      <c r="B25" s="39" t="s">
        <v>112</v>
      </c>
      <c r="C25" s="40">
        <f t="shared" si="2"/>
        <v>4</v>
      </c>
      <c r="D25" s="116">
        <f t="shared" ref="D25:F25" si="7">D57+D90</f>
        <v>1261634931330</v>
      </c>
      <c r="E25" s="116">
        <f t="shared" si="7"/>
        <v>1295671618320.29</v>
      </c>
      <c r="F25" s="116">
        <f t="shared" si="7"/>
        <v>1297019688711.8</v>
      </c>
      <c r="G25" s="53"/>
      <c r="H25" s="35"/>
    </row>
    <row r="26" spans="2:8">
      <c r="B26" s="36" t="s">
        <v>113</v>
      </c>
      <c r="C26" s="34">
        <f t="shared" si="2"/>
        <v>1</v>
      </c>
      <c r="D26" s="115">
        <f t="shared" ref="D26:F26" si="8">D58+D91</f>
        <v>91084896669</v>
      </c>
      <c r="E26" s="115">
        <f t="shared" si="8"/>
        <v>92662650241</v>
      </c>
      <c r="F26" s="115">
        <f t="shared" si="8"/>
        <v>92769709323</v>
      </c>
      <c r="G26" s="53"/>
      <c r="H26" s="35"/>
    </row>
    <row r="27" spans="2:8">
      <c r="B27" s="39" t="s">
        <v>114</v>
      </c>
      <c r="C27" s="40">
        <f t="shared" si="2"/>
        <v>1</v>
      </c>
      <c r="D27" s="116">
        <f t="shared" ref="D27:F27" si="9">D59+D92</f>
        <v>240780549543</v>
      </c>
      <c r="E27" s="116">
        <f t="shared" si="9"/>
        <v>255801738717</v>
      </c>
      <c r="F27" s="116">
        <f t="shared" si="9"/>
        <v>255888822055</v>
      </c>
      <c r="G27" s="53"/>
      <c r="H27" s="35"/>
    </row>
    <row r="28" spans="2:8">
      <c r="B28" s="36" t="s">
        <v>115</v>
      </c>
      <c r="C28" s="34">
        <f t="shared" si="2"/>
        <v>1</v>
      </c>
      <c r="D28" s="115">
        <f t="shared" ref="D28:F28" si="10">D60+D93</f>
        <v>295264336015</v>
      </c>
      <c r="E28" s="115">
        <f t="shared" si="10"/>
        <v>300757567377</v>
      </c>
      <c r="F28" s="115">
        <f t="shared" si="10"/>
        <v>302356917734</v>
      </c>
      <c r="G28" s="53"/>
      <c r="H28" s="35"/>
    </row>
    <row r="29" spans="2:8">
      <c r="B29" s="39" t="s">
        <v>116</v>
      </c>
      <c r="C29" s="40">
        <f t="shared" si="2"/>
        <v>3</v>
      </c>
      <c r="D29" s="116">
        <f t="shared" ref="D29:F29" si="11">D61+D94</f>
        <v>2298828509646.7002</v>
      </c>
      <c r="E29" s="116">
        <f t="shared" si="11"/>
        <v>2364585275893.0098</v>
      </c>
      <c r="F29" s="116">
        <f t="shared" si="11"/>
        <v>2370401545502.4102</v>
      </c>
      <c r="G29" s="53"/>
      <c r="H29" s="35"/>
    </row>
    <row r="30" spans="2:8">
      <c r="B30" s="36" t="s">
        <v>117</v>
      </c>
      <c r="C30" s="34">
        <f t="shared" si="2"/>
        <v>5</v>
      </c>
      <c r="D30" s="115">
        <f t="shared" ref="D30:F30" si="12">D62+D95</f>
        <v>4930954958281.0898</v>
      </c>
      <c r="E30" s="115">
        <f t="shared" si="12"/>
        <v>5107822724255.3301</v>
      </c>
      <c r="F30" s="115">
        <f t="shared" si="12"/>
        <v>5122249111993.75</v>
      </c>
      <c r="G30" s="53"/>
      <c r="H30" s="35"/>
    </row>
    <row r="31" spans="2:8">
      <c r="B31" s="39" t="s">
        <v>118</v>
      </c>
      <c r="C31" s="40">
        <f t="shared" si="2"/>
        <v>2</v>
      </c>
      <c r="D31" s="116">
        <f t="shared" ref="D31:F31" si="13">D63+D96</f>
        <v>1139832002898</v>
      </c>
      <c r="E31" s="116">
        <f t="shared" si="13"/>
        <v>1161191054737</v>
      </c>
      <c r="F31" s="116">
        <f t="shared" si="13"/>
        <v>1162923355400</v>
      </c>
      <c r="G31" s="53"/>
      <c r="H31" s="35"/>
    </row>
    <row r="32" spans="2:8">
      <c r="B32" s="42" t="s">
        <v>119</v>
      </c>
      <c r="C32" s="42">
        <f t="shared" si="2"/>
        <v>199</v>
      </c>
      <c r="D32" s="43">
        <f>D64+D97</f>
        <v>339131797575362.38</v>
      </c>
      <c r="E32" s="43">
        <f>E64+E97</f>
        <v>347438911891413.13</v>
      </c>
      <c r="F32" s="43">
        <f>F64+F97</f>
        <v>350080825863119.56</v>
      </c>
      <c r="G32" s="53"/>
    </row>
    <row r="33" spans="2:7">
      <c r="B33" s="66" t="s">
        <v>120</v>
      </c>
      <c r="C33" s="34" t="s">
        <v>120</v>
      </c>
      <c r="D33" s="35" t="s">
        <v>120</v>
      </c>
      <c r="E33" s="35" t="s">
        <v>120</v>
      </c>
      <c r="F33" s="35" t="s">
        <v>120</v>
      </c>
    </row>
    <row r="34" spans="2:7">
      <c r="C34" s="55"/>
      <c r="D34" s="54"/>
      <c r="E34" s="54"/>
      <c r="F34" s="54"/>
    </row>
    <row r="35" spans="2:7" ht="15">
      <c r="B35" s="124" t="s">
        <v>121</v>
      </c>
      <c r="C35" s="124"/>
      <c r="D35" s="124"/>
      <c r="E35" s="124"/>
      <c r="F35" s="124"/>
    </row>
    <row r="36" spans="2:7" ht="42.75">
      <c r="B36" s="37" t="s">
        <v>87</v>
      </c>
      <c r="C36" s="37" t="s">
        <v>88</v>
      </c>
      <c r="D36" s="38" t="s">
        <v>89</v>
      </c>
      <c r="E36" s="38" t="s">
        <v>90</v>
      </c>
      <c r="F36" s="38" t="s">
        <v>91</v>
      </c>
      <c r="G36" s="53"/>
    </row>
    <row r="38" spans="2:7">
      <c r="B38" s="39" t="s">
        <v>92</v>
      </c>
      <c r="C38" s="40">
        <v>1</v>
      </c>
      <c r="D38" s="41">
        <v>450549233589</v>
      </c>
      <c r="E38" s="41">
        <v>450504563521</v>
      </c>
      <c r="F38" s="41">
        <v>457621505595</v>
      </c>
    </row>
    <row r="39" spans="2:7">
      <c r="B39" s="36" t="s">
        <v>93</v>
      </c>
      <c r="C39" s="34">
        <v>5</v>
      </c>
      <c r="D39" s="35">
        <v>5438830206187</v>
      </c>
      <c r="E39" s="35">
        <v>5646798870687</v>
      </c>
      <c r="F39" s="35">
        <v>5707617959423</v>
      </c>
    </row>
    <row r="40" spans="2:7">
      <c r="B40" s="39" t="s">
        <v>94</v>
      </c>
      <c r="C40" s="56">
        <v>1</v>
      </c>
      <c r="D40" s="57">
        <v>106196693769</v>
      </c>
      <c r="E40" s="57">
        <v>107275773221</v>
      </c>
      <c r="F40" s="57">
        <v>107342689828</v>
      </c>
    </row>
    <row r="41" spans="2:7">
      <c r="B41" s="36" t="s">
        <v>95</v>
      </c>
      <c r="C41" s="34">
        <v>5</v>
      </c>
      <c r="D41" s="35">
        <v>822983230575.83801</v>
      </c>
      <c r="E41" s="35">
        <v>846448731543.68506</v>
      </c>
      <c r="F41" s="35">
        <v>846706714558.31494</v>
      </c>
    </row>
    <row r="42" spans="2:7">
      <c r="B42" s="39" t="s">
        <v>96</v>
      </c>
      <c r="C42" s="40">
        <v>121</v>
      </c>
      <c r="D42" s="41">
        <v>278689885558647.88</v>
      </c>
      <c r="E42" s="41">
        <v>285401268325045.75</v>
      </c>
      <c r="F42" s="41">
        <v>287641102550421.63</v>
      </c>
    </row>
    <row r="43" spans="2:7">
      <c r="B43" s="36" t="s">
        <v>97</v>
      </c>
      <c r="C43" s="34">
        <v>1</v>
      </c>
      <c r="D43" s="35">
        <v>197843506275</v>
      </c>
      <c r="E43" s="35">
        <v>209103256961</v>
      </c>
      <c r="F43" s="35">
        <v>209408465286</v>
      </c>
    </row>
    <row r="44" spans="2:7">
      <c r="B44" s="39" t="s">
        <v>98</v>
      </c>
      <c r="C44" s="56">
        <v>13</v>
      </c>
      <c r="D44" s="57">
        <v>24103275086106.789</v>
      </c>
      <c r="E44" s="57">
        <v>24693876586289.078</v>
      </c>
      <c r="F44" s="57">
        <v>24812154895271.891</v>
      </c>
    </row>
    <row r="45" spans="2:7">
      <c r="B45" s="36" t="s">
        <v>99</v>
      </c>
      <c r="C45" s="34">
        <v>8</v>
      </c>
      <c r="D45" s="35">
        <v>6010476494963</v>
      </c>
      <c r="E45" s="35">
        <v>6048128714271</v>
      </c>
      <c r="F45" s="35">
        <v>6183553181796</v>
      </c>
    </row>
    <row r="46" spans="2:7">
      <c r="B46" s="39" t="s">
        <v>100</v>
      </c>
      <c r="C46" s="40">
        <v>10</v>
      </c>
      <c r="D46" s="41">
        <v>4015864404078.6401</v>
      </c>
      <c r="E46" s="41">
        <v>4098961054935.73</v>
      </c>
      <c r="F46" s="41">
        <v>4113718291127.73</v>
      </c>
    </row>
    <row r="47" spans="2:7">
      <c r="B47" s="36" t="s">
        <v>101</v>
      </c>
      <c r="C47" s="34">
        <v>1</v>
      </c>
      <c r="D47" s="35">
        <v>623709897016</v>
      </c>
      <c r="E47" s="35">
        <v>639120425843</v>
      </c>
      <c r="F47" s="35">
        <v>640853980690</v>
      </c>
    </row>
    <row r="48" spans="2:7">
      <c r="B48" s="39" t="s">
        <v>102</v>
      </c>
      <c r="C48" s="40">
        <v>1</v>
      </c>
      <c r="D48" s="41">
        <v>291604284195</v>
      </c>
      <c r="E48" s="41">
        <v>296809248909</v>
      </c>
      <c r="F48" s="41">
        <v>296852974735</v>
      </c>
    </row>
    <row r="49" spans="2:6">
      <c r="B49" s="36" t="s">
        <v>103</v>
      </c>
      <c r="C49" s="34">
        <v>1</v>
      </c>
      <c r="D49" s="35">
        <v>91273939198</v>
      </c>
      <c r="E49" s="35">
        <v>94335751039</v>
      </c>
      <c r="F49" s="35">
        <v>94592010565</v>
      </c>
    </row>
    <row r="50" spans="2:6">
      <c r="B50" s="39" t="s">
        <v>104</v>
      </c>
      <c r="C50" s="40">
        <v>2</v>
      </c>
      <c r="D50" s="41">
        <v>2253066053373</v>
      </c>
      <c r="E50" s="41">
        <v>2337285821637</v>
      </c>
      <c r="F50" s="41">
        <v>2340625157367</v>
      </c>
    </row>
    <row r="51" spans="2:6">
      <c r="B51" s="36" t="s">
        <v>105</v>
      </c>
      <c r="C51" s="34">
        <v>1</v>
      </c>
      <c r="D51" s="35">
        <v>170044649658</v>
      </c>
      <c r="E51" s="35">
        <v>173094250665</v>
      </c>
      <c r="F51" s="35">
        <v>173110500657</v>
      </c>
    </row>
    <row r="52" spans="2:6">
      <c r="B52" s="39" t="s">
        <v>106</v>
      </c>
      <c r="C52" s="40">
        <v>1</v>
      </c>
      <c r="D52" s="41">
        <v>232943519719</v>
      </c>
      <c r="E52" s="41">
        <v>282248785681.19</v>
      </c>
      <c r="F52" s="41">
        <v>282760256092.19</v>
      </c>
    </row>
    <row r="53" spans="2:6">
      <c r="B53" s="36" t="s">
        <v>108</v>
      </c>
      <c r="C53" s="34">
        <v>2</v>
      </c>
      <c r="D53" s="86">
        <v>225611090106</v>
      </c>
      <c r="E53" s="86">
        <v>218787853352</v>
      </c>
      <c r="F53" s="86">
        <v>233709721850</v>
      </c>
    </row>
    <row r="54" spans="2:6">
      <c r="B54" s="39" t="s">
        <v>109</v>
      </c>
      <c r="C54" s="40">
        <v>1</v>
      </c>
      <c r="D54" s="41">
        <v>774932705098</v>
      </c>
      <c r="E54" s="41">
        <v>790855897826</v>
      </c>
      <c r="F54" s="41">
        <v>791685808368</v>
      </c>
    </row>
    <row r="55" spans="2:6">
      <c r="B55" s="36" t="s">
        <v>110</v>
      </c>
      <c r="C55" s="34">
        <v>1</v>
      </c>
      <c r="D55" s="35">
        <v>946303576942</v>
      </c>
      <c r="E55" s="35">
        <v>982190641633.55005</v>
      </c>
      <c r="F55" s="35">
        <v>984154172606.55005</v>
      </c>
    </row>
    <row r="56" spans="2:6">
      <c r="B56" s="39" t="s">
        <v>111</v>
      </c>
      <c r="C56" s="40">
        <v>1</v>
      </c>
      <c r="D56" s="41">
        <v>440627687441</v>
      </c>
      <c r="E56" s="41">
        <v>453564178652</v>
      </c>
      <c r="F56" s="41">
        <v>456383573517</v>
      </c>
    </row>
    <row r="57" spans="2:6">
      <c r="B57" s="36" t="s">
        <v>112</v>
      </c>
      <c r="C57" s="34">
        <v>4</v>
      </c>
      <c r="D57" s="35">
        <v>1261634931330</v>
      </c>
      <c r="E57" s="35">
        <v>1295671618320.29</v>
      </c>
      <c r="F57" s="35">
        <v>1297019688711.8</v>
      </c>
    </row>
    <row r="58" spans="2:6">
      <c r="B58" s="39" t="s">
        <v>113</v>
      </c>
      <c r="C58" s="40">
        <v>1</v>
      </c>
      <c r="D58" s="41">
        <v>91084896669</v>
      </c>
      <c r="E58" s="41">
        <v>92662650241</v>
      </c>
      <c r="F58" s="41">
        <v>92769709323</v>
      </c>
    </row>
    <row r="59" spans="2:6">
      <c r="B59" s="36" t="s">
        <v>114</v>
      </c>
      <c r="C59" s="34">
        <v>1</v>
      </c>
      <c r="D59" s="35">
        <v>240780549543</v>
      </c>
      <c r="E59" s="35">
        <v>255801738717</v>
      </c>
      <c r="F59" s="35">
        <v>255888822055</v>
      </c>
    </row>
    <row r="60" spans="2:6">
      <c r="B60" s="39" t="s">
        <v>115</v>
      </c>
      <c r="C60" s="40">
        <v>1</v>
      </c>
      <c r="D60" s="41">
        <v>295264336015</v>
      </c>
      <c r="E60" s="41">
        <v>300757567377</v>
      </c>
      <c r="F60" s="41">
        <v>302356917734</v>
      </c>
    </row>
    <row r="61" spans="2:6">
      <c r="B61" s="36" t="s">
        <v>116</v>
      </c>
      <c r="C61" s="34">
        <v>3</v>
      </c>
      <c r="D61" s="35">
        <v>2298828509646.7002</v>
      </c>
      <c r="E61" s="35">
        <v>2364585275893.0098</v>
      </c>
      <c r="F61" s="35">
        <v>2370401545502.4102</v>
      </c>
    </row>
    <row r="62" spans="2:6">
      <c r="B62" s="39" t="s">
        <v>117</v>
      </c>
      <c r="C62" s="40">
        <v>5</v>
      </c>
      <c r="D62" s="41">
        <v>4930954958281.0898</v>
      </c>
      <c r="E62" s="41">
        <v>5107822724255.3301</v>
      </c>
      <c r="F62" s="41">
        <v>5122249111993.75</v>
      </c>
    </row>
    <row r="63" spans="2:6">
      <c r="B63" s="36" t="s">
        <v>118</v>
      </c>
      <c r="C63" s="34">
        <v>2</v>
      </c>
      <c r="D63" s="35">
        <v>1139832002898</v>
      </c>
      <c r="E63" s="35">
        <v>1161191054737</v>
      </c>
      <c r="F63" s="35">
        <v>1162923355400</v>
      </c>
    </row>
    <row r="64" spans="2:6">
      <c r="B64" s="42" t="s">
        <v>119</v>
      </c>
      <c r="C64" s="42">
        <v>194</v>
      </c>
      <c r="D64" s="85">
        <v>336144402001320.94</v>
      </c>
      <c r="E64" s="85">
        <v>344349151361253.63</v>
      </c>
      <c r="F64" s="85">
        <v>346977563560475.38</v>
      </c>
    </row>
    <row r="67" spans="2:10" ht="15">
      <c r="B67" s="124" t="s">
        <v>122</v>
      </c>
      <c r="C67" s="124"/>
      <c r="D67" s="124"/>
      <c r="E67" s="124"/>
      <c r="F67" s="124"/>
    </row>
    <row r="68" spans="2:10" ht="42.75">
      <c r="B68" s="37" t="s">
        <v>87</v>
      </c>
      <c r="C68" s="37" t="s">
        <v>88</v>
      </c>
      <c r="D68" s="38" t="s">
        <v>89</v>
      </c>
      <c r="E68" s="38" t="s">
        <v>90</v>
      </c>
      <c r="F68" s="38" t="s">
        <v>91</v>
      </c>
    </row>
    <row r="70" spans="2:10">
      <c r="B70" s="39" t="s">
        <v>92</v>
      </c>
      <c r="C70" s="87">
        <v>0</v>
      </c>
      <c r="D70" s="88">
        <v>0</v>
      </c>
      <c r="E70" s="88">
        <v>0</v>
      </c>
      <c r="F70" s="88">
        <v>0</v>
      </c>
    </row>
    <row r="71" spans="2:10">
      <c r="B71" s="36" t="s">
        <v>93</v>
      </c>
      <c r="C71" s="86">
        <v>0</v>
      </c>
      <c r="D71" s="89">
        <v>0</v>
      </c>
      <c r="E71" s="89">
        <v>0</v>
      </c>
      <c r="F71" s="89">
        <v>0</v>
      </c>
    </row>
    <row r="72" spans="2:10">
      <c r="B72" s="39" t="s">
        <v>94</v>
      </c>
      <c r="C72" s="90">
        <v>0</v>
      </c>
      <c r="D72" s="91">
        <v>0</v>
      </c>
      <c r="E72" s="91">
        <v>0</v>
      </c>
      <c r="F72" s="91">
        <v>0</v>
      </c>
    </row>
    <row r="73" spans="2:10">
      <c r="B73" s="36" t="s">
        <v>95</v>
      </c>
      <c r="C73" s="34">
        <v>1</v>
      </c>
      <c r="D73" s="35">
        <v>424597254980.40997</v>
      </c>
      <c r="E73" s="35">
        <v>478060601838.48651</v>
      </c>
      <c r="F73" s="35">
        <v>487143949364.17682</v>
      </c>
    </row>
    <row r="74" spans="2:10">
      <c r="B74" s="39" t="s">
        <v>96</v>
      </c>
      <c r="C74" s="40">
        <v>2</v>
      </c>
      <c r="D74" s="57">
        <v>1590795790477</v>
      </c>
      <c r="E74" s="41">
        <v>1610725740568</v>
      </c>
      <c r="F74" s="41">
        <v>1614328846888</v>
      </c>
    </row>
    <row r="75" spans="2:10">
      <c r="B75" s="36" t="s">
        <v>97</v>
      </c>
      <c r="C75" s="86">
        <v>0</v>
      </c>
      <c r="D75" s="89">
        <v>0</v>
      </c>
      <c r="E75" s="89">
        <v>0</v>
      </c>
      <c r="F75" s="89">
        <v>0</v>
      </c>
      <c r="H75" s="89"/>
      <c r="I75" s="89"/>
      <c r="J75" s="89"/>
    </row>
    <row r="76" spans="2:10">
      <c r="B76" s="39" t="s">
        <v>98</v>
      </c>
      <c r="C76" s="90">
        <v>0</v>
      </c>
      <c r="D76" s="91">
        <v>0</v>
      </c>
      <c r="E76" s="91">
        <v>0</v>
      </c>
      <c r="F76" s="91">
        <v>0</v>
      </c>
      <c r="H76" s="89"/>
    </row>
    <row r="77" spans="2:10">
      <c r="B77" s="36" t="s">
        <v>99</v>
      </c>
      <c r="C77" s="34">
        <v>1</v>
      </c>
      <c r="D77" s="35">
        <v>192623889867</v>
      </c>
      <c r="E77" s="35">
        <v>203799480163</v>
      </c>
      <c r="F77" s="35">
        <v>203799480163</v>
      </c>
      <c r="H77" s="89"/>
    </row>
    <row r="78" spans="2:10">
      <c r="B78" s="39" t="s">
        <v>100</v>
      </c>
      <c r="C78" s="87">
        <v>0</v>
      </c>
      <c r="D78" s="88">
        <v>0</v>
      </c>
      <c r="E78" s="88">
        <v>0</v>
      </c>
      <c r="F78" s="88">
        <v>0</v>
      </c>
    </row>
    <row r="79" spans="2:10">
      <c r="B79" s="36" t="s">
        <v>101</v>
      </c>
      <c r="C79" s="86">
        <v>0</v>
      </c>
      <c r="D79" s="89">
        <v>0</v>
      </c>
      <c r="E79" s="89">
        <v>0</v>
      </c>
      <c r="F79" s="89">
        <v>0</v>
      </c>
    </row>
    <row r="80" spans="2:10">
      <c r="B80" s="39" t="s">
        <v>102</v>
      </c>
      <c r="C80" s="87">
        <v>0</v>
      </c>
      <c r="D80" s="88">
        <v>0</v>
      </c>
      <c r="E80" s="88">
        <v>0</v>
      </c>
      <c r="F80" s="88">
        <v>0</v>
      </c>
    </row>
    <row r="81" spans="2:6">
      <c r="B81" s="36" t="s">
        <v>103</v>
      </c>
      <c r="C81" s="86">
        <v>0</v>
      </c>
      <c r="D81" s="89">
        <v>0</v>
      </c>
      <c r="E81" s="89">
        <v>0</v>
      </c>
      <c r="F81" s="89">
        <v>0</v>
      </c>
    </row>
    <row r="82" spans="2:6">
      <c r="B82" s="39" t="s">
        <v>104</v>
      </c>
      <c r="C82" s="87">
        <v>0</v>
      </c>
      <c r="D82" s="88">
        <v>0</v>
      </c>
      <c r="E82" s="88">
        <v>0</v>
      </c>
      <c r="F82" s="88">
        <v>0</v>
      </c>
    </row>
    <row r="83" spans="2:6">
      <c r="B83" s="36" t="s">
        <v>105</v>
      </c>
      <c r="C83" s="86">
        <v>0</v>
      </c>
      <c r="D83" s="89">
        <v>0</v>
      </c>
      <c r="E83" s="89">
        <v>0</v>
      </c>
      <c r="F83" s="89">
        <v>0</v>
      </c>
    </row>
    <row r="84" spans="2:6">
      <c r="B84" s="39" t="s">
        <v>106</v>
      </c>
      <c r="C84" s="87">
        <v>0</v>
      </c>
      <c r="D84" s="88">
        <v>0</v>
      </c>
      <c r="E84" s="88">
        <v>0</v>
      </c>
      <c r="F84" s="88">
        <v>0</v>
      </c>
    </row>
    <row r="85" spans="2:6">
      <c r="B85" s="36" t="s">
        <v>107</v>
      </c>
      <c r="C85" s="34">
        <v>1</v>
      </c>
      <c r="D85" s="35">
        <v>779378638717</v>
      </c>
      <c r="E85" s="35">
        <v>797174707590</v>
      </c>
      <c r="F85" s="35">
        <v>797990026229</v>
      </c>
    </row>
    <row r="86" spans="2:6">
      <c r="B86" s="39" t="s">
        <v>108</v>
      </c>
      <c r="C86" s="87">
        <v>0</v>
      </c>
      <c r="D86" s="88">
        <v>0</v>
      </c>
      <c r="E86" s="88">
        <v>0</v>
      </c>
      <c r="F86" s="88">
        <v>0</v>
      </c>
    </row>
    <row r="87" spans="2:6">
      <c r="B87" s="36" t="s">
        <v>109</v>
      </c>
      <c r="C87" s="86">
        <v>0</v>
      </c>
      <c r="D87" s="89">
        <v>0</v>
      </c>
      <c r="E87" s="89">
        <v>0</v>
      </c>
      <c r="F87" s="89">
        <v>0</v>
      </c>
    </row>
    <row r="88" spans="2:6">
      <c r="B88" s="39" t="s">
        <v>110</v>
      </c>
      <c r="C88" s="87">
        <v>0</v>
      </c>
      <c r="D88" s="88">
        <v>0</v>
      </c>
      <c r="E88" s="88">
        <v>0</v>
      </c>
      <c r="F88" s="88">
        <v>0</v>
      </c>
    </row>
    <row r="89" spans="2:6">
      <c r="B89" s="36" t="s">
        <v>111</v>
      </c>
      <c r="C89" s="86">
        <v>0</v>
      </c>
      <c r="D89" s="89">
        <v>0</v>
      </c>
      <c r="E89" s="89">
        <v>0</v>
      </c>
      <c r="F89" s="89">
        <v>0</v>
      </c>
    </row>
    <row r="90" spans="2:6">
      <c r="B90" s="39" t="s">
        <v>112</v>
      </c>
      <c r="C90" s="87">
        <v>0</v>
      </c>
      <c r="D90" s="88">
        <v>0</v>
      </c>
      <c r="E90" s="88">
        <v>0</v>
      </c>
      <c r="F90" s="88">
        <v>0</v>
      </c>
    </row>
    <row r="91" spans="2:6">
      <c r="B91" s="36" t="s">
        <v>113</v>
      </c>
      <c r="C91" s="86">
        <v>0</v>
      </c>
      <c r="D91" s="89">
        <v>0</v>
      </c>
      <c r="E91" s="89">
        <v>0</v>
      </c>
      <c r="F91" s="89">
        <v>0</v>
      </c>
    </row>
    <row r="92" spans="2:6">
      <c r="B92" s="39" t="s">
        <v>114</v>
      </c>
      <c r="C92" s="87">
        <v>0</v>
      </c>
      <c r="D92" s="88">
        <v>0</v>
      </c>
      <c r="E92" s="88">
        <v>0</v>
      </c>
      <c r="F92" s="88">
        <v>0</v>
      </c>
    </row>
    <row r="93" spans="2:6">
      <c r="B93" s="36" t="s">
        <v>115</v>
      </c>
      <c r="C93" s="86">
        <v>0</v>
      </c>
      <c r="D93" s="89">
        <v>0</v>
      </c>
      <c r="E93" s="89">
        <v>0</v>
      </c>
      <c r="F93" s="89">
        <v>0</v>
      </c>
    </row>
    <row r="94" spans="2:6">
      <c r="B94" s="39" t="s">
        <v>116</v>
      </c>
      <c r="C94" s="87">
        <v>0</v>
      </c>
      <c r="D94" s="88">
        <v>0</v>
      </c>
      <c r="E94" s="88">
        <v>0</v>
      </c>
      <c r="F94" s="88">
        <v>0</v>
      </c>
    </row>
    <row r="95" spans="2:6">
      <c r="B95" s="36" t="s">
        <v>117</v>
      </c>
      <c r="C95" s="86">
        <v>0</v>
      </c>
      <c r="D95" s="89">
        <v>0</v>
      </c>
      <c r="E95" s="89">
        <v>0</v>
      </c>
      <c r="F95" s="89">
        <v>0</v>
      </c>
    </row>
    <row r="96" spans="2:6">
      <c r="B96" s="39" t="s">
        <v>118</v>
      </c>
      <c r="C96" s="87">
        <v>0</v>
      </c>
      <c r="D96" s="88">
        <v>0</v>
      </c>
      <c r="E96" s="88">
        <v>0</v>
      </c>
      <c r="F96" s="88">
        <v>0</v>
      </c>
    </row>
    <row r="97" spans="2:6">
      <c r="B97" s="42" t="s">
        <v>119</v>
      </c>
      <c r="C97" s="42">
        <f>SUM(C70:C96)</f>
        <v>5</v>
      </c>
      <c r="D97" s="43">
        <f t="shared" ref="D97:F97" si="14">SUM(D70:D96)</f>
        <v>2987395574041.4102</v>
      </c>
      <c r="E97" s="43">
        <f t="shared" si="14"/>
        <v>3089760530159.4863</v>
      </c>
      <c r="F97" s="43">
        <f t="shared" si="14"/>
        <v>3103262302644.1768</v>
      </c>
    </row>
  </sheetData>
  <mergeCells count="3">
    <mergeCell ref="B2:F2"/>
    <mergeCell ref="B35:F35"/>
    <mergeCell ref="B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002060"/>
  </sheetPr>
  <dimension ref="C2:T64"/>
  <sheetViews>
    <sheetView showGridLines="0" tabSelected="1" topLeftCell="C1" zoomScale="85" zoomScaleNormal="85" workbookViewId="0">
      <pane xSplit="2" ySplit="3" topLeftCell="E4" activePane="bottomRight" state="frozen"/>
      <selection activeCell="C1" sqref="C1"/>
      <selection pane="topRight" activeCell="E1" sqref="E1"/>
      <selection pane="bottomLeft" activeCell="C4" sqref="C4"/>
      <selection pane="bottomRight" activeCell="S50" sqref="S50"/>
    </sheetView>
  </sheetViews>
  <sheetFormatPr defaultColWidth="9.140625" defaultRowHeight="12.75"/>
  <cols>
    <col min="1" max="2" width="9.140625" style="18"/>
    <col min="3" max="3" width="16" style="18" bestFit="1" customWidth="1"/>
    <col min="4" max="4" width="14.140625" style="18" bestFit="1" customWidth="1"/>
    <col min="5" max="7" width="9.140625" style="18"/>
    <col min="8" max="8" width="9.140625" style="18" customWidth="1"/>
    <col min="9" max="13" width="9.140625" style="18"/>
    <col min="14" max="15" width="9.140625" style="18" customWidth="1"/>
    <col min="16" max="16" width="10.28515625" style="18" bestFit="1" customWidth="1"/>
    <col min="17" max="17" width="9.140625" style="18" customWidth="1"/>
    <col min="18" max="16384" width="9.140625" style="18"/>
  </cols>
  <sheetData>
    <row r="2" spans="3:17" ht="15">
      <c r="C2" s="123" t="s">
        <v>123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3:17" ht="13.5" thickBot="1">
      <c r="C3" s="23" t="s">
        <v>124</v>
      </c>
      <c r="D3" s="17"/>
      <c r="E3" s="17">
        <v>44651</v>
      </c>
      <c r="F3" s="17">
        <v>44681</v>
      </c>
      <c r="G3" s="17">
        <v>44712</v>
      </c>
      <c r="H3" s="17">
        <v>44742</v>
      </c>
      <c r="I3" s="17">
        <v>44773</v>
      </c>
      <c r="J3" s="17">
        <v>44804</v>
      </c>
      <c r="K3" s="17">
        <v>44834</v>
      </c>
      <c r="L3" s="17">
        <v>44865</v>
      </c>
      <c r="M3" s="17">
        <v>44895</v>
      </c>
      <c r="N3" s="17">
        <v>44926</v>
      </c>
      <c r="O3" s="17">
        <v>44957</v>
      </c>
      <c r="P3" s="17">
        <v>44985</v>
      </c>
      <c r="Q3" s="17">
        <v>45016</v>
      </c>
    </row>
    <row r="4" spans="3:17" ht="13.5" thickTop="1">
      <c r="C4" s="24" t="s">
        <v>223</v>
      </c>
      <c r="D4" s="19" t="s">
        <v>49</v>
      </c>
      <c r="E4" s="105">
        <v>1.365483891061688E-2</v>
      </c>
      <c r="F4" s="105">
        <v>1.8355323633358327E-2</v>
      </c>
      <c r="G4" s="105">
        <v>2.3792341462613675E-2</v>
      </c>
      <c r="H4" s="105">
        <v>2.9786648447701413E-2</v>
      </c>
      <c r="I4" s="105">
        <v>3.4244702808579469E-2</v>
      </c>
      <c r="J4" s="105">
        <v>3.8982486178576574E-2</v>
      </c>
      <c r="K4" s="105">
        <v>4.3650527077716536E-2</v>
      </c>
      <c r="L4" s="105">
        <v>4.7697825563995364E-2</v>
      </c>
      <c r="M4" s="105">
        <v>5.2442360086621731E-2</v>
      </c>
      <c r="N4" s="105">
        <v>5.7417482045812644E-2</v>
      </c>
      <c r="O4" s="105">
        <v>5.1516776761378206E-3</v>
      </c>
      <c r="P4" s="105">
        <v>9.5594708608471388E-3</v>
      </c>
      <c r="Q4" s="105">
        <v>1.5634994829248672E-2</v>
      </c>
    </row>
    <row r="5" spans="3:17" ht="18">
      <c r="C5" s="26"/>
      <c r="D5" s="21" t="s">
        <v>46</v>
      </c>
      <c r="E5" s="106">
        <v>1.4964241094271743E-2</v>
      </c>
      <c r="F5" s="106">
        <v>2.0583259058847607E-2</v>
      </c>
      <c r="G5" s="106">
        <v>2.6101150311380581E-2</v>
      </c>
      <c r="H5" s="106">
        <v>3.3910135379270116E-2</v>
      </c>
      <c r="I5" s="106">
        <v>3.9092144026562456E-2</v>
      </c>
      <c r="J5" s="106">
        <v>4.4443148193862914E-2</v>
      </c>
      <c r="K5" s="106">
        <v>4.9086899853455858E-2</v>
      </c>
      <c r="L5" s="106">
        <v>5.328262506103789E-2</v>
      </c>
      <c r="M5" s="106">
        <v>5.794455341124035E-2</v>
      </c>
      <c r="N5" s="106">
        <v>6.3059918408589266E-2</v>
      </c>
      <c r="O5" s="106" t="s">
        <v>228</v>
      </c>
      <c r="P5" s="106" t="s">
        <v>229</v>
      </c>
      <c r="Q5" s="106">
        <v>1.6754004682736086E-2</v>
      </c>
    </row>
    <row r="6" spans="3:17" ht="18">
      <c r="C6" s="26"/>
      <c r="D6" s="21" t="s">
        <v>47</v>
      </c>
      <c r="E6" s="106">
        <v>1.3522793943446248E-2</v>
      </c>
      <c r="F6" s="106">
        <v>1.9885040428922023E-2</v>
      </c>
      <c r="G6" s="106">
        <v>2.5864884844629742E-2</v>
      </c>
      <c r="H6" s="106">
        <v>3.0629831201685543E-2</v>
      </c>
      <c r="I6" s="106">
        <v>3.4983632025928121E-2</v>
      </c>
      <c r="J6" s="106">
        <v>4.0355489793060084E-2</v>
      </c>
      <c r="K6" s="106">
        <v>4.4962241662023804E-2</v>
      </c>
      <c r="L6" s="106">
        <v>4.9522563293765628E-2</v>
      </c>
      <c r="M6" s="106">
        <v>5.6780057130136903E-2</v>
      </c>
      <c r="N6" s="106">
        <v>6.2202683271362337E-2</v>
      </c>
      <c r="O6" s="106">
        <v>5.1836013498292406E-3</v>
      </c>
      <c r="P6" s="106" t="s">
        <v>232</v>
      </c>
      <c r="Q6" s="106">
        <v>1.6643153453750739E-2</v>
      </c>
    </row>
    <row r="7" spans="3:17" ht="15">
      <c r="C7" s="26"/>
      <c r="D7" s="21" t="s">
        <v>48</v>
      </c>
      <c r="E7" s="106">
        <v>1.1732917497236256E-2</v>
      </c>
      <c r="F7" s="106">
        <v>1.4459562298332293E-2</v>
      </c>
      <c r="G7" s="106">
        <v>1.9583092210669884E-2</v>
      </c>
      <c r="H7" s="106">
        <v>2.3296855464904953E-2</v>
      </c>
      <c r="I7" s="106">
        <v>2.6712160124620569E-2</v>
      </c>
      <c r="J7" s="106">
        <v>3.0305449240166264E-2</v>
      </c>
      <c r="K7" s="106">
        <v>3.5033951262373041E-2</v>
      </c>
      <c r="L7" s="106">
        <v>3.8677093165299693E-2</v>
      </c>
      <c r="M7" s="106">
        <v>4.2647093612775966E-2</v>
      </c>
      <c r="N7" s="106">
        <v>4.7277813099851296E-2</v>
      </c>
      <c r="O7" s="106">
        <v>4.4641548123038272E-3</v>
      </c>
      <c r="P7" s="106">
        <v>8.9935685323591988E-3</v>
      </c>
      <c r="Q7" s="106">
        <v>1.366363326284907E-2</v>
      </c>
    </row>
    <row r="8" spans="3:17">
      <c r="C8" s="24" t="s">
        <v>125</v>
      </c>
      <c r="D8" s="19" t="s">
        <v>49</v>
      </c>
      <c r="E8" s="105">
        <v>1.4146507714408542E-2</v>
      </c>
      <c r="F8" s="105">
        <v>1.900406866674351E-2</v>
      </c>
      <c r="G8" s="105">
        <v>2.4628206067839595E-2</v>
      </c>
      <c r="H8" s="105">
        <v>3.0826235168054848E-2</v>
      </c>
      <c r="I8" s="105">
        <v>3.5443223463036438E-2</v>
      </c>
      <c r="J8" s="105">
        <v>4.0343840635161332E-2</v>
      </c>
      <c r="K8" s="105">
        <v>4.5159661092828783E-2</v>
      </c>
      <c r="L8" s="105">
        <v>4.9336843601314018E-2</v>
      </c>
      <c r="M8" s="105">
        <v>5.4220917082669656E-2</v>
      </c>
      <c r="N8" s="105">
        <v>5.9334040469161423E-2</v>
      </c>
      <c r="O8" s="105">
        <v>5.3154706863665375E-3</v>
      </c>
      <c r="P8" s="105">
        <v>9.861332394491466E-3</v>
      </c>
      <c r="Q8" s="105">
        <v>1.6132394820605831E-2</v>
      </c>
    </row>
    <row r="9" spans="3:17" ht="15">
      <c r="C9" s="25"/>
      <c r="D9" s="21" t="s">
        <v>46</v>
      </c>
      <c r="E9" s="106">
        <v>1.5666076393454634E-2</v>
      </c>
      <c r="F9" s="106">
        <v>2.1548380192031848E-2</v>
      </c>
      <c r="G9" s="106">
        <v>2.7323966805546145E-2</v>
      </c>
      <c r="H9" s="106">
        <v>3.5512487862756542E-2</v>
      </c>
      <c r="I9" s="106">
        <v>4.0962885462964033E-2</v>
      </c>
      <c r="J9" s="106">
        <v>4.6557536499863328E-2</v>
      </c>
      <c r="K9" s="106">
        <v>5.1410077065173955E-2</v>
      </c>
      <c r="L9" s="106">
        <v>5.578914889274899E-2</v>
      </c>
      <c r="M9" s="106">
        <v>6.0639815389027359E-2</v>
      </c>
      <c r="N9" s="106">
        <v>6.5964557456355169E-2</v>
      </c>
      <c r="O9" s="106">
        <v>5.8602730244894418E-3</v>
      </c>
      <c r="P9" s="106">
        <v>1.0393747088811111E-2</v>
      </c>
      <c r="Q9" s="106">
        <v>1.748988279177004E-2</v>
      </c>
    </row>
    <row r="10" spans="3:17" ht="15">
      <c r="C10" s="25"/>
      <c r="D10" s="21" t="s">
        <v>47</v>
      </c>
      <c r="E10" s="106">
        <v>1.3861807970788762E-2</v>
      </c>
      <c r="F10" s="106">
        <v>2.0382022676847186E-2</v>
      </c>
      <c r="G10" s="106">
        <v>2.649781160643996E-2</v>
      </c>
      <c r="H10" s="106">
        <v>3.1358869971496027E-2</v>
      </c>
      <c r="I10" s="106">
        <v>3.5816429802347532E-2</v>
      </c>
      <c r="J10" s="106">
        <v>4.131303157336691E-2</v>
      </c>
      <c r="K10" s="106">
        <v>4.6014810937028736E-2</v>
      </c>
      <c r="L10" s="106">
        <v>5.067003086828617E-2</v>
      </c>
      <c r="M10" s="106">
        <v>5.8093183418974417E-2</v>
      </c>
      <c r="N10" s="106">
        <v>6.3616292863341889E-2</v>
      </c>
      <c r="O10" s="106">
        <v>5.3002953116603937E-3</v>
      </c>
      <c r="P10" s="106">
        <v>9.7158957214820811E-3</v>
      </c>
      <c r="Q10" s="106">
        <v>1.7030056720135564E-2</v>
      </c>
    </row>
    <row r="11" spans="3:17" ht="15">
      <c r="C11" s="25"/>
      <c r="D11" s="21" t="s">
        <v>48</v>
      </c>
      <c r="E11" s="106">
        <v>1.201279451039796E-2</v>
      </c>
      <c r="F11" s="106">
        <v>1.4778505300513438E-2</v>
      </c>
      <c r="G11" s="106">
        <v>2.0008602907540713E-2</v>
      </c>
      <c r="H11" s="106">
        <v>2.3780977680368586E-2</v>
      </c>
      <c r="I11" s="106">
        <v>2.7252143097691438E-2</v>
      </c>
      <c r="J11" s="106">
        <v>3.0924711578148023E-2</v>
      </c>
      <c r="K11" s="106">
        <v>3.573251954077182E-2</v>
      </c>
      <c r="L11" s="106">
        <v>3.9445146877511612E-2</v>
      </c>
      <c r="M11" s="106">
        <v>4.3474054115821018E-2</v>
      </c>
      <c r="N11" s="106">
        <v>4.8163761302697339E-2</v>
      </c>
      <c r="O11" s="106">
        <v>4.54902827739408E-3</v>
      </c>
      <c r="P11" s="106">
        <v>9.1588252497651398E-3</v>
      </c>
      <c r="Q11" s="106">
        <v>1.3906541864853864E-2</v>
      </c>
    </row>
    <row r="12" spans="3:17">
      <c r="C12" s="24" t="s">
        <v>126</v>
      </c>
      <c r="D12" s="19" t="s">
        <v>49</v>
      </c>
      <c r="E12" s="105">
        <v>1.753083711727086E-2</v>
      </c>
      <c r="F12" s="105">
        <v>2.5190084308409574E-2</v>
      </c>
      <c r="G12" s="105">
        <v>2.6710144113263497E-2</v>
      </c>
      <c r="H12" s="105">
        <v>2.3115088144519999E-2</v>
      </c>
      <c r="I12" s="105">
        <v>2.9609454765415395E-2</v>
      </c>
      <c r="J12" s="105">
        <v>3.9272788758200491E-2</v>
      </c>
      <c r="K12" s="105">
        <v>3.8981890472846378E-2</v>
      </c>
      <c r="L12" s="105">
        <v>4.4270783331421266E-2</v>
      </c>
      <c r="M12" s="105">
        <v>5.4054308696993202E-2</v>
      </c>
      <c r="N12" s="105">
        <v>5.4895899567060459E-2</v>
      </c>
      <c r="O12" s="105">
        <v>7.7350130008802479E-3</v>
      </c>
      <c r="P12" s="105">
        <v>1.1485180924307668E-2</v>
      </c>
      <c r="Q12" s="105">
        <v>1.747320302685914E-2</v>
      </c>
    </row>
    <row r="13" spans="3:17" ht="15">
      <c r="C13" s="26"/>
      <c r="D13" s="21" t="s">
        <v>46</v>
      </c>
      <c r="E13" s="106">
        <v>2.0993764230668847E-2</v>
      </c>
      <c r="F13" s="106">
        <v>3.021769693821794E-2</v>
      </c>
      <c r="G13" s="106">
        <v>3.2675220050191224E-2</v>
      </c>
      <c r="H13" s="106">
        <v>2.8352412514229937E-2</v>
      </c>
      <c r="I13" s="106">
        <v>3.6276533757365954E-2</v>
      </c>
      <c r="J13" s="106">
        <v>4.7848544927941675E-2</v>
      </c>
      <c r="K13" s="106">
        <v>4.7118557681407672E-2</v>
      </c>
      <c r="L13" s="106">
        <v>5.3505764386440745E-2</v>
      </c>
      <c r="M13" s="106">
        <v>6.4211790284651779E-2</v>
      </c>
      <c r="N13" s="106">
        <v>6.4426157716153676E-2</v>
      </c>
      <c r="O13" s="106">
        <v>9.0315924171881362E-3</v>
      </c>
      <c r="P13" s="106">
        <v>1.25594616309453E-2</v>
      </c>
      <c r="Q13" s="106">
        <v>1.8534372400958111E-2</v>
      </c>
    </row>
    <row r="14" spans="3:17" ht="15">
      <c r="C14" s="26"/>
      <c r="D14" s="21" t="s">
        <v>47</v>
      </c>
      <c r="E14" s="106">
        <v>2.6397184032227641E-2</v>
      </c>
      <c r="F14" s="106">
        <v>4.208373814036323E-2</v>
      </c>
      <c r="G14" s="106">
        <v>4.259463102294108E-2</v>
      </c>
      <c r="H14" s="106">
        <v>3.1626212613794516E-2</v>
      </c>
      <c r="I14" s="106">
        <v>3.7844636103502638E-2</v>
      </c>
      <c r="J14" s="106">
        <v>5.1118357957921801E-2</v>
      </c>
      <c r="K14" s="106">
        <v>5.4460895598569384E-2</v>
      </c>
      <c r="L14" s="106">
        <v>6.4978552720367108E-2</v>
      </c>
      <c r="M14" s="106">
        <v>7.3608703982732671E-2</v>
      </c>
      <c r="N14" s="106">
        <v>7.3153841886964485E-2</v>
      </c>
      <c r="O14" s="106">
        <v>5.2206720825537763E-3</v>
      </c>
      <c r="P14" s="106">
        <v>1.059699458423688E-2</v>
      </c>
      <c r="Q14" s="106">
        <v>1.692432950190095E-2</v>
      </c>
    </row>
    <row r="15" spans="3:17" ht="15">
      <c r="C15" s="26"/>
      <c r="D15" s="21" t="s">
        <v>48</v>
      </c>
      <c r="E15" s="106">
        <v>9.3005658830815404E-3</v>
      </c>
      <c r="F15" s="106">
        <v>1.1810726489569748E-2</v>
      </c>
      <c r="G15" s="106">
        <v>1.2311029924649263E-2</v>
      </c>
      <c r="H15" s="106">
        <v>1.2428088994557326E-2</v>
      </c>
      <c r="I15" s="106">
        <v>1.6950945085355561E-2</v>
      </c>
      <c r="J15" s="106">
        <v>2.2535952027075049E-2</v>
      </c>
      <c r="K15" s="106">
        <v>2.1594501263633336E-2</v>
      </c>
      <c r="L15" s="106">
        <v>2.340576710097721E-2</v>
      </c>
      <c r="M15" s="106">
        <v>3.2250587710982034E-2</v>
      </c>
      <c r="N15" s="106">
        <v>3.4521210026008338E-2</v>
      </c>
      <c r="O15" s="106">
        <v>6.7812222672054331E-3</v>
      </c>
      <c r="P15" s="106">
        <v>1.0276705424941098E-2</v>
      </c>
      <c r="Q15" s="106">
        <v>1.6172003529013889E-2</v>
      </c>
    </row>
    <row r="16" spans="3:17" ht="25.5">
      <c r="C16" s="27" t="s">
        <v>127</v>
      </c>
      <c r="D16" s="20" t="s">
        <v>49</v>
      </c>
      <c r="E16" s="107">
        <v>0.96786770835100389</v>
      </c>
      <c r="F16" s="107">
        <v>0.96772018561156148</v>
      </c>
      <c r="G16" s="107">
        <v>0.96685245871642123</v>
      </c>
      <c r="H16" s="107">
        <v>0.96735278902154653</v>
      </c>
      <c r="I16" s="107">
        <v>0.96563812830051321</v>
      </c>
      <c r="J16" s="107">
        <v>0.9667563448981823</v>
      </c>
      <c r="K16" s="107">
        <v>0.9691946571418093</v>
      </c>
      <c r="L16" s="107">
        <v>0.96855175597908727</v>
      </c>
      <c r="M16" s="107">
        <v>0.97139724324103138</v>
      </c>
      <c r="N16" s="107">
        <v>0.97322571351233433</v>
      </c>
      <c r="O16" s="107">
        <v>0.96918560558544231</v>
      </c>
      <c r="P16" s="127" t="s">
        <v>233</v>
      </c>
      <c r="Q16" s="107">
        <v>0.96872428456839255</v>
      </c>
    </row>
    <row r="17" spans="3:20" ht="15">
      <c r="C17" s="26"/>
      <c r="D17" s="21" t="s">
        <v>46</v>
      </c>
      <c r="E17" s="106">
        <v>0.95599612030869952</v>
      </c>
      <c r="F17" s="106">
        <v>0.95524477825783505</v>
      </c>
      <c r="G17" s="106">
        <v>0.95539167078825227</v>
      </c>
      <c r="H17" s="106">
        <v>0.95303984642586925</v>
      </c>
      <c r="I17" s="106">
        <v>0.95104724375367411</v>
      </c>
      <c r="J17" s="106">
        <v>0.95636998880970303</v>
      </c>
      <c r="K17" s="106">
        <v>0.9566158323667493</v>
      </c>
      <c r="L17" s="106">
        <v>0.95742028165362725</v>
      </c>
      <c r="M17" s="106">
        <v>0.9603808135891887</v>
      </c>
      <c r="N17" s="106">
        <v>0.96052963915419531</v>
      </c>
      <c r="O17" s="106">
        <v>0.95866437292347817</v>
      </c>
      <c r="P17" s="106">
        <v>0.95901098614057911</v>
      </c>
      <c r="Q17" s="106">
        <v>0.95610376864146329</v>
      </c>
    </row>
    <row r="18" spans="3:20" ht="18">
      <c r="C18" s="26"/>
      <c r="D18" s="21" t="s">
        <v>47</v>
      </c>
      <c r="E18" s="106">
        <v>0.97670930164741798</v>
      </c>
      <c r="F18" s="106">
        <v>0.97583667179742295</v>
      </c>
      <c r="G18" s="106">
        <v>0.97810598052588427</v>
      </c>
      <c r="H18" s="106">
        <v>0.97994677717941436</v>
      </c>
      <c r="I18" s="106">
        <v>0.97672662836277258</v>
      </c>
      <c r="J18" s="106">
        <v>0.97734127325383457</v>
      </c>
      <c r="K18" s="106">
        <v>0.97955394913739158</v>
      </c>
      <c r="L18" s="106">
        <v>0.97941476439549369</v>
      </c>
      <c r="M18" s="106">
        <v>0.97781720424717222</v>
      </c>
      <c r="N18" s="106">
        <v>0.98200115523274834</v>
      </c>
      <c r="O18" s="106">
        <v>0.97798349809407192</v>
      </c>
      <c r="P18" s="106" t="s">
        <v>234</v>
      </c>
      <c r="Q18" s="106">
        <v>0.97760952938997725</v>
      </c>
    </row>
    <row r="19" spans="3:20" ht="15">
      <c r="C19" s="28"/>
      <c r="D19" s="22" t="s">
        <v>48</v>
      </c>
      <c r="E19" s="108">
        <v>0.98260724602556115</v>
      </c>
      <c r="F19" s="108">
        <v>0.98358666942392192</v>
      </c>
      <c r="G19" s="108">
        <v>0.97999526623192001</v>
      </c>
      <c r="H19" s="108">
        <v>0.98419936816449471</v>
      </c>
      <c r="I19" s="108">
        <v>0.98345125978899861</v>
      </c>
      <c r="J19" s="108">
        <v>0.97850287596241026</v>
      </c>
      <c r="K19" s="108">
        <v>0.98425762250541826</v>
      </c>
      <c r="L19" s="108">
        <v>0.98123528351969613</v>
      </c>
      <c r="M19" s="108">
        <v>0.9854844718682646</v>
      </c>
      <c r="N19" s="108">
        <v>0.9885338213324556</v>
      </c>
      <c r="O19" s="108">
        <v>0.98134250659376543</v>
      </c>
      <c r="P19" s="108">
        <v>0.98257099686279981</v>
      </c>
      <c r="Q19" s="108">
        <v>0.98368624058873411</v>
      </c>
    </row>
    <row r="20" spans="3:20">
      <c r="C20" s="18" t="s">
        <v>230</v>
      </c>
    </row>
    <row r="21" spans="3:20">
      <c r="O21" s="44"/>
      <c r="P21" s="44"/>
      <c r="Q21" s="44"/>
    </row>
    <row r="22" spans="3:20" ht="15">
      <c r="C22" s="123" t="s">
        <v>128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</row>
    <row r="23" spans="3:20" ht="13.5" thickBot="1">
      <c r="C23" s="23" t="s">
        <v>124</v>
      </c>
      <c r="D23" s="17"/>
      <c r="E23" s="17">
        <v>44651</v>
      </c>
      <c r="F23" s="17">
        <v>44681</v>
      </c>
      <c r="G23" s="17">
        <v>44712</v>
      </c>
      <c r="H23" s="17">
        <v>44742</v>
      </c>
      <c r="I23" s="17">
        <v>44773</v>
      </c>
      <c r="J23" s="17">
        <v>44804</v>
      </c>
      <c r="K23" s="17">
        <v>44834</v>
      </c>
      <c r="L23" s="17">
        <v>44865</v>
      </c>
      <c r="M23" s="17">
        <v>44895</v>
      </c>
      <c r="N23" s="17">
        <v>44926</v>
      </c>
      <c r="O23" s="17">
        <v>44957</v>
      </c>
      <c r="P23" s="17">
        <v>44985</v>
      </c>
      <c r="Q23" s="17">
        <v>45016</v>
      </c>
    </row>
    <row r="24" spans="3:20" ht="13.5" thickTop="1">
      <c r="C24" s="24" t="s">
        <v>223</v>
      </c>
      <c r="D24" s="19" t="s">
        <v>49</v>
      </c>
      <c r="E24" s="105">
        <v>1.3671973892361303E-2</v>
      </c>
      <c r="F24" s="105">
        <v>1.8374786078535276E-2</v>
      </c>
      <c r="G24" s="105">
        <v>2.3820935743981204E-2</v>
      </c>
      <c r="H24" s="105">
        <v>2.9765656073879578E-2</v>
      </c>
      <c r="I24" s="105">
        <v>3.4277903301357791E-2</v>
      </c>
      <c r="J24" s="105">
        <v>3.9018782270679647E-2</v>
      </c>
      <c r="K24" s="105">
        <v>4.3671582299260436E-2</v>
      </c>
      <c r="L24" s="105">
        <v>4.7718432126459799E-2</v>
      </c>
      <c r="M24" s="105">
        <v>5.2458763594919362E-2</v>
      </c>
      <c r="N24" s="105">
        <v>5.7438495481822324E-2</v>
      </c>
      <c r="O24" s="105">
        <v>5.0374108593236617E-3</v>
      </c>
      <c r="P24" s="105">
        <v>9.4621162594652631E-3</v>
      </c>
      <c r="Q24" s="105">
        <v>1.5669631084971433E-2</v>
      </c>
      <c r="R24" s="117"/>
      <c r="S24" s="117"/>
    </row>
    <row r="25" spans="3:20" ht="15">
      <c r="C25" s="26"/>
      <c r="D25" s="21" t="s">
        <v>46</v>
      </c>
      <c r="E25" s="109">
        <v>1.4980524423135829E-2</v>
      </c>
      <c r="F25" s="109">
        <v>2.0593094915526754E-2</v>
      </c>
      <c r="G25" s="109">
        <v>2.6115436576776074E-2</v>
      </c>
      <c r="H25" s="109">
        <v>3.3974005502197445E-2</v>
      </c>
      <c r="I25" s="109">
        <v>3.9091775353401005E-2</v>
      </c>
      <c r="J25" s="109">
        <v>4.4444386044299809E-2</v>
      </c>
      <c r="K25" s="109">
        <v>4.9050709330269726E-2</v>
      </c>
      <c r="L25" s="109">
        <v>5.32459392363357E-2</v>
      </c>
      <c r="M25" s="109">
        <v>5.7908079337891404E-2</v>
      </c>
      <c r="N25" s="109">
        <v>6.3024698975007051E-2</v>
      </c>
      <c r="O25" s="106">
        <v>5.3981198788433582E-3</v>
      </c>
      <c r="P25" s="106">
        <v>9.7727806657663049E-3</v>
      </c>
      <c r="Q25" s="106">
        <v>1.681226354897605E-2</v>
      </c>
      <c r="R25" s="118"/>
      <c r="S25" s="118"/>
    </row>
    <row r="26" spans="3:20" ht="15">
      <c r="C26" s="26"/>
      <c r="D26" s="21" t="s">
        <v>47</v>
      </c>
      <c r="E26" s="109">
        <v>1.3538581386094211E-2</v>
      </c>
      <c r="F26" s="109">
        <v>1.9914094457049523E-2</v>
      </c>
      <c r="G26" s="109">
        <v>2.5914708683855266E-2</v>
      </c>
      <c r="H26" s="109">
        <v>3.0533701710514623E-2</v>
      </c>
      <c r="I26" s="109">
        <v>3.5045954529807306E-2</v>
      </c>
      <c r="J26" s="109">
        <v>4.0427124777891732E-2</v>
      </c>
      <c r="K26" s="109">
        <v>4.5040755360097162E-2</v>
      </c>
      <c r="L26" s="109">
        <v>4.9614088669747196E-2</v>
      </c>
      <c r="M26" s="109">
        <v>5.6884678116929953E-2</v>
      </c>
      <c r="N26" s="109">
        <v>6.2303834267006523E-2</v>
      </c>
      <c r="O26" s="106">
        <v>5.1874531893848575E-3</v>
      </c>
      <c r="P26" s="106">
        <v>9.5049724168398218E-3</v>
      </c>
      <c r="Q26" s="106">
        <v>1.6667033665440926E-2</v>
      </c>
      <c r="R26" s="118"/>
      <c r="S26" s="118"/>
    </row>
    <row r="27" spans="3:20" ht="15">
      <c r="C27" s="26"/>
      <c r="D27" s="21" t="s">
        <v>48</v>
      </c>
      <c r="E27" s="109">
        <v>1.1734413603970262E-2</v>
      </c>
      <c r="F27" s="109">
        <v>1.4453998600572246E-2</v>
      </c>
      <c r="G27" s="109">
        <v>1.9586483028183176E-2</v>
      </c>
      <c r="H27" s="109">
        <v>2.3161137721879711E-2</v>
      </c>
      <c r="I27" s="109">
        <v>2.671711158360628E-2</v>
      </c>
      <c r="J27" s="109">
        <v>3.0302770140510658E-2</v>
      </c>
      <c r="K27" s="109">
        <v>3.5042215725748553E-2</v>
      </c>
      <c r="L27" s="109">
        <v>3.867612909730371E-2</v>
      </c>
      <c r="M27" s="109">
        <v>4.2620432346823264E-2</v>
      </c>
      <c r="N27" s="109">
        <v>4.7260476362461695E-2</v>
      </c>
      <c r="O27" s="106">
        <v>4.4586972483581589E-3</v>
      </c>
      <c r="P27" s="106">
        <v>8.994572981069749E-3</v>
      </c>
      <c r="Q27" s="106">
        <v>1.3657332146493279E-2</v>
      </c>
      <c r="R27" s="118"/>
      <c r="S27" s="118"/>
    </row>
    <row r="28" spans="3:20">
      <c r="C28" s="24" t="s">
        <v>125</v>
      </c>
      <c r="D28" s="19" t="s">
        <v>49</v>
      </c>
      <c r="E28" s="105">
        <v>1.4162126047954858E-2</v>
      </c>
      <c r="F28" s="105">
        <v>1.902137922173866E-2</v>
      </c>
      <c r="G28" s="105">
        <v>2.465421484057017E-2</v>
      </c>
      <c r="H28" s="105">
        <v>3.0862172493063025E-2</v>
      </c>
      <c r="I28" s="105">
        <v>3.5472679793975864E-2</v>
      </c>
      <c r="J28" s="105">
        <v>4.0375937044501695E-2</v>
      </c>
      <c r="K28" s="105">
        <v>4.5175452986623815E-2</v>
      </c>
      <c r="L28" s="105">
        <v>4.9351791762929705E-2</v>
      </c>
      <c r="M28" s="105">
        <v>5.4231009194865142E-2</v>
      </c>
      <c r="N28" s="105">
        <v>5.934841231457328E-2</v>
      </c>
      <c r="O28" s="105">
        <v>5.1973666004874949E-3</v>
      </c>
      <c r="P28" s="105">
        <v>9.7605781776642329E-3</v>
      </c>
      <c r="Q28" s="105">
        <v>1.6167472025613874E-2</v>
      </c>
      <c r="R28" s="117"/>
      <c r="S28" s="117"/>
    </row>
    <row r="29" spans="3:20" ht="15">
      <c r="C29" s="25"/>
      <c r="D29" s="21" t="s">
        <v>46</v>
      </c>
      <c r="E29" s="109">
        <v>1.5677460292038908E-2</v>
      </c>
      <c r="F29" s="109">
        <v>2.1550991472149963E-2</v>
      </c>
      <c r="G29" s="109">
        <v>2.7329348742698115E-2</v>
      </c>
      <c r="H29" s="109">
        <v>3.5521039370394032E-2</v>
      </c>
      <c r="I29" s="109">
        <v>4.0948652198378059E-2</v>
      </c>
      <c r="J29" s="109">
        <v>4.6543344630295802E-2</v>
      </c>
      <c r="K29" s="109">
        <v>5.1355264963679544E-2</v>
      </c>
      <c r="L29" s="109">
        <v>5.5732684419110258E-2</v>
      </c>
      <c r="M29" s="109">
        <v>6.0582224646580397E-2</v>
      </c>
      <c r="N29" s="109">
        <v>6.5907060883783494E-2</v>
      </c>
      <c r="O29" s="106">
        <v>5.630151765776515E-3</v>
      </c>
      <c r="P29" s="106">
        <v>1.0191070369004195E-2</v>
      </c>
      <c r="Q29" s="106">
        <v>1.7548341899477158E-2</v>
      </c>
      <c r="R29" s="117"/>
      <c r="S29" s="118"/>
    </row>
    <row r="30" spans="3:20" ht="15">
      <c r="C30" s="25"/>
      <c r="D30" s="21" t="s">
        <v>47</v>
      </c>
      <c r="E30" s="109">
        <v>1.3871170866869594E-2</v>
      </c>
      <c r="F30" s="109">
        <v>2.0401799363569669E-2</v>
      </c>
      <c r="G30" s="109">
        <v>2.6535577385016485E-2</v>
      </c>
      <c r="H30" s="109">
        <v>3.1399610188356415E-2</v>
      </c>
      <c r="I30" s="109">
        <v>3.5862537583795442E-2</v>
      </c>
      <c r="J30" s="109">
        <v>4.1367205098220519E-2</v>
      </c>
      <c r="K30" s="109">
        <v>4.6074756300145563E-2</v>
      </c>
      <c r="L30" s="109">
        <v>5.0742099535336586E-2</v>
      </c>
      <c r="M30" s="109">
        <v>5.8176353839278432E-2</v>
      </c>
      <c r="N30" s="109">
        <v>6.369448580958563E-2</v>
      </c>
      <c r="O30" s="106">
        <v>5.303091597222467E-3</v>
      </c>
      <c r="P30" s="106">
        <v>9.725494396118842E-3</v>
      </c>
      <c r="Q30" s="106">
        <v>1.7050863699661859E-2</v>
      </c>
      <c r="R30" s="117"/>
      <c r="S30" s="118"/>
      <c r="T30" s="118"/>
    </row>
    <row r="31" spans="3:20" ht="15">
      <c r="C31" s="25"/>
      <c r="D31" s="21" t="s">
        <v>48</v>
      </c>
      <c r="E31" s="109">
        <v>1.2016522989293711E-2</v>
      </c>
      <c r="F31" s="109">
        <v>1.477531958128098E-2</v>
      </c>
      <c r="G31" s="109">
        <v>2.0015535371055413E-2</v>
      </c>
      <c r="H31" s="109">
        <v>2.3787920200917481E-2</v>
      </c>
      <c r="I31" s="109">
        <v>2.7261579626224382E-2</v>
      </c>
      <c r="J31" s="109">
        <v>3.0926712342261964E-2</v>
      </c>
      <c r="K31" s="109">
        <v>3.5746215950195205E-2</v>
      </c>
      <c r="L31" s="109">
        <v>3.9449877224688255E-2</v>
      </c>
      <c r="M31" s="109">
        <v>4.3452999541364515E-2</v>
      </c>
      <c r="N31" s="109">
        <v>4.8152471514418781E-2</v>
      </c>
      <c r="O31" s="106">
        <v>4.5440035134098498E-3</v>
      </c>
      <c r="P31" s="106">
        <v>9.1609560573091085E-3</v>
      </c>
      <c r="Q31" s="106">
        <v>1.3901720399703561E-2</v>
      </c>
      <c r="R31" s="117"/>
      <c r="S31" s="118"/>
    </row>
    <row r="32" spans="3:20">
      <c r="C32" s="24" t="s">
        <v>126</v>
      </c>
      <c r="D32" s="19" t="s">
        <v>49</v>
      </c>
      <c r="E32" s="105">
        <v>1.7571975207289738E-2</v>
      </c>
      <c r="F32" s="105">
        <v>2.5255807030091813E-2</v>
      </c>
      <c r="G32" s="105">
        <v>2.6786806456646883E-2</v>
      </c>
      <c r="H32" s="105">
        <v>2.3161753653305767E-2</v>
      </c>
      <c r="I32" s="105">
        <v>2.9672950489646289E-2</v>
      </c>
      <c r="J32" s="105">
        <v>3.9354643435902247E-2</v>
      </c>
      <c r="K32" s="105">
        <v>3.9053185065672638E-2</v>
      </c>
      <c r="L32" s="105">
        <v>4.4371961739578421E-2</v>
      </c>
      <c r="M32" s="105">
        <v>5.41483739980054E-2</v>
      </c>
      <c r="N32" s="105">
        <v>5.4964999473076877E-2</v>
      </c>
      <c r="O32" s="105">
        <v>7.6653712322990435E-3</v>
      </c>
      <c r="P32" s="105">
        <v>1.1434981191683319E-2</v>
      </c>
      <c r="Q32" s="105">
        <v>1.7488760088981811E-2</v>
      </c>
      <c r="R32" s="117"/>
      <c r="S32" s="117"/>
    </row>
    <row r="33" spans="3:20" ht="15">
      <c r="C33" s="26"/>
      <c r="D33" s="21" t="s">
        <v>46</v>
      </c>
      <c r="E33" s="109">
        <v>2.1015657375334958E-2</v>
      </c>
      <c r="F33" s="109">
        <v>3.0262470813412948E-2</v>
      </c>
      <c r="G33" s="109">
        <v>3.2721752080052874E-2</v>
      </c>
      <c r="H33" s="109">
        <v>2.8370688188532479E-2</v>
      </c>
      <c r="I33" s="109">
        <v>3.6313047522563674E-2</v>
      </c>
      <c r="J33" s="109">
        <v>4.7905050056576075E-2</v>
      </c>
      <c r="K33" s="109">
        <v>4.7147765476498397E-2</v>
      </c>
      <c r="L33" s="109">
        <v>5.3563023829173273E-2</v>
      </c>
      <c r="M33" s="109">
        <v>6.4267076284510449E-2</v>
      </c>
      <c r="N33" s="109">
        <v>6.4463948337808191E-2</v>
      </c>
      <c r="O33" s="106">
        <v>8.8881815095362051E-3</v>
      </c>
      <c r="P33" s="106">
        <v>1.2444274614688638E-2</v>
      </c>
      <c r="Q33" s="106">
        <v>1.8545071159526551E-2</v>
      </c>
      <c r="R33" s="118"/>
      <c r="S33" s="118"/>
    </row>
    <row r="34" spans="3:20" ht="15">
      <c r="C34" s="26"/>
      <c r="D34" s="21" t="s">
        <v>47</v>
      </c>
      <c r="E34" s="109">
        <v>2.6425242978206462E-2</v>
      </c>
      <c r="F34" s="109">
        <v>4.2136843334761739E-2</v>
      </c>
      <c r="G34" s="109">
        <v>4.2657725743930799E-2</v>
      </c>
      <c r="H34" s="109">
        <v>3.167333024408963E-2</v>
      </c>
      <c r="I34" s="109">
        <v>3.7894726467792329E-2</v>
      </c>
      <c r="J34" s="109">
        <v>5.1171949842442652E-2</v>
      </c>
      <c r="K34" s="109">
        <v>5.4531373899627256E-2</v>
      </c>
      <c r="L34" s="109">
        <v>6.5092249930942148E-2</v>
      </c>
      <c r="M34" s="109">
        <v>7.3714718305750715E-2</v>
      </c>
      <c r="N34" s="109">
        <v>7.3153568971553173E-2</v>
      </c>
      <c r="O34" s="106">
        <v>5.2268946552236142E-3</v>
      </c>
      <c r="P34" s="106">
        <v>1.0611491724946324E-2</v>
      </c>
      <c r="Q34" s="106">
        <v>1.6948501243187097E-2</v>
      </c>
      <c r="R34" s="118"/>
      <c r="S34" s="118"/>
    </row>
    <row r="35" spans="3:20" ht="15">
      <c r="C35" s="26"/>
      <c r="D35" s="21" t="s">
        <v>48</v>
      </c>
      <c r="E35" s="109">
        <v>9.2905761212752659E-3</v>
      </c>
      <c r="F35" s="109">
        <v>1.1773739450097263E-2</v>
      </c>
      <c r="G35" s="109">
        <v>1.2289767448432985E-2</v>
      </c>
      <c r="H35" s="109">
        <v>1.24092056467813E-2</v>
      </c>
      <c r="I35" s="109">
        <v>1.6933056507647409E-2</v>
      </c>
      <c r="J35" s="109">
        <v>2.2498392968683122E-2</v>
      </c>
      <c r="K35" s="109">
        <v>2.1552878232775168E-2</v>
      </c>
      <c r="L35" s="109">
        <v>2.3355606162777178E-2</v>
      </c>
      <c r="M35" s="109">
        <v>3.2177948344875189E-2</v>
      </c>
      <c r="N35" s="109">
        <v>3.4457115331186561E-2</v>
      </c>
      <c r="O35" s="106">
        <v>6.7910813518150736E-3</v>
      </c>
      <c r="P35" s="106">
        <v>1.0292518444615296E-2</v>
      </c>
      <c r="Q35" s="106">
        <v>1.6186893431472976E-2</v>
      </c>
      <c r="R35" s="118"/>
      <c r="S35" s="118"/>
    </row>
    <row r="36" spans="3:20" ht="25.5">
      <c r="C36" s="27" t="s">
        <v>127</v>
      </c>
      <c r="D36" s="20" t="s">
        <v>49</v>
      </c>
      <c r="E36" s="107">
        <v>0.96801415209609709</v>
      </c>
      <c r="F36" s="107">
        <v>0.96786070024600213</v>
      </c>
      <c r="G36" s="107">
        <v>0.96697903125472129</v>
      </c>
      <c r="H36" s="107">
        <v>0.96747452760790598</v>
      </c>
      <c r="I36" s="107">
        <v>0.96574842397441074</v>
      </c>
      <c r="J36" s="107">
        <v>0.96686762964955941</v>
      </c>
      <c r="K36" s="107">
        <v>0.96930159553884865</v>
      </c>
      <c r="L36" s="107">
        <v>0.96864514659810852</v>
      </c>
      <c r="M36" s="107">
        <v>0.97149729391329687</v>
      </c>
      <c r="N36" s="107">
        <v>0.9733149642895087</v>
      </c>
      <c r="O36" s="107">
        <v>0.96922369471708425</v>
      </c>
      <c r="P36" s="107">
        <v>0.96961973948121127</v>
      </c>
      <c r="Q36" s="107">
        <v>0.96877849550849648</v>
      </c>
      <c r="R36" s="117"/>
      <c r="S36" s="119"/>
    </row>
    <row r="37" spans="3:20" ht="15">
      <c r="C37" s="26"/>
      <c r="D37" s="21" t="s">
        <v>46</v>
      </c>
      <c r="E37" s="109">
        <v>0.95632095625044877</v>
      </c>
      <c r="F37" s="109">
        <v>0.95557227819228918</v>
      </c>
      <c r="G37" s="109">
        <v>0.95570217527076906</v>
      </c>
      <c r="H37" s="109">
        <v>0.95333647767013929</v>
      </c>
      <c r="I37" s="109">
        <v>0.95133665014535451</v>
      </c>
      <c r="J37" s="109">
        <v>0.95665226026438921</v>
      </c>
      <c r="K37" s="109">
        <v>0.95690380377092643</v>
      </c>
      <c r="L37" s="109">
        <v>0.95768446660006323</v>
      </c>
      <c r="M37" s="109">
        <v>0.96065639036471173</v>
      </c>
      <c r="N37" s="109">
        <v>0.96075497654523045</v>
      </c>
      <c r="O37" s="106">
        <v>0.95878763191720895</v>
      </c>
      <c r="P37" s="106">
        <v>0.95912294298127576</v>
      </c>
      <c r="Q37" s="106">
        <v>0.95625474538929467</v>
      </c>
      <c r="R37" s="117"/>
      <c r="S37" s="118"/>
    </row>
    <row r="38" spans="3:20" ht="15">
      <c r="C38" s="26"/>
      <c r="D38" s="21" t="s">
        <v>47</v>
      </c>
      <c r="E38" s="109">
        <v>0.97719261767295995</v>
      </c>
      <c r="F38" s="109">
        <v>0.97631114309715195</v>
      </c>
      <c r="G38" s="109">
        <v>0.97863464134848677</v>
      </c>
      <c r="H38" s="109">
        <v>0.98042544429983924</v>
      </c>
      <c r="I38" s="109">
        <v>0.97718010669455146</v>
      </c>
      <c r="J38" s="109">
        <v>0.97758665790478183</v>
      </c>
      <c r="K38" s="109">
        <v>0.97982871586993625</v>
      </c>
      <c r="L38" s="109">
        <v>0.97967559597977416</v>
      </c>
      <c r="M38" s="109">
        <v>0.97807242126128524</v>
      </c>
      <c r="N38" s="109">
        <v>0.98224175887124954</v>
      </c>
      <c r="O38" s="106">
        <v>0.97819415227559414</v>
      </c>
      <c r="P38" s="106">
        <v>0.97645736091879931</v>
      </c>
      <c r="Q38" s="106">
        <v>0.97781668531009525</v>
      </c>
      <c r="R38" s="117"/>
      <c r="S38" s="118"/>
    </row>
    <row r="39" spans="3:20" ht="15">
      <c r="C39" s="28"/>
      <c r="D39" s="22" t="s">
        <v>48</v>
      </c>
      <c r="E39" s="110">
        <v>0.98248891359499002</v>
      </c>
      <c r="F39" s="110">
        <v>0.98346020290139646</v>
      </c>
      <c r="G39" s="110">
        <v>0.97980972843066538</v>
      </c>
      <c r="H39" s="110">
        <v>0.98407422607639283</v>
      </c>
      <c r="I39" s="110">
        <v>0.98332098618612818</v>
      </c>
      <c r="J39" s="110">
        <v>0.9784062089953075</v>
      </c>
      <c r="K39" s="110">
        <v>0.98415781258593937</v>
      </c>
      <c r="L39" s="110">
        <v>0.98111540504271466</v>
      </c>
      <c r="M39" s="110">
        <v>0.98538406990921756</v>
      </c>
      <c r="N39" s="110">
        <v>0.98849653654226377</v>
      </c>
      <c r="O39" s="108">
        <v>0.98122662872069888</v>
      </c>
      <c r="P39" s="108">
        <v>0.98244936066481925</v>
      </c>
      <c r="Q39" s="108">
        <v>0.98358628953905114</v>
      </c>
      <c r="R39" s="117"/>
      <c r="S39" s="118"/>
    </row>
    <row r="42" spans="3:20" ht="15">
      <c r="C42" s="123" t="s">
        <v>129</v>
      </c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</row>
    <row r="43" spans="3:20" ht="13.5" thickBot="1">
      <c r="C43" s="23" t="s">
        <v>124</v>
      </c>
      <c r="D43" s="17"/>
      <c r="E43" s="17">
        <v>44651</v>
      </c>
      <c r="F43" s="17">
        <v>44681</v>
      </c>
      <c r="G43" s="17">
        <v>44712</v>
      </c>
      <c r="H43" s="17">
        <v>44742</v>
      </c>
      <c r="I43" s="17">
        <v>44773</v>
      </c>
      <c r="J43" s="17">
        <v>44804</v>
      </c>
      <c r="K43" s="17">
        <v>44834</v>
      </c>
      <c r="L43" s="17">
        <v>44865</v>
      </c>
      <c r="M43" s="17">
        <v>44895</v>
      </c>
      <c r="N43" s="17">
        <v>44926</v>
      </c>
      <c r="O43" s="17">
        <v>44957</v>
      </c>
      <c r="P43" s="17">
        <v>44985</v>
      </c>
      <c r="Q43" s="17">
        <v>45016</v>
      </c>
    </row>
    <row r="44" spans="3:20" ht="13.5" thickTop="1">
      <c r="C44" s="24" t="s">
        <v>223</v>
      </c>
      <c r="D44" s="19" t="s">
        <v>49</v>
      </c>
      <c r="E44" s="105">
        <v>1.1047240131095879E-2</v>
      </c>
      <c r="F44" s="105">
        <v>1.5389170650590173E-2</v>
      </c>
      <c r="G44" s="105">
        <v>1.9430000185812129E-2</v>
      </c>
      <c r="H44" s="105">
        <v>2.3848010481832504E-2</v>
      </c>
      <c r="I44" s="105">
        <v>2.9182821138105362E-2</v>
      </c>
      <c r="J44" s="105">
        <v>3.3448379010288826E-2</v>
      </c>
      <c r="K44" s="105">
        <v>4.0442541912959526E-2</v>
      </c>
      <c r="L44" s="105">
        <v>4.4559566235783041E-2</v>
      </c>
      <c r="M44" s="105">
        <v>4.9945129439098519E-2</v>
      </c>
      <c r="N44" s="105">
        <v>5.4218204581193315E-2</v>
      </c>
      <c r="O44" s="105">
        <v>1.8058786561171689E-2</v>
      </c>
      <c r="P44" s="122" t="s">
        <v>235</v>
      </c>
      <c r="Q44" s="105">
        <v>1.1735891381222602E-2</v>
      </c>
      <c r="S44" s="44"/>
      <c r="T44" s="44"/>
    </row>
    <row r="45" spans="3:20" ht="15">
      <c r="C45" s="26"/>
      <c r="D45" s="21" t="s">
        <v>46</v>
      </c>
      <c r="E45" s="109">
        <v>1.0411964075706354E-2</v>
      </c>
      <c r="F45" s="109">
        <v>1.7833683407906694E-2</v>
      </c>
      <c r="G45" s="109">
        <v>2.2109332269374747E-2</v>
      </c>
      <c r="H45" s="109">
        <v>2.8387082894888029E-2</v>
      </c>
      <c r="I45" s="109">
        <v>3.9195888495950265E-2</v>
      </c>
      <c r="J45" s="109">
        <v>4.4100754732975256E-2</v>
      </c>
      <c r="K45" s="109">
        <v>5.9108838293294434E-2</v>
      </c>
      <c r="L45" s="109">
        <v>6.3415307788976596E-2</v>
      </c>
      <c r="M45" s="109">
        <v>6.7993934443261225E-2</v>
      </c>
      <c r="N45" s="109">
        <v>7.2744765158889224E-2</v>
      </c>
      <c r="O45" s="106">
        <v>3.2610984414652752E-2</v>
      </c>
      <c r="P45" s="106">
        <v>3.369217149243884E-2</v>
      </c>
      <c r="Q45" s="106">
        <v>9.6538133105225337E-3</v>
      </c>
      <c r="S45" s="44"/>
      <c r="T45" s="44"/>
    </row>
    <row r="46" spans="3:20" ht="18">
      <c r="C46" s="26"/>
      <c r="D46" s="21" t="s">
        <v>47</v>
      </c>
      <c r="E46" s="109">
        <v>6.0901332555189959E-3</v>
      </c>
      <c r="F46" s="109">
        <v>6.0976720172398703E-3</v>
      </c>
      <c r="G46" s="109">
        <v>2.0448477609225995E-3</v>
      </c>
      <c r="H46" s="109">
        <v>4.175954986221731E-3</v>
      </c>
      <c r="I46" s="109">
        <v>4.1935300260767068E-3</v>
      </c>
      <c r="J46" s="109">
        <v>4.4650948154562999E-3</v>
      </c>
      <c r="K46" s="109">
        <v>5.0878923116094649E-3</v>
      </c>
      <c r="L46" s="109">
        <v>2.3948502501224176E-3</v>
      </c>
      <c r="M46" s="109">
        <v>2.2801397999173546E-3</v>
      </c>
      <c r="N46" s="109">
        <v>9.2513280407371147E-3</v>
      </c>
      <c r="O46" s="121">
        <v>2.9979333826837423E-3</v>
      </c>
      <c r="P46" s="106" t="s">
        <v>231</v>
      </c>
      <c r="Q46" s="121">
        <v>2.9979333826837423E-3</v>
      </c>
      <c r="S46" s="44"/>
      <c r="T46" s="44"/>
    </row>
    <row r="47" spans="3:20" ht="15">
      <c r="C47" s="26"/>
      <c r="D47" s="21" t="s">
        <v>48</v>
      </c>
      <c r="E47" s="109">
        <v>1.1615373425316072E-2</v>
      </c>
      <c r="F47" s="109">
        <v>1.4898159399367089E-2</v>
      </c>
      <c r="G47" s="109">
        <v>1.9315883359310199E-2</v>
      </c>
      <c r="H47" s="109">
        <v>2.3065038055231264E-2</v>
      </c>
      <c r="I47" s="109">
        <v>2.632181477989928E-2</v>
      </c>
      <c r="J47" s="109">
        <v>3.0517067513162577E-2</v>
      </c>
      <c r="K47" s="109">
        <v>3.4382608254509457E-2</v>
      </c>
      <c r="L47" s="109">
        <v>3.8753429987704945E-2</v>
      </c>
      <c r="M47" s="109">
        <v>4.4748987133335485E-2</v>
      </c>
      <c r="N47" s="109">
        <v>4.8647865201311175E-2</v>
      </c>
      <c r="O47" s="106">
        <v>4.9040654252293508E-3</v>
      </c>
      <c r="P47" s="106">
        <v>8.9127173664530455E-3</v>
      </c>
      <c r="Q47" s="106">
        <v>1.4171440282270766E-2</v>
      </c>
      <c r="S47" s="44"/>
      <c r="T47" s="44"/>
    </row>
    <row r="48" spans="3:20">
      <c r="C48" s="24" t="s">
        <v>125</v>
      </c>
      <c r="D48" s="19" t="s">
        <v>49</v>
      </c>
      <c r="E48" s="105">
        <v>1.1713564048418662E-2</v>
      </c>
      <c r="F48" s="105">
        <v>1.6304035156130148E-2</v>
      </c>
      <c r="G48" s="105">
        <v>2.0569522409617683E-2</v>
      </c>
      <c r="H48" s="105">
        <v>2.5227531318646072E-2</v>
      </c>
      <c r="I48" s="105">
        <v>3.0854865730196412E-2</v>
      </c>
      <c r="J48" s="105">
        <v>3.5346294666420149E-2</v>
      </c>
      <c r="K48" s="105">
        <v>4.2703955085560769E-2</v>
      </c>
      <c r="L48" s="105">
        <v>4.7014900415913913E-2</v>
      </c>
      <c r="M48" s="105">
        <v>5.2654802665213996E-2</v>
      </c>
      <c r="N48" s="105">
        <v>5.7104347445432767E-2</v>
      </c>
      <c r="O48" s="105">
        <v>1.8716033500831588E-2</v>
      </c>
      <c r="P48" s="105">
        <v>2.1286333597225707E-2</v>
      </c>
      <c r="Q48" s="105">
        <v>1.2165176212130998E-2</v>
      </c>
      <c r="S48" s="44"/>
      <c r="T48" s="44"/>
    </row>
    <row r="49" spans="3:20" ht="15">
      <c r="C49" s="25"/>
      <c r="D49" s="21" t="s">
        <v>46</v>
      </c>
      <c r="E49" s="109">
        <v>1.2124679030482491E-2</v>
      </c>
      <c r="F49" s="109">
        <v>2.0737335165869151E-2</v>
      </c>
      <c r="G49" s="109">
        <v>2.5656763265599018E-2</v>
      </c>
      <c r="H49" s="109">
        <v>3.2879384975849531E-2</v>
      </c>
      <c r="I49" s="109">
        <v>4.5338851715263494E-2</v>
      </c>
      <c r="J49" s="109">
        <v>5.0908995157025398E-2</v>
      </c>
      <c r="K49" s="109">
        <v>6.8122817609471684E-2</v>
      </c>
      <c r="L49" s="109">
        <v>7.2931093862262056E-2</v>
      </c>
      <c r="M49" s="109">
        <v>7.8059361041023928E-2</v>
      </c>
      <c r="N49" s="109">
        <v>8.328582386517995E-2</v>
      </c>
      <c r="O49" s="106">
        <v>3.4562550407229518E-2</v>
      </c>
      <c r="P49" s="106">
        <v>3.567611979742101E-2</v>
      </c>
      <c r="Q49" s="106">
        <v>1.0245482346629425E-2</v>
      </c>
      <c r="S49" s="44"/>
      <c r="T49" s="44"/>
    </row>
    <row r="50" spans="3:20" ht="15">
      <c r="C50" s="25"/>
      <c r="D50" s="21" t="s">
        <v>47</v>
      </c>
      <c r="E50" s="109">
        <v>8.1246666037156114E-3</v>
      </c>
      <c r="F50" s="109">
        <v>8.1467306748414566E-3</v>
      </c>
      <c r="G50" s="109">
        <v>2.7550769847398703E-3</v>
      </c>
      <c r="H50" s="109">
        <v>5.6234100480789424E-3</v>
      </c>
      <c r="I50" s="109">
        <v>5.6887005043257215E-3</v>
      </c>
      <c r="J50" s="109">
        <v>5.9582626233377041E-3</v>
      </c>
      <c r="K50" s="109">
        <v>6.7192797559237289E-3</v>
      </c>
      <c r="L50" s="109">
        <v>3.1352288128653929E-3</v>
      </c>
      <c r="M50" s="109">
        <v>2.9634781183118576E-3</v>
      </c>
      <c r="N50" s="109">
        <v>1.1927018568831004E-2</v>
      </c>
      <c r="O50" s="106">
        <v>3.4922592744602277E-3</v>
      </c>
      <c r="P50" s="106">
        <v>3.4922592744602277E-3</v>
      </c>
      <c r="Q50" s="106">
        <v>3.4922592744602281E-3</v>
      </c>
      <c r="S50" s="44"/>
      <c r="T50" s="44"/>
    </row>
    <row r="51" spans="3:20" ht="15">
      <c r="C51" s="25"/>
      <c r="D51" s="21" t="s">
        <v>48</v>
      </c>
      <c r="E51" s="109">
        <v>1.1724079466336457E-2</v>
      </c>
      <c r="F51" s="109">
        <v>1.5026779758362705E-2</v>
      </c>
      <c r="G51" s="109">
        <v>1.9469821318073344E-2</v>
      </c>
      <c r="H51" s="109">
        <v>2.3241166309098931E-2</v>
      </c>
      <c r="I51" s="109">
        <v>2.6517788725685752E-2</v>
      </c>
      <c r="J51" s="109">
        <v>3.0769524369778412E-2</v>
      </c>
      <c r="K51" s="109">
        <v>3.4665818311938837E-2</v>
      </c>
      <c r="L51" s="109">
        <v>3.9077265526112785E-2</v>
      </c>
      <c r="M51" s="109">
        <v>4.5115968132790202E-2</v>
      </c>
      <c r="N51" s="109">
        <v>4.9048185081914407E-2</v>
      </c>
      <c r="O51" s="106">
        <v>4.9501867083371872E-3</v>
      </c>
      <c r="P51" s="106">
        <v>8.9889787866360982E-3</v>
      </c>
      <c r="Q51" s="106">
        <v>1.4291535273220007E-2</v>
      </c>
      <c r="S51" s="44"/>
      <c r="T51" s="44"/>
    </row>
    <row r="52" spans="3:20">
      <c r="C52" s="24" t="s">
        <v>126</v>
      </c>
      <c r="D52" s="19" t="s">
        <v>49</v>
      </c>
      <c r="E52" s="105">
        <v>1.1122126555416259E-2</v>
      </c>
      <c r="F52" s="105">
        <v>1.4938020813645423E-2</v>
      </c>
      <c r="G52" s="105">
        <v>1.4746230929579347E-2</v>
      </c>
      <c r="H52" s="105">
        <v>1.5844699179636521E-2</v>
      </c>
      <c r="I52" s="105">
        <v>1.971805254228335E-2</v>
      </c>
      <c r="J52" s="105">
        <v>2.65266911980051E-2</v>
      </c>
      <c r="K52" s="105">
        <v>2.7892268266210093E-2</v>
      </c>
      <c r="L52" s="105">
        <v>2.8548392822955036E-2</v>
      </c>
      <c r="M52" s="105">
        <v>3.9447472979915688E-2</v>
      </c>
      <c r="N52" s="105">
        <v>4.4170793824332658E-2</v>
      </c>
      <c r="O52" s="105">
        <v>1.563684711133291E-2</v>
      </c>
      <c r="P52" s="105">
        <v>1.7177569253152763E-2</v>
      </c>
      <c r="Q52" s="105">
        <v>1.5713774529745067E-2</v>
      </c>
      <c r="S52" s="44"/>
      <c r="T52" s="44"/>
    </row>
    <row r="53" spans="3:20" ht="15">
      <c r="C53" s="26"/>
      <c r="D53" s="21" t="s">
        <v>46</v>
      </c>
      <c r="E53" s="109">
        <v>1.4183053786727962E-2</v>
      </c>
      <c r="F53" s="109">
        <v>1.6309850184915296E-2</v>
      </c>
      <c r="G53" s="109">
        <v>1.825746285989974E-2</v>
      </c>
      <c r="H53" s="109">
        <v>2.2721281501953024E-2</v>
      </c>
      <c r="I53" s="109">
        <v>2.506585342343106E-2</v>
      </c>
      <c r="J53" s="109">
        <v>3.0552854446567614E-2</v>
      </c>
      <c r="K53" s="109">
        <v>3.8228302085534266E-2</v>
      </c>
      <c r="L53" s="109">
        <v>3.6153669444729399E-2</v>
      </c>
      <c r="M53" s="109">
        <v>4.7530300857641698E-2</v>
      </c>
      <c r="N53" s="109">
        <v>5.3086152582855539E-2</v>
      </c>
      <c r="O53" s="106">
        <v>2.6918769265421909E-2</v>
      </c>
      <c r="P53" s="106">
        <v>2.6928162138038628E-2</v>
      </c>
      <c r="Q53" s="106">
        <v>1.7209197853403538E-2</v>
      </c>
      <c r="S53" s="44"/>
      <c r="T53" s="44"/>
    </row>
    <row r="54" spans="3:20" ht="15">
      <c r="C54" s="26"/>
      <c r="D54" s="21" t="s">
        <v>47</v>
      </c>
      <c r="E54" s="109">
        <v>9.199498995081299E-3</v>
      </c>
      <c r="F54" s="109">
        <v>9.2244819771592091E-3</v>
      </c>
      <c r="G54" s="109">
        <v>2.9266298375615648E-3</v>
      </c>
      <c r="H54" s="109">
        <v>1.8587210715884531E-3</v>
      </c>
      <c r="I54" s="109">
        <v>5.1094196139274111E-3</v>
      </c>
      <c r="J54" s="109">
        <v>1.6186916943520091E-2</v>
      </c>
      <c r="K54" s="109">
        <v>8.2621841940076386E-3</v>
      </c>
      <c r="L54" s="109">
        <v>-1.0067883279627401E-2</v>
      </c>
      <c r="M54" s="109">
        <v>3.3353532692079451E-3</v>
      </c>
      <c r="N54" s="109">
        <v>7.3566898767386285E-2</v>
      </c>
      <c r="O54" s="106">
        <v>1.1972505179764388E-3</v>
      </c>
      <c r="P54" s="106">
        <v>1.1972505179764388E-3</v>
      </c>
      <c r="Q54" s="106">
        <v>1.197250517976439E-3</v>
      </c>
      <c r="S54" s="44"/>
      <c r="T54" s="44"/>
    </row>
    <row r="55" spans="3:20" ht="15">
      <c r="C55" s="26"/>
      <c r="D55" s="21" t="s">
        <v>48</v>
      </c>
      <c r="E55" s="109">
        <v>1.0076034618612468E-2</v>
      </c>
      <c r="F55" s="109">
        <v>1.4686721420890142E-2</v>
      </c>
      <c r="G55" s="109">
        <v>1.3966068400518528E-2</v>
      </c>
      <c r="H55" s="109">
        <v>1.3898617101676178E-2</v>
      </c>
      <c r="I55" s="109">
        <v>1.8344824481353866E-2</v>
      </c>
      <c r="J55" s="109">
        <v>2.5463135208455428E-2</v>
      </c>
      <c r="K55" s="109">
        <v>2.4838873558803772E-2</v>
      </c>
      <c r="L55" s="109">
        <v>2.7315064469413699E-2</v>
      </c>
      <c r="M55" s="109">
        <v>3.7913229984362605E-2</v>
      </c>
      <c r="N55" s="109">
        <v>3.9530966076793815E-2</v>
      </c>
      <c r="O55" s="106">
        <v>5.994109693370905E-3</v>
      </c>
      <c r="P55" s="106">
        <v>9.016185128093426E-3</v>
      </c>
      <c r="Q55" s="106">
        <v>1.4983236851693709E-2</v>
      </c>
      <c r="S55" s="44"/>
      <c r="T55" s="44"/>
    </row>
    <row r="56" spans="3:20" ht="25.5">
      <c r="C56" s="27" t="s">
        <v>127</v>
      </c>
      <c r="D56" s="20" t="s">
        <v>49</v>
      </c>
      <c r="E56" s="107">
        <v>0.94538420355865904</v>
      </c>
      <c r="F56" s="107">
        <v>0.94620717444442126</v>
      </c>
      <c r="G56" s="107">
        <v>0.94746359750569575</v>
      </c>
      <c r="H56" s="107">
        <v>0.94890211960457482</v>
      </c>
      <c r="I56" s="107">
        <v>0.94876987796850976</v>
      </c>
      <c r="J56" s="107">
        <v>0.94978251120695378</v>
      </c>
      <c r="K56" s="107">
        <v>0.9529796906255843</v>
      </c>
      <c r="L56" s="107">
        <v>0.95437980044453818</v>
      </c>
      <c r="M56" s="107">
        <v>0.95620794600052572</v>
      </c>
      <c r="N56" s="107">
        <v>0.95963221448536973</v>
      </c>
      <c r="O56" s="107">
        <v>0.96488321419008483</v>
      </c>
      <c r="P56" s="107">
        <v>0.96659386263410085</v>
      </c>
      <c r="Q56" s="107">
        <v>0.96266292781501561</v>
      </c>
      <c r="S56" s="44"/>
      <c r="T56" s="44"/>
    </row>
    <row r="57" spans="3:20" ht="15">
      <c r="C57" s="26"/>
      <c r="D57" s="21" t="s">
        <v>46</v>
      </c>
      <c r="E57" s="109">
        <v>0.86478552130405861</v>
      </c>
      <c r="F57" s="109">
        <v>0.86370451756317002</v>
      </c>
      <c r="G57" s="109">
        <v>0.86879312453786717</v>
      </c>
      <c r="H57" s="109">
        <v>0.87159290555940161</v>
      </c>
      <c r="I57" s="109">
        <v>0.87137981125464536</v>
      </c>
      <c r="J57" s="109">
        <v>0.87866230989901606</v>
      </c>
      <c r="K57" s="109">
        <v>0.87907598946007182</v>
      </c>
      <c r="L57" s="109">
        <v>0.88628903966952932</v>
      </c>
      <c r="M57" s="109">
        <v>0.88650912312879748</v>
      </c>
      <c r="N57" s="109">
        <v>0.90005891652737169</v>
      </c>
      <c r="O57" s="106">
        <v>0.94353524350539375</v>
      </c>
      <c r="P57" s="106">
        <v>0.94524557105438467</v>
      </c>
      <c r="Q57" s="106">
        <v>0.93798670327756595</v>
      </c>
    </row>
    <row r="58" spans="3:20" ht="15">
      <c r="C58" s="26"/>
      <c r="D58" s="21" t="s">
        <v>47</v>
      </c>
      <c r="E58" s="109">
        <v>0.74517635637210455</v>
      </c>
      <c r="F58" s="109">
        <v>0.74517635637210455</v>
      </c>
      <c r="G58" s="109">
        <v>0.71765117598185546</v>
      </c>
      <c r="H58" s="109">
        <v>0.74456073378860022</v>
      </c>
      <c r="I58" s="109">
        <v>0.70539190787272865</v>
      </c>
      <c r="J58" s="109">
        <v>0.84085583079258985</v>
      </c>
      <c r="K58" s="109">
        <v>0.82271295645254328</v>
      </c>
      <c r="L58" s="109">
        <v>0.82633194234212193</v>
      </c>
      <c r="M58" s="109">
        <v>0.82730567061467264</v>
      </c>
      <c r="N58" s="109">
        <v>0.84783043573799133</v>
      </c>
      <c r="O58" s="106">
        <v>0.85845097602242337</v>
      </c>
      <c r="P58" s="106">
        <v>0.85845097602242326</v>
      </c>
      <c r="Q58" s="106">
        <v>0.85845097602242326</v>
      </c>
    </row>
    <row r="59" spans="3:20" ht="15">
      <c r="C59" s="28"/>
      <c r="D59" s="22" t="s">
        <v>48</v>
      </c>
      <c r="E59" s="110">
        <v>0.99199887855644431</v>
      </c>
      <c r="F59" s="110">
        <v>0.99358153588877496</v>
      </c>
      <c r="G59" s="110">
        <v>0.99470948714208307</v>
      </c>
      <c r="H59" s="110">
        <v>0.99406435367950696</v>
      </c>
      <c r="I59" s="110">
        <v>0.99373850032255295</v>
      </c>
      <c r="J59" s="110">
        <v>0.98611250251965754</v>
      </c>
      <c r="K59" s="110">
        <v>0.99211071365777015</v>
      </c>
      <c r="L59" s="110">
        <v>0.9906575388281863</v>
      </c>
      <c r="M59" s="110">
        <v>0.99339598893114933</v>
      </c>
      <c r="N59" s="110">
        <v>0.99153472220042282</v>
      </c>
      <c r="O59" s="108">
        <v>0.9906829204987041</v>
      </c>
      <c r="P59" s="108">
        <v>0.99235001962041869</v>
      </c>
      <c r="Q59" s="108">
        <v>0.99175810437917544</v>
      </c>
    </row>
    <row r="60" spans="3:20" ht="15">
      <c r="C60" s="18" t="s">
        <v>230</v>
      </c>
      <c r="D60" s="21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20"/>
      <c r="P60" s="120"/>
      <c r="Q60" s="120"/>
    </row>
    <row r="61" spans="3:20" ht="15">
      <c r="D61" s="21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20"/>
      <c r="P61" s="120"/>
      <c r="Q61" s="120"/>
    </row>
    <row r="62" spans="3:20">
      <c r="C62" s="45" t="s">
        <v>130</v>
      </c>
    </row>
    <row r="63" spans="3:20">
      <c r="C63" s="46" t="s">
        <v>131</v>
      </c>
    </row>
    <row r="64" spans="3:20">
      <c r="C64" s="46"/>
    </row>
  </sheetData>
  <mergeCells count="3">
    <mergeCell ref="C2:O2"/>
    <mergeCell ref="C22:O22"/>
    <mergeCell ref="C42:O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937D59C55BE40B570411B988C7497" ma:contentTypeVersion="1" ma:contentTypeDescription="Create a new document." ma:contentTypeScope="" ma:versionID="77579a10ed2e08e20f4f0702530e2d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C3CBC0-BFEA-498D-A6E3-DDC8B3740E0C}"/>
</file>

<file path=customXml/itemProps2.xml><?xml version="1.0" encoding="utf-8"?>
<ds:datastoreItem xmlns:ds="http://schemas.openxmlformats.org/officeDocument/2006/customXml" ds:itemID="{6564610B-B5F5-4274-B513-62385EB1CB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2D8E821-1B2A-4D1D-ACE9-36C32C776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</vt:lpstr>
      <vt:lpstr>Notes</vt:lpstr>
      <vt:lpstr>Daftar Isi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Arya Aditiawanto S</dc:creator>
  <cp:keywords/>
  <dc:description/>
  <cp:lastModifiedBy>Rizda Aulia</cp:lastModifiedBy>
  <cp:revision/>
  <dcterms:created xsi:type="dcterms:W3CDTF">2016-02-26T02:07:15Z</dcterms:created>
  <dcterms:modified xsi:type="dcterms:W3CDTF">2023-05-19T07:42:50Z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0x010100C29937D59C55BE40B570411B988C7497</vt:lpwstr>
  </property>
</Properties>
</file>