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W:\5. Bagian LKM\Direktori LKM\2019\12. Desember 19\"/>
    </mc:Choice>
  </mc:AlternateContent>
  <bookViews>
    <workbookView xWindow="10710" yWindow="120" windowWidth="9795" windowHeight="8025"/>
  </bookViews>
  <sheets>
    <sheet name="dB" sheetId="9" r:id="rId1"/>
    <sheet name="Rekap" sheetId="1" state="hidden" r:id="rId2"/>
  </sheets>
  <definedNames>
    <definedName name="_xlnm._FilterDatabase" localSheetId="0" hidden="1">dB!$A$3:$S$207</definedName>
    <definedName name="_xlnm._FilterDatabase" localSheetId="1" hidden="1">Rekap!$B$5:$AJ$186</definedName>
    <definedName name="_xlnm.Print_Area" localSheetId="1">Rekap!$B$1:$AQ$197</definedName>
    <definedName name="_xlnm.Print_Titles" localSheetId="1">Rekap!$5:$5</definedName>
    <definedName name="Z_103503F6_8A79_4BC6_AEAB_5FBA8CCAED02_.wvu.FilterData" localSheetId="1" hidden="1">Rekap!$B$5:$AH$165</definedName>
    <definedName name="Z_103503F6_8A79_4BC6_AEAB_5FBA8CCAED02_.wvu.PrintArea" localSheetId="1" hidden="1">Rekap!$B$1:$AJ$197</definedName>
    <definedName name="Z_103503F6_8A79_4BC6_AEAB_5FBA8CCAED02_.wvu.PrintTitles" localSheetId="1" hidden="1">Rekap!$5:$5</definedName>
    <definedName name="Z_16E9D180_B075_43DB_B60E_9A2D7D042C86_.wvu.FilterData" localSheetId="1" hidden="1">Rekap!$B$5:$AH$173</definedName>
    <definedName name="Z_2503E8FC_ABB3_4F50_84A9_7674C84A6732_.wvu.FilterData" localSheetId="1" hidden="1">Rekap!$B$5:$AH$175</definedName>
    <definedName name="Z_2503E8FC_ABB3_4F50_84A9_7674C84A6732_.wvu.PrintArea" localSheetId="1" hidden="1">Rekap!$B$1:$Y$197</definedName>
    <definedName name="Z_2503E8FC_ABB3_4F50_84A9_7674C84A6732_.wvu.PrintTitles" localSheetId="1" hidden="1">Rekap!$5:$5</definedName>
    <definedName name="Z_308536C9_0FD4_4E42_8B55_D8DEE0FDEA1C_.wvu.FilterData" localSheetId="1" hidden="1">Rekap!$B$5:$AH$144</definedName>
    <definedName name="Z_308536C9_0FD4_4E42_8B55_D8DEE0FDEA1C_.wvu.PrintArea" localSheetId="1" hidden="1">Rekap!$B$1:$Y$197</definedName>
    <definedName name="Z_308536C9_0FD4_4E42_8B55_D8DEE0FDEA1C_.wvu.PrintTitles" localSheetId="1" hidden="1">Rekap!$5:$5</definedName>
    <definedName name="Z_81586E59_1624_4F70_A902_7D1D09C9E061_.wvu.FilterData" localSheetId="1" hidden="1">Rekap!$B$5:$AH$165</definedName>
    <definedName name="Z_918F924E_F819_4C83_869B_E5A1F4A46D5C_.wvu.FilterData" localSheetId="1" hidden="1">Rekap!$A$5:$AH$156</definedName>
    <definedName name="Z_918F924E_F819_4C83_869B_E5A1F4A46D5C_.wvu.PrintArea" localSheetId="1" hidden="1">Rekap!$B$1:$Y$197</definedName>
    <definedName name="Z_918F924E_F819_4C83_869B_E5A1F4A46D5C_.wvu.PrintTitles" localSheetId="1" hidden="1">Rekap!$5:$5</definedName>
    <definedName name="Z_9A8EA31E_15E0_4821_8B01_A65B5EF01B07_.wvu.FilterData" localSheetId="1" hidden="1">Rekap!$B$5:$AH$175</definedName>
    <definedName name="Z_9A8EA31E_15E0_4821_8B01_A65B5EF01B07_.wvu.PrintArea" localSheetId="1" hidden="1">Rekap!$B$1:$Y$197</definedName>
    <definedName name="Z_9A8EA31E_15E0_4821_8B01_A65B5EF01B07_.wvu.PrintTitles" localSheetId="1" hidden="1">Rekap!$5:$5</definedName>
    <definedName name="Z_AAFB2E29_AFFC_4E38_BBB2_FE346C4DA5A2_.wvu.FilterData" localSheetId="1" hidden="1">Rekap!$B$5:$AJ$186</definedName>
    <definedName name="Z_AAFB2E29_AFFC_4E38_BBB2_FE346C4DA5A2_.wvu.PrintArea" localSheetId="1" hidden="1">Rekap!$B$1:$AQ$197</definedName>
    <definedName name="Z_AAFB2E29_AFFC_4E38_BBB2_FE346C4DA5A2_.wvu.PrintTitles" localSheetId="1" hidden="1">Rekap!$5:$5</definedName>
    <definedName name="Z_B7964324_4C1C_4A4C_B1AE_26E5DD9072DE_.wvu.FilterData" localSheetId="1" hidden="1">Rekap!$B$5:$AH$181</definedName>
    <definedName name="Z_B7964324_4C1C_4A4C_B1AE_26E5DD9072DE_.wvu.PrintArea" localSheetId="1" hidden="1">Rekap!$B$1:$Y$197</definedName>
    <definedName name="Z_B7964324_4C1C_4A4C_B1AE_26E5DD9072DE_.wvu.PrintTitles" localSheetId="1" hidden="1">Rekap!$5:$5</definedName>
    <definedName name="Z_BC0CE13B_0EBC_49F6_8F5D_F55E52CB4522_.wvu.FilterData" localSheetId="1" hidden="1">Rekap!$B$5:$AH$186</definedName>
    <definedName name="Z_BC0CE13B_0EBC_49F6_8F5D_F55E52CB4522_.wvu.PrintArea" localSheetId="1" hidden="1">Rekap!$B$1:$Y$197</definedName>
    <definedName name="Z_BC0CE13B_0EBC_49F6_8F5D_F55E52CB4522_.wvu.PrintTitles" localSheetId="1" hidden="1">Rekap!$5:$5</definedName>
    <definedName name="Z_C69132EE_F4EC_4387_8497_D72F803FAD43_.wvu.FilterData" localSheetId="1" hidden="1">Rekap!$B$5:$AJ$184</definedName>
    <definedName name="Z_E5907788_819D_4F8E_94B1_49B88B17594D_.wvu.FilterData" localSheetId="1" hidden="1">Rekap!$B$5:$AH$145</definedName>
    <definedName name="Z_FF2CD064_AB8E_4F37_AB4F_A5E1757A9F68_.wvu.FilterData" localSheetId="1" hidden="1">Rekap!$B$5:$AH$144</definedName>
    <definedName name="Z_FF2CD064_AB8E_4F37_AB4F_A5E1757A9F68_.wvu.PrintArea" localSheetId="1" hidden="1">Rekap!$B$1:$Y$197</definedName>
    <definedName name="Z_FF2CD064_AB8E_4F37_AB4F_A5E1757A9F68_.wvu.PrintTitles" localSheetId="1" hidden="1">Rekap!$5:$5</definedName>
  </definedNames>
  <calcPr calcId="162913"/>
  <customWorkbookViews>
    <customWorkbookView name="Sekar Catlleya (PCS) - Personal View" guid="{BC0CE13B-0EBC-49F6-8F5D-F55E52CB4522}" mergeInterval="0" personalView="1" windowWidth="960" windowHeight="1040" tabRatio="895" activeSheetId="1"/>
    <customWorkbookView name="Cahya Tri Kristya Mardiyanto - Personal View" guid="{B7964324-4C1C-4A4C-B1AE-26E5DD9072DE}" mergeInterval="0" personalView="1" maximized="1" windowWidth="1362" windowHeight="503" tabRatio="895" activeSheetId="1"/>
    <customWorkbookView name="Aji Bagus Wardhana - Personal View" guid="{9A8EA31E-15E0-4821-8B01-A65B5EF01B07}" mergeInterval="0" personalView="1" maximized="1" windowWidth="1362" windowHeight="543" tabRatio="895" activeSheetId="1"/>
    <customWorkbookView name="Thasya Archita Nuraini - Personal View" guid="{2503E8FC-ABB3-4F50-84A9-7674C84A6732}" mergeInterval="0" personalView="1" maximized="1" windowWidth="1362" windowHeight="543" tabRatio="895" activeSheetId="1"/>
    <customWorkbookView name="Dina Azhara (PCS) - Personal View" guid="{103503F6-8A79-4BC6-AEAB-5FBA8CCAED02}" mergeInterval="0" personalView="1" xWindow="21" yWindow="10" windowWidth="1152" windowHeight="999" tabRatio="895" activeSheetId="1"/>
    <customWorkbookView name="Andhy Mamhola Tambun - Personal View" guid="{FF2CD064-AB8E-4F37-AB4F-A5E1757A9F68}" mergeInterval="0" personalView="1" maximized="1" xWindow="-8" yWindow="-8" windowWidth="1936" windowHeight="1056" tabRatio="895" activeSheetId="1"/>
    <customWorkbookView name="Sari Susanti M.W. - Personal View" guid="{308536C9-0FD4-4E42-8B55-D8DEE0FDEA1C}" mergeInterval="0" personalView="1" maximized="1" windowWidth="1362" windowHeight="543" tabRatio="895" activeSheetId="1"/>
    <customWorkbookView name="Iman Dwi Putro - Personal View" guid="{918F924E-F819-4C83-869B-E5A1F4A46D5C}" mergeInterval="0" personalView="1" maximized="1" windowWidth="1362" windowHeight="543" tabRatio="895" activeSheetId="1"/>
    <customWorkbookView name="Duhita Dwaya Abhimata - Personal View" guid="{AAFB2E29-AFFC-4E38-BBB2-FE346C4DA5A2}" mergeInterval="0" personalView="1" maximized="1" xWindow="-8" yWindow="-8" windowWidth="1382" windowHeight="744" tabRatio="895" activeSheetId="1" showComments="commIndAndComment"/>
  </customWorkbookViews>
</workbook>
</file>

<file path=xl/calcChain.xml><?xml version="1.0" encoding="utf-8"?>
<calcChain xmlns="http://schemas.openxmlformats.org/spreadsheetml/2006/main">
  <c r="E101" i="9" l="1"/>
  <c r="E96" i="9"/>
  <c r="E94" i="9"/>
  <c r="E41" i="9"/>
  <c r="E40" i="9"/>
  <c r="E39" i="9"/>
  <c r="E38" i="9"/>
  <c r="E37" i="9"/>
  <c r="E36" i="9"/>
  <c r="E35" i="9"/>
  <c r="E34" i="9"/>
  <c r="E33" i="9"/>
  <c r="E32" i="9"/>
  <c r="E31" i="9"/>
  <c r="E29" i="9"/>
  <c r="E28" i="9"/>
  <c r="E27" i="9"/>
  <c r="E26" i="9"/>
  <c r="E25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E4" i="9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AD170" i="1" l="1"/>
  <c r="J164" i="1" l="1"/>
  <c r="J162" i="1" l="1"/>
  <c r="J158" i="1" l="1"/>
  <c r="J96" i="1" l="1"/>
  <c r="J147" i="1" l="1"/>
  <c r="J143" i="1"/>
  <c r="J144" i="1" l="1"/>
  <c r="J132" i="1"/>
  <c r="J101" i="1"/>
  <c r="J88" i="1"/>
  <c r="J77" i="1"/>
  <c r="J110" i="1"/>
  <c r="J148" i="1"/>
  <c r="J105" i="1"/>
  <c r="J107" i="1"/>
  <c r="J131" i="1"/>
  <c r="J150" i="1"/>
  <c r="J136" i="1"/>
  <c r="J123" i="1"/>
  <c r="J122" i="1"/>
  <c r="J121" i="1"/>
  <c r="J111" i="1"/>
  <c r="J108" i="1"/>
  <c r="J119" i="1"/>
  <c r="J117" i="1"/>
  <c r="J100" i="1"/>
  <c r="J104" i="1"/>
  <c r="J103" i="1"/>
  <c r="J95" i="1"/>
  <c r="AC85" i="1"/>
  <c r="AC80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103" i="1"/>
  <c r="F96" i="1"/>
  <c r="F28" i="1"/>
  <c r="F98" i="1"/>
  <c r="AA27" i="1"/>
  <c r="F27" i="1"/>
  <c r="F25" i="1"/>
  <c r="Z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<sst xmlns="http://schemas.openxmlformats.org/spreadsheetml/2006/main" count="5799" uniqueCount="1344">
  <si>
    <t>No.</t>
  </si>
  <si>
    <t>Nama</t>
  </si>
  <si>
    <t>Alamat</t>
  </si>
  <si>
    <t>Koperasi LKM Agribisnis Tani Makmur</t>
  </si>
  <si>
    <t>Koperasi LKM Agribisnis Ngudi Luhur</t>
  </si>
  <si>
    <t>Koperasi LKM Sido Mulyo</t>
  </si>
  <si>
    <t>Koperasi LKM Bulu Makmur</t>
  </si>
  <si>
    <t xml:space="preserve">Koperasi LKM Pondok Subur </t>
  </si>
  <si>
    <t>Koperasi LKM Ngudi Lestari</t>
  </si>
  <si>
    <t>Koperasi LKM Agribisnis Randu Makmur</t>
  </si>
  <si>
    <t>Koperasi LKM Gapoktan Ragil Jaya</t>
  </si>
  <si>
    <t>Cakupan Wilayah</t>
  </si>
  <si>
    <t>Kecamatan</t>
  </si>
  <si>
    <t>Kabupaten/Kota</t>
  </si>
  <si>
    <t>Kabupaten Magelang</t>
  </si>
  <si>
    <t>Nomor Izin Usaha</t>
  </si>
  <si>
    <t>KEP-01/NB.123/2015</t>
  </si>
  <si>
    <t>KEP-02/NB.123/2015</t>
  </si>
  <si>
    <t>KEP-03/NB.123/2015</t>
  </si>
  <si>
    <t>KEP-04/NB.123/2015</t>
  </si>
  <si>
    <t>KEP-05/NB.123/2015</t>
  </si>
  <si>
    <t>KEP-06/NB.123/2015</t>
  </si>
  <si>
    <t>KEP-07/NB.123/2015</t>
  </si>
  <si>
    <t>KEP-08/NB.123/2015</t>
  </si>
  <si>
    <t>KEP-09/NB.123/2015</t>
  </si>
  <si>
    <t>KEP-10/NB.123/2015</t>
  </si>
  <si>
    <t>DATA LEMBAGA KEUANGAN MIKRO YANG TERDAFTAR DI OJK</t>
  </si>
  <si>
    <t>KEP-11/NB.123/2015</t>
  </si>
  <si>
    <t>KEP-12/NB.123/2015</t>
  </si>
  <si>
    <t>KEP-13/NB.123/2015</t>
  </si>
  <si>
    <t>KEP-14/NB.123/2015</t>
  </si>
  <si>
    <t>Kabupaten Purbalingga</t>
  </si>
  <si>
    <t>KEP-15/NB.123/2015</t>
  </si>
  <si>
    <t>Koperasi LKM Syariah Al Ummahat</t>
  </si>
  <si>
    <t>Koperasi LKM Syariah Anggrek</t>
  </si>
  <si>
    <t>KEP-16/NB.123/2015</t>
  </si>
  <si>
    <t>KEP-17/NB.123/2015</t>
  </si>
  <si>
    <t>Kota Mojokerto</t>
  </si>
  <si>
    <t>Aset</t>
  </si>
  <si>
    <t>Modal</t>
  </si>
  <si>
    <t>Koperasi LKM Berkah Margo Mulyo</t>
  </si>
  <si>
    <t>Koperasi LKM Syariah BTM Pemalang</t>
  </si>
  <si>
    <t>Koperasi LKM Artha Nugraha</t>
  </si>
  <si>
    <t>KEP-18/NB.123/2015</t>
  </si>
  <si>
    <t>KEP-19/NB.123/2015</t>
  </si>
  <si>
    <t>KEP-20/NB.123/2015</t>
  </si>
  <si>
    <t>Pengurus</t>
  </si>
  <si>
    <t>Suyadi</t>
  </si>
  <si>
    <t>082326011145</t>
  </si>
  <si>
    <t>Sugiyatno</t>
  </si>
  <si>
    <t>085229473330</t>
  </si>
  <si>
    <t>Mursito</t>
  </si>
  <si>
    <t>'085293584009</t>
  </si>
  <si>
    <t>Bogomo Cokronegoro</t>
  </si>
  <si>
    <t>081329646111</t>
  </si>
  <si>
    <t>Desa Kaliurang, Kecamatan Srumbung, Kabupaten Magelang</t>
  </si>
  <si>
    <t>Sumadi</t>
  </si>
  <si>
    <t>087835583815</t>
  </si>
  <si>
    <t>Desa Borobudur, Kecamatan Borobudur, Kabupaten Magelang</t>
  </si>
  <si>
    <t>Ely Suhartiningsih</t>
  </si>
  <si>
    <t>085292220933</t>
  </si>
  <si>
    <t>Jln Ponpes Nurul Falah, Desa Tegalrandu, Kecamatan Srumbung, Kab. Magelang</t>
  </si>
  <si>
    <t>Muh Zamrodin</t>
  </si>
  <si>
    <t>0818027-90428</t>
  </si>
  <si>
    <t>JALAN SIMPANG TOIGA DK. CIKUNANG RT 006 RW 002 DESA JURANGMANGUN, KEC. PULOSARI, KAB. PEMALANG, PROV JAWA TENGAH</t>
  </si>
  <si>
    <t>Budhi Purwanto</t>
  </si>
  <si>
    <t>085870462029</t>
  </si>
  <si>
    <t>Sukiman</t>
  </si>
  <si>
    <t>024-6931120</t>
  </si>
  <si>
    <t>Tamin As</t>
  </si>
  <si>
    <t>081229897291</t>
  </si>
  <si>
    <t>Jalan lemahtusan No.001 RT 15 RW 07 Desa Bandingan Kecamatan Kejobong Kabupaten Purbalingga</t>
  </si>
  <si>
    <t>Khaerul Waduha</t>
  </si>
  <si>
    <t>082133336568</t>
  </si>
  <si>
    <t xml:space="preserve">Desa Lamuk Kecamatan Kejobong Kabupaten Purbalingga </t>
  </si>
  <si>
    <t>Mikun Hadijono</t>
  </si>
  <si>
    <t>081903598928</t>
  </si>
  <si>
    <t>Desa Kedungjati Kecamatan Bukateja Kabupaten Purbalingga atau Jalan Raya Bukateja - Kutawis KM 2 Kecamatan Bukateja Kabupaten Purbalingga</t>
  </si>
  <si>
    <t>Suparmin</t>
  </si>
  <si>
    <t>085288040425</t>
  </si>
  <si>
    <t>H. Kholidin</t>
  </si>
  <si>
    <t>Maskur</t>
  </si>
  <si>
    <t>085641788679</t>
  </si>
  <si>
    <t>0284-584348</t>
  </si>
  <si>
    <t>Soekarno</t>
  </si>
  <si>
    <t>081914329220</t>
  </si>
  <si>
    <t>08123544370</t>
  </si>
  <si>
    <t>Koperasi LKM Syariah Gunungjati</t>
  </si>
  <si>
    <t>PT LKM Pancatengah Tasikmalaya</t>
  </si>
  <si>
    <t>PT LKM Garut</t>
  </si>
  <si>
    <t>PT LKM Mekar Asih Purwakarta</t>
  </si>
  <si>
    <t>PT LKM Sumedang</t>
  </si>
  <si>
    <t>PT LKM Karawang</t>
  </si>
  <si>
    <t>PT LKM Sukabumi</t>
  </si>
  <si>
    <t>KEP-1/NB.123/2016</t>
  </si>
  <si>
    <t>Kabupaten</t>
  </si>
  <si>
    <t>Koperasi LKMS BTM Kota Tegal</t>
  </si>
  <si>
    <t>PT LKM Kuningan</t>
  </si>
  <si>
    <t>Kota Tegal</t>
  </si>
  <si>
    <t>Kota</t>
  </si>
  <si>
    <t>Jalan Sindangraja Nomor 48, Desa Cidolog, Kecamatan Cidolog Kabupaten Sukabumi</t>
  </si>
  <si>
    <t>Udan Abdullah</t>
  </si>
  <si>
    <t>Muhamad Arif Rahman</t>
  </si>
  <si>
    <t>H. Umin</t>
  </si>
  <si>
    <t>Yudi Raharja Kurniawan, SE</t>
  </si>
  <si>
    <t>Dedeng</t>
  </si>
  <si>
    <t>Drs. H Wawan Setiawan, MM</t>
  </si>
  <si>
    <t>Jl Raya Pancatengah No.31 Pancatengah - Tasikmalaya</t>
  </si>
  <si>
    <t>Jl. Guntur Kencana No.6 Komplek Pasar Guntur Kabupaten Garut</t>
  </si>
  <si>
    <t>Jl. Ir. H. Juanda Nomor 20 Desa Jatiluhur Kecamatan Jatiluhur Kabupaten Purwakarta</t>
  </si>
  <si>
    <t>Jalan Werkudoro No.94 Kelurahan Slerok, Kecamatan Tegal Timur, Kota Tegal</t>
  </si>
  <si>
    <t>Koperasi LKM Gapoktan Tani Mandiri</t>
  </si>
  <si>
    <t>KEP-13/NB.123/2016</t>
  </si>
  <si>
    <t>PT LKM Bogor</t>
  </si>
  <si>
    <t>Desa</t>
  </si>
  <si>
    <t>PT LKM Artha Kertaraharja</t>
  </si>
  <si>
    <t>Koperasi LKMS BMT Talaga</t>
  </si>
  <si>
    <t>Status</t>
  </si>
  <si>
    <t>Izin Bersyarat</t>
  </si>
  <si>
    <t>PT Lembaga Keuangan Mikro Lenek Daya</t>
  </si>
  <si>
    <t>Kota Tasikmalaya</t>
  </si>
  <si>
    <t>Koperasi LKM Kemala Aman</t>
  </si>
  <si>
    <t>Kota Bengkulu</t>
  </si>
  <si>
    <t>Koperasi LKMS BTM Surya Amanah</t>
  </si>
  <si>
    <t>Izin Penuh</t>
  </si>
  <si>
    <t>KEP-22/NB.123/2016</t>
  </si>
  <si>
    <t>KEP-24/NB.123/2016</t>
  </si>
  <si>
    <t>KEP-25/NB.123/2016</t>
  </si>
  <si>
    <t xml:space="preserve">Koperasi LKM UPK DAPM Mandiri Sejahtera </t>
  </si>
  <si>
    <t>Koperasi LKM Gapoktan Tani Karya</t>
  </si>
  <si>
    <t xml:space="preserve">PT LKM Kalijaga </t>
  </si>
  <si>
    <t>KEP-26/NB.123/2016</t>
  </si>
  <si>
    <t>Kabupaten Kendal</t>
  </si>
  <si>
    <t>Ngatemo</t>
  </si>
  <si>
    <t>Jl. Wonosari 04, Blorok, Kecamatan Brangsong, Kabupaten Kendal</t>
  </si>
  <si>
    <t>Sunardi</t>
  </si>
  <si>
    <t>087877523924</t>
  </si>
  <si>
    <t>Sektor Usaha yang Dibiayai</t>
  </si>
  <si>
    <t>Jalan Ramban Biak Desa Lenek Daya Kecamatan Aikmel Kabupaten Lombok Timur</t>
  </si>
  <si>
    <t>Alpian</t>
  </si>
  <si>
    <t>KEP-27/NB.123/2016</t>
  </si>
  <si>
    <t>KEP-28/NB.123/2016</t>
  </si>
  <si>
    <t>KEP-29/NB.123/2016</t>
  </si>
  <si>
    <t>KEP-30/NB.123/2016</t>
  </si>
  <si>
    <t>KEP-31/NB.123/2016</t>
  </si>
  <si>
    <t>KEP-32/NB.123/2016</t>
  </si>
  <si>
    <t>KEP-33/NB.123/2016</t>
  </si>
  <si>
    <t>KEP-34/NB.123/2016</t>
  </si>
  <si>
    <t>KEP-35/NB.123/2016</t>
  </si>
  <si>
    <t>KEP-36/NB.123/2016</t>
  </si>
  <si>
    <t>Koperasi LKM PED Agung Samudra</t>
  </si>
  <si>
    <t>Koperasi LKMA Gapoktan Ngudi Rejeki</t>
  </si>
  <si>
    <t>Koperasi LKMA Mekar Arum</t>
  </si>
  <si>
    <t>Koperasi LKMA Anugerah Tani Makmur</t>
  </si>
  <si>
    <t>KEP-37/NB.123/2016</t>
  </si>
  <si>
    <t>Jenis Usaha</t>
  </si>
  <si>
    <t>Badan Hukum</t>
  </si>
  <si>
    <t>PT</t>
  </si>
  <si>
    <t>Konvensional</t>
  </si>
  <si>
    <t>Koperasi</t>
  </si>
  <si>
    <t>Syariah</t>
  </si>
  <si>
    <t>PT Lembaga Keuangan Mikro Pandeglang Berkah</t>
  </si>
  <si>
    <t>PT Lembaga Keuangan Mikro Badan Kredit Produksi Desa Mitra Sejahtera</t>
  </si>
  <si>
    <t>Koperasi LKM Gapoktan Sarwo Akur Tani</t>
  </si>
  <si>
    <t xml:space="preserve">PT </t>
  </si>
  <si>
    <t>KEP-40/NB.123/2016</t>
  </si>
  <si>
    <t>Provinsi</t>
  </si>
  <si>
    <t xml:space="preserve">Jawa Tengah </t>
  </si>
  <si>
    <t>Jawa Timur</t>
  </si>
  <si>
    <t>Jawa Barat</t>
  </si>
  <si>
    <t>Banten</t>
  </si>
  <si>
    <t>Bengkulu</t>
  </si>
  <si>
    <t xml:space="preserve">Lampung </t>
  </si>
  <si>
    <t>NTB</t>
  </si>
  <si>
    <t>Jawa Tengah</t>
  </si>
  <si>
    <t>Lampung</t>
  </si>
  <si>
    <t xml:space="preserve">Koperasi Sari Mulyo Taman Sari </t>
  </si>
  <si>
    <t>KEP-43/NB.123/2016</t>
  </si>
  <si>
    <t>KEP-42/NB.123/2016</t>
  </si>
  <si>
    <t>Koperasi LKM Sejahtera Karya Mandiri</t>
  </si>
  <si>
    <t>KEP-51/NB.123/2016</t>
  </si>
  <si>
    <t>Koperasi LKMA Tani Makmur Merapi</t>
  </si>
  <si>
    <t>PT LKM Rangkasbitung</t>
  </si>
  <si>
    <t>Heru Toharudin</t>
  </si>
  <si>
    <t>Drs. Tafsir, M.Ag</t>
  </si>
  <si>
    <t>KEP-57/NB.123/2016</t>
  </si>
  <si>
    <t>Koperasi LKMA Arta Makmur Sejahtera</t>
  </si>
  <si>
    <t>Koperasi LKM Murih Raharjo</t>
  </si>
  <si>
    <t>Koperasi LKMA Gapoktan Tani Tanjung Jaya</t>
  </si>
  <si>
    <t>Jalan H. Adam Malik RT. 01 RW. 01 Kelurahan Pagar Dewa Kecamatan Selebar Kota Bengkulu</t>
  </si>
  <si>
    <t>JIn.Yusuf Martadilaga No 10 - Pandeglang</t>
  </si>
  <si>
    <t>Jl. Tunggrono Kios Pasar No. 9 Ungaran, Kab. Semarang Jawa Tengah</t>
  </si>
  <si>
    <t>JL. Pakembaran Warungpiring KM.3 RT 06 RW 02 Pakembaran, Kecamatan Warungpiring, Pemalang, Jawa Tengah</t>
  </si>
  <si>
    <t>Koperasi LKM Desa Bendo</t>
  </si>
  <si>
    <t>KEP-50/NB.123/2016</t>
  </si>
  <si>
    <t>Desa Kramatmulya Kecamatan Kramatmulya Kabupaten Kuningan atau Jalan Raya Kramatmulya No. 44 Kabupaten Kuningan</t>
  </si>
  <si>
    <t>Kel. Simbangkulon Kecamatan Buaran Kebupaten Pekalongan</t>
  </si>
  <si>
    <t>Desa Krinjing, Kecamatan Dukun, Kabupaten Magelang, Jawa Tengah</t>
  </si>
  <si>
    <t>Jl. Sunan Kalijaga No. 237 RT 004/ RW 001 Rangkasbitung Lebak, Banten</t>
  </si>
  <si>
    <t>Koperasi LKM Syariah BTM Banyumas di Patikraja</t>
  </si>
  <si>
    <t>Koperasi LKM Mandiri Sejahtra</t>
  </si>
  <si>
    <t>KEP-60/NB.123/2016</t>
  </si>
  <si>
    <t>KEP-61/NB.123/2016</t>
  </si>
  <si>
    <t>Kota Depok</t>
  </si>
  <si>
    <t>Koperasi LKM UPK DAPM Mirba</t>
  </si>
  <si>
    <t>KEP-62/NB.123/2016</t>
  </si>
  <si>
    <t>Koperasi LKMS Usaha Mulia</t>
  </si>
  <si>
    <t>KEP-64/NB.123/2016</t>
  </si>
  <si>
    <t>Jl. Kyai Palembang No. 138, Kel. Bintoro, Kec. Demak, Kab. Demak, Prov. Jawa Tengah</t>
  </si>
  <si>
    <t>Ahmad Fauzi</t>
  </si>
  <si>
    <t>085279549956</t>
  </si>
  <si>
    <t>082332834610</t>
  </si>
  <si>
    <t>KOJK Purwokerto</t>
  </si>
  <si>
    <t>KOJK Cirebon</t>
  </si>
  <si>
    <t>KOJK Tegal</t>
  </si>
  <si>
    <t>KOJK Solo</t>
  </si>
  <si>
    <t>KOJK Tasikmalaya</t>
  </si>
  <si>
    <t>DLKM</t>
  </si>
  <si>
    <t>KOJK Provinsi Lampung</t>
  </si>
  <si>
    <t>KOJK Malang</t>
  </si>
  <si>
    <t>KOJK Provinsi Bengkulu</t>
  </si>
  <si>
    <t>Email</t>
  </si>
  <si>
    <t>gapoktanngudiluhur@gmail.com</t>
  </si>
  <si>
    <t>-</t>
  </si>
  <si>
    <t>desa_borobudur@yahoo.com</t>
  </si>
  <si>
    <t>gapoktanrandumakmur@gmail.com</t>
  </si>
  <si>
    <t>lkmsbmt_sumberharapanmaju@yahoo.co.id</t>
  </si>
  <si>
    <t>muimah.kdt@gmail.com</t>
  </si>
  <si>
    <t>btm.arthasurya@yahoo.co.id</t>
  </si>
  <si>
    <t>cfcbunda@gmail.com</t>
  </si>
  <si>
    <t>Ikm.margomulyo@gmail.com</t>
  </si>
  <si>
    <t>lkdartanugraha@yahoo.com</t>
  </si>
  <si>
    <t>gunungjati@outlook.co.id</t>
  </si>
  <si>
    <t>lpkpancatengah_0210@yahoo.com</t>
  </si>
  <si>
    <t>pd.pk_garut@yahoo.co.id</t>
  </si>
  <si>
    <t>pdpk_jatiluhur@yahoo.com</t>
  </si>
  <si>
    <t>lkmsumedang01@gmail.com</t>
  </si>
  <si>
    <t>pdpkkarawang@yahoo.com</t>
  </si>
  <si>
    <t>pdpkcidolog@gmail.com</t>
  </si>
  <si>
    <t>ksps.btmkotategal@gmail.com</t>
  </si>
  <si>
    <t>finayanies@gmail.com</t>
  </si>
  <si>
    <t>pt.lkmbogor@gnail.com</t>
  </si>
  <si>
    <t>talaga.bmt@gmail.com</t>
  </si>
  <si>
    <t>kemala.aman287@yahoo.co.id</t>
  </si>
  <si>
    <t>btm_temanggung@yahoo.co.id</t>
  </si>
  <si>
    <t>minhazul22jan90@gmail.com</t>
  </si>
  <si>
    <t>nuraidi2003@gmail.com</t>
  </si>
  <si>
    <t>lkmkalijaga@gmail.com</t>
  </si>
  <si>
    <t>pujihanday4ni@gmail.com</t>
  </si>
  <si>
    <t>fitriexw@gmail.com</t>
  </si>
  <si>
    <t>widiarto_enda@yahoo.com</t>
  </si>
  <si>
    <t>latifmamang@gmail.com</t>
  </si>
  <si>
    <t>djoesoephsmilers@rocketmail.com</t>
  </si>
  <si>
    <t>budislank54@yahoo.com</t>
  </si>
  <si>
    <t>ptlkmbkpd@gmail.com</t>
  </si>
  <si>
    <t>ptlkmciamis@gmail.com</t>
  </si>
  <si>
    <t>edisumarto.s@gmail.com</t>
  </si>
  <si>
    <t>hj.minasih@ymail.com</t>
  </si>
  <si>
    <t>dini.agustina92@gmail.com</t>
  </si>
  <si>
    <t>pt.lkmrangkasbitung@gmail.com</t>
  </si>
  <si>
    <t>bkpdbapas@gmail.com</t>
  </si>
  <si>
    <t>lkdrejomakmurklepu@gmail.com</t>
  </si>
  <si>
    <t>lkm.sokorahayu@gmail.com</t>
  </si>
  <si>
    <t>kop.mugi.rahayu@gmail.com</t>
  </si>
  <si>
    <t>susiloherman862@yahoo.co.id</t>
  </si>
  <si>
    <t>pt.lkmarthakertaraharja@gmail.com</t>
  </si>
  <si>
    <t>lkshikmah@gmail.com</t>
  </si>
  <si>
    <t>triutami123421@gmail.com</t>
  </si>
  <si>
    <t>sihabudin84@gmail.com</t>
  </si>
  <si>
    <t>lkms.wesel@gmail.com</t>
  </si>
  <si>
    <t>nurkholis0768@gmail.com</t>
  </si>
  <si>
    <t>abyaz890@gmail.com</t>
  </si>
  <si>
    <t>upk.penengahan@yahoo.com</t>
  </si>
  <si>
    <t>lkmsmulia@gmail.com</t>
  </si>
  <si>
    <t>0231-8293-031</t>
  </si>
  <si>
    <t>0811212554</t>
  </si>
  <si>
    <t>0262-240621</t>
  </si>
  <si>
    <t>087879881101</t>
  </si>
  <si>
    <t>0267-405421</t>
  </si>
  <si>
    <t>085659518837</t>
  </si>
  <si>
    <t>0232-8882095</t>
  </si>
  <si>
    <t>08129564164</t>
  </si>
  <si>
    <t>087764678007</t>
  </si>
  <si>
    <t>021-8755464</t>
  </si>
  <si>
    <t>0233-318622</t>
  </si>
  <si>
    <t>085379761945/ 085273724376</t>
  </si>
  <si>
    <t>081320763550</t>
  </si>
  <si>
    <t>081933003540</t>
  </si>
  <si>
    <t>081555797759</t>
  </si>
  <si>
    <t>087711947208</t>
  </si>
  <si>
    <t>081386562984</t>
  </si>
  <si>
    <t>081228680249</t>
  </si>
  <si>
    <t>081932866375</t>
  </si>
  <si>
    <t>085950646060</t>
  </si>
  <si>
    <t>08139071-2211</t>
  </si>
  <si>
    <t>081227219192</t>
  </si>
  <si>
    <t>082221346352</t>
  </si>
  <si>
    <t>085228728706</t>
  </si>
  <si>
    <t>085228526529</t>
  </si>
  <si>
    <t>085950684592</t>
  </si>
  <si>
    <t>081548056097</t>
  </si>
  <si>
    <t>081325122498</t>
  </si>
  <si>
    <t>0253-202636</t>
  </si>
  <si>
    <t>08156556601</t>
  </si>
  <si>
    <t>0265-7976683</t>
  </si>
  <si>
    <t>087711943425</t>
  </si>
  <si>
    <t>081390489415</t>
  </si>
  <si>
    <t>083847040404</t>
  </si>
  <si>
    <t>08122623659</t>
  </si>
  <si>
    <t>085727884168</t>
  </si>
  <si>
    <t>085727954130</t>
  </si>
  <si>
    <t>085217272775</t>
  </si>
  <si>
    <t>082135124104</t>
  </si>
  <si>
    <t>08156616943</t>
  </si>
  <si>
    <t>085329790262</t>
  </si>
  <si>
    <t>081272202045</t>
  </si>
  <si>
    <t>0291-685446</t>
  </si>
  <si>
    <t>Tatang Sujata</t>
  </si>
  <si>
    <t>Dadang Sudana</t>
  </si>
  <si>
    <t>Lukman Sutrisno</t>
  </si>
  <si>
    <t>Heri Suhendar</t>
  </si>
  <si>
    <t>Dadan Zaidan</t>
  </si>
  <si>
    <t>Tarmizi</t>
  </si>
  <si>
    <t>Endang Cuwarlan</t>
  </si>
  <si>
    <t>Dachali</t>
  </si>
  <si>
    <t>M. Nuraidi</t>
  </si>
  <si>
    <t>Sulton</t>
  </si>
  <si>
    <t>Supi'i</t>
  </si>
  <si>
    <t>Musyafak</t>
  </si>
  <si>
    <t>Suwandi</t>
  </si>
  <si>
    <t>M. Chanafi</t>
  </si>
  <si>
    <t>Imam Sugiyanto</t>
  </si>
  <si>
    <t>Haerul Latif</t>
  </si>
  <si>
    <t>Nashikin</t>
  </si>
  <si>
    <t>Widiyanto</t>
  </si>
  <si>
    <t xml:space="preserve">Dayat Hidayat </t>
  </si>
  <si>
    <t>Joko Katon agus Susanto</t>
  </si>
  <si>
    <t>Jayusman</t>
  </si>
  <si>
    <t>Edi Sumarto</t>
  </si>
  <si>
    <t>Minasih</t>
  </si>
  <si>
    <t>Darnianto</t>
  </si>
  <si>
    <t>Sugeng Widodo</t>
  </si>
  <si>
    <t>Lusia Triyani</t>
  </si>
  <si>
    <t>Frengky Nainggolan</t>
  </si>
  <si>
    <t>Dwi Handayanto</t>
  </si>
  <si>
    <t>Sutrisna</t>
  </si>
  <si>
    <t>Warso</t>
  </si>
  <si>
    <t>Budi W</t>
  </si>
  <si>
    <t>Eny Suprapti</t>
  </si>
  <si>
    <t>Susunan Pemegang Saham</t>
  </si>
  <si>
    <t>Dewan Pengawas Syariah</t>
  </si>
  <si>
    <t>26 orang</t>
  </si>
  <si>
    <t>30 orang</t>
  </si>
  <si>
    <t>24 orang</t>
  </si>
  <si>
    <t>25 orang</t>
  </si>
  <si>
    <t>27 orang</t>
  </si>
  <si>
    <t>21 orang</t>
  </si>
  <si>
    <t>28 orang</t>
  </si>
  <si>
    <t>20 orang</t>
  </si>
  <si>
    <t>23 orang</t>
  </si>
  <si>
    <t>65 orang</t>
  </si>
  <si>
    <t>46 orang</t>
  </si>
  <si>
    <t>17 orang</t>
  </si>
  <si>
    <t>1. PEMERINTAH PROVINSI
JAWA BARAT
2. PEMERINTAH KABUPATEN
TASIKMALAYA</t>
  </si>
  <si>
    <t>1. PEMERINTAH PROVINSI JAWA HARAT
2. PEMERINTAH KABUPATEN GARUT</t>
  </si>
  <si>
    <t>1. PEMERINTAH PROVINSI
JAWA BARAT
2. PEMERINTAH KABUPATEN
PURWAKARTA</t>
  </si>
  <si>
    <t>1. PEMERINTAH PROVINSI
JAWA BARAT
2. PEMERINTAH KABUPATEN
SUMEDANG</t>
  </si>
  <si>
    <t>1. PEMERINTAH PROVINSI
JAWA BARAT
2. PEMERINTAH KABUPATEN
KARAWANG</t>
  </si>
  <si>
    <t>1. PEMERINTAH PROVINSI JAWA BARAT
2.PEMERINTAH KABUPATEN SUKABUMI</t>
  </si>
  <si>
    <t>53 orang</t>
  </si>
  <si>
    <t>1. PEMERINTAH PROVINSI JAWA BARAT
2.PEMERINTAH KABUPATEN KUNINGAN</t>
  </si>
  <si>
    <t>1. PEMERINTAH PROVINSI JAWA BARAT
2. PEMERINTAH PROVINSI BANTEN
3. PEMERINTAH KABUPATEN PANDEGLANG</t>
  </si>
  <si>
    <t>1. PEMERINTAH PROVINSI JAWA BARAT
2. PEMERINTAH KABUPATEN BOGOR</t>
  </si>
  <si>
    <t>42 orang</t>
  </si>
  <si>
    <t>PEMERINTAH DESA LENEK DAYA</t>
  </si>
  <si>
    <t>36 orang</t>
  </si>
  <si>
    <t>1. PEMERINTAH DESA
KALIJAGA
2. SUNARDI</t>
  </si>
  <si>
    <t>22 orang</t>
  </si>
  <si>
    <t>18 orang</t>
  </si>
  <si>
    <t>19 orang</t>
  </si>
  <si>
    <t>1. PEMERINTAH KABUPATEN
PANDEGLANG
2. PEMERINTAH PROVINSI
BANTEN
3. PEMERINTAH PROVINS1
JAWA BARAT</t>
  </si>
  <si>
    <t>1. Koperasi Bina Sejahtera
2. Pemda PDAU Semarang</t>
  </si>
  <si>
    <t>1. PEMERINTAH KABUPATEN
CIAMIS
2. PEMERINTAH PROVINSI'
JAWA BARAT</t>
  </si>
  <si>
    <t>34 orang</t>
  </si>
  <si>
    <t>1. PEMERINTAH KABUPATEN LEBAK
2. PEMERINTAH PROVINSI JAWA BARAT
3. PEMERINTAH PROVINSI BANTEN</t>
  </si>
  <si>
    <t>39 orang</t>
  </si>
  <si>
    <t>38 orang</t>
  </si>
  <si>
    <t>PEMDA DEMAK</t>
  </si>
  <si>
    <t>Wibowo, S.Ag</t>
  </si>
  <si>
    <t>H. Nurkholis Mustofa, SE, M.Si</t>
  </si>
  <si>
    <t>KH.M Rofil Ismail</t>
  </si>
  <si>
    <t>Jaja Suteja, SHI, M.Pd.I</t>
  </si>
  <si>
    <t>H. NURICHOLIS MUSTOFA, SE, MSi</t>
  </si>
  <si>
    <t>Dra. Hj Lilis E. Sunarti</t>
  </si>
  <si>
    <t>Masngud</t>
  </si>
  <si>
    <t>Ibnu Hasan</t>
  </si>
  <si>
    <t>Ali Hamdan</t>
  </si>
  <si>
    <t>Jalan Raya (Komplek Balai Desa) Randumuktiwaren Kecamatan Bojong Pekalongan, Jawa Tengah</t>
  </si>
  <si>
    <t>Koperasi LKMA Gapoktan Wono Raharjo</t>
  </si>
  <si>
    <t>Jumlah Nasabah Pinjaman</t>
  </si>
  <si>
    <t>Izin Tunai</t>
  </si>
  <si>
    <t>081220928844</t>
  </si>
  <si>
    <t>Caisirin</t>
  </si>
  <si>
    <t xml:space="preserve">21 orang </t>
  </si>
  <si>
    <t>casisirn82@gmail.com</t>
  </si>
  <si>
    <t>085878918519</t>
  </si>
  <si>
    <t xml:space="preserve">Desa Wonosari, Kecamatan Karanganyar, Kabupaten Pekalongan </t>
  </si>
  <si>
    <t>PIC</t>
  </si>
  <si>
    <t>Anne</t>
  </si>
  <si>
    <t>Iman</t>
  </si>
  <si>
    <t>Kota Semarang</t>
  </si>
  <si>
    <t>Jumirah</t>
  </si>
  <si>
    <t xml:space="preserve">Desa Kapundutan RT.01/01 Kecamatan Lebakbarang Kabupaten Pekalongan </t>
  </si>
  <si>
    <t>Katino</t>
  </si>
  <si>
    <t>085226909991</t>
  </si>
  <si>
    <t>Charlie</t>
  </si>
  <si>
    <t>Aji</t>
  </si>
  <si>
    <t>Rosda</t>
  </si>
  <si>
    <t>Andhy</t>
  </si>
  <si>
    <t>Bonita</t>
  </si>
  <si>
    <t>Cahya</t>
  </si>
  <si>
    <t>Sas</t>
  </si>
  <si>
    <t>Thasya</t>
  </si>
  <si>
    <t>Tintien</t>
  </si>
  <si>
    <t>Dana Pihak Ketiga</t>
  </si>
  <si>
    <t>Koperasi LKM Hatantiring Manggatang Utus</t>
  </si>
  <si>
    <t>Kalimantan Tengah</t>
  </si>
  <si>
    <t>Duhita</t>
  </si>
  <si>
    <t>lpkpandeglang@gmail.com</t>
  </si>
  <si>
    <t>No. HP</t>
  </si>
  <si>
    <t>No. Kantor</t>
  </si>
  <si>
    <t>08122819078</t>
  </si>
  <si>
    <t>024-6921705</t>
  </si>
  <si>
    <t>0321-321868</t>
  </si>
  <si>
    <t>0811379569</t>
  </si>
  <si>
    <t>085777723505</t>
  </si>
  <si>
    <t>0283-4531039</t>
  </si>
  <si>
    <t>0283-3447032</t>
  </si>
  <si>
    <t>Glory H. Baron</t>
  </si>
  <si>
    <t>082139023896</t>
  </si>
  <si>
    <t>Kotawaringin Timur</t>
  </si>
  <si>
    <t>Slamet Kiswanto</t>
  </si>
  <si>
    <t>Jalan Raya Lebakbarang No.249 Desa Lebakbarang, Kecamatan Lebakbarang, Kabupaten Pekalongan, Jawa Tengah</t>
  </si>
  <si>
    <t>085742959397</t>
  </si>
  <si>
    <t>Desa Seloboro Kecamatan Salam Kabupaten Magelang, Jawa Tengah</t>
  </si>
  <si>
    <t>Pujiyono</t>
  </si>
  <si>
    <t>085292268571</t>
  </si>
  <si>
    <t>lkmtanisuksesmandiri@gmail.com</t>
  </si>
  <si>
    <t>081326611551</t>
  </si>
  <si>
    <t>Magelang</t>
  </si>
  <si>
    <t>Pekalongan</t>
  </si>
  <si>
    <t>Koperasi LKMA Gapoktan Sari Makmur</t>
  </si>
  <si>
    <t>KEP-75/NB.123/2016</t>
  </si>
  <si>
    <t>Koperasi LKM Pundi Mataram Pati</t>
  </si>
  <si>
    <t>Koperasi LKMA Gapoktan Lestari Raharjo</t>
  </si>
  <si>
    <t>Jalan Inspeksi Gang Sawo RT 16 RW 06 Kelurahan Tejosari, Kecamatan Metro Timur, Kota Metro-Lampung</t>
  </si>
  <si>
    <t>081379516988</t>
  </si>
  <si>
    <t>085226814555</t>
  </si>
  <si>
    <t>085869278078</t>
  </si>
  <si>
    <t>KEP-80/NB.123/2016</t>
  </si>
  <si>
    <t>M. Tahrir</t>
  </si>
  <si>
    <t>085742987496</t>
  </si>
  <si>
    <t>Desa Kutorembet, Kecamatan Lebakbarang, Kabupaten Pekalongan</t>
  </si>
  <si>
    <t>Desa Kulu, Kecamatan Karanganyar, Kabupaten Pekalongan</t>
  </si>
  <si>
    <t xml:space="preserve">Koperasi LKMA Gapoktan Agung Rejeki </t>
  </si>
  <si>
    <t xml:space="preserve">Izin Penuh </t>
  </si>
  <si>
    <t>KEP-85/NB.123/2016</t>
  </si>
  <si>
    <t>Rudy Setiawan</t>
  </si>
  <si>
    <t>Cipto</t>
  </si>
  <si>
    <t>081548077234</t>
  </si>
  <si>
    <t>Eko</t>
  </si>
  <si>
    <t>085227249998</t>
  </si>
  <si>
    <t>Desa Bantarkulon, Kecamatan Lebakbarang, Kabupaten Pekalongan, Provinsi Jawa Tengah</t>
  </si>
  <si>
    <t>Desa Karangrejo Kecamatan Grobogan Kabupaten Grobogan, Provinsi Jawa Tengah</t>
  </si>
  <si>
    <t>Desa Suru, Kecamatan Geyer, Kabupaten Grobogan</t>
  </si>
  <si>
    <t>Koperasi LKM Gapoktan Demang Tani</t>
  </si>
  <si>
    <t>Desa Wonoyoso RT. 04 RW. 02, Kecamatan Buaran Kabupaten Pekalongan Provinsi Jawa Tengah</t>
  </si>
  <si>
    <t>Desa Demangsari, Kecamatan Ayah, Kabupaten Kebumen</t>
  </si>
  <si>
    <t>Annalia</t>
  </si>
  <si>
    <t>Koperasi LKMA Gapoktan Manunggal, Desa Notogiwang Kecamatan Paninggaran</t>
  </si>
  <si>
    <t>085228636612</t>
  </si>
  <si>
    <t>Desa Sumber Rahayu Kecamatan Limbangan Kabupaten Kendal</t>
  </si>
  <si>
    <t>Koperasi LKMA Gapoktan Lumbung Pangan</t>
  </si>
  <si>
    <t>Sari</t>
  </si>
  <si>
    <t>Koperasi LKM Gapoktan Sekar Harum Karanggayam</t>
  </si>
  <si>
    <t>Ahmad Hamidi</t>
  </si>
  <si>
    <t>087237504038</t>
  </si>
  <si>
    <t>Desa Karanggayam, Kecamatan Karanggayam, Kabupaten Kebumen</t>
  </si>
  <si>
    <t>Sri Wahyuni</t>
  </si>
  <si>
    <t>081313303200</t>
  </si>
  <si>
    <t>1. Agus
2. Triswoto</t>
  </si>
  <si>
    <t>24 org</t>
  </si>
  <si>
    <t>Agus 085600771717
Triswoto 085799226878</t>
  </si>
  <si>
    <t>Tris Woto &lt;twoto30@gmail.com&gt;</t>
  </si>
  <si>
    <t>Kelurahan</t>
  </si>
  <si>
    <t>Sumatera Barat</t>
  </si>
  <si>
    <t>Sekar</t>
  </si>
  <si>
    <t>Koperasi LKMA Gapoktan Rukun Makmur</t>
  </si>
  <si>
    <t>Koperasi LKMA Saiyo Sakato</t>
  </si>
  <si>
    <t>Pundi Mataram &lt;pundimatarampati@gmail.com&gt;</t>
  </si>
  <si>
    <t>081314787253</t>
  </si>
  <si>
    <t>Koperasi LKMA Gapoktan Samo Saiyo</t>
  </si>
  <si>
    <t>Kelurahan Anduring, Kecamatan Kuranji, Kota Padang</t>
  </si>
  <si>
    <t xml:space="preserve">1. Syahrial M. Zein (Ketua Pengurus)
2. Zuriyet Mawati (Bendahara)
3. (Sekretaris - belum terdapat nama) 
</t>
  </si>
  <si>
    <t>Pertanian</t>
  </si>
  <si>
    <t>0813-7471-6644</t>
  </si>
  <si>
    <t>08156966202/
'081568473602</t>
  </si>
  <si>
    <t>Khusnaini/
Wahyudin</t>
  </si>
  <si>
    <t>085641181782</t>
  </si>
  <si>
    <t>H. Nurkholis Mustofa, SE, M.Si/
Arip hidayat</t>
  </si>
  <si>
    <t>Koperasi LKMA Gapoktan Melati Makmur</t>
  </si>
  <si>
    <t>Koperasi LKMS MM Sejahtera Propinsi Bengkulu</t>
  </si>
  <si>
    <t>Koperasi LKMA Blorok Makmur Sejahtera</t>
  </si>
  <si>
    <t>Koperasi LKMA Sido Rukun</t>
  </si>
  <si>
    <t>Koperasi LKMA Sido Makmur</t>
  </si>
  <si>
    <t>Koperasi LKMA Karangsari Sejahtera</t>
  </si>
  <si>
    <t>Koperasi LKMA Sendang Mulyo</t>
  </si>
  <si>
    <t>Koperasi LKMA Gapoktan Gondang</t>
  </si>
  <si>
    <t>Koperasi LKMA Gapoktan Bangun Karyo</t>
  </si>
  <si>
    <t>Koperasi LKMA Gapoktan Tani Makmur Desa Randumuktiwaren Kecamatan Bojong</t>
  </si>
  <si>
    <t>Koperasi LKMA Gapoktan Maju Makmur</t>
  </si>
  <si>
    <t>Koperasi LKMA Gapoktan Setya Mandiri</t>
  </si>
  <si>
    <t>Koperasi LKMA Tani Sukses Mandiri</t>
  </si>
  <si>
    <t>Koperasi LKMA Sidodadi Makmur</t>
  </si>
  <si>
    <t xml:space="preserve">Tanggal Izin Usaha </t>
  </si>
  <si>
    <t>Koperasi LKMA Tani Makmur Blater</t>
  </si>
  <si>
    <t>Sulawesi Barat</t>
  </si>
  <si>
    <t>Koperasi LKMS Ukhuwah Bintang Ihsani</t>
  </si>
  <si>
    <t>KEP-56/NB.12/2017</t>
  </si>
  <si>
    <t>Koperasi LKMA Gapoktan Gerak Makmur</t>
  </si>
  <si>
    <t>KEP-74/NB.12/2017</t>
  </si>
  <si>
    <t>Koperasi LKMS Madani Emas Nusantara</t>
  </si>
  <si>
    <t>KEP-86/NB.12/2017</t>
  </si>
  <si>
    <t>061-42563976</t>
  </si>
  <si>
    <t>Ita-Sekar</t>
  </si>
  <si>
    <t>Sumatera Utara</t>
  </si>
  <si>
    <t>Desa Blater Kecamatan Poncowarno Kabupaten Kebumen</t>
  </si>
  <si>
    <t>desa</t>
  </si>
  <si>
    <t xml:space="preserve">1. Hasim Asngari
2. Kurniati
3. Supar
</t>
  </si>
  <si>
    <t>sekar</t>
  </si>
  <si>
    <t>Koperasi LKM Agribisnis Sido Jaya Abadi</t>
  </si>
  <si>
    <t>1. Putut Budi Santoso
2. Supadi
3. Triani</t>
  </si>
  <si>
    <t>085384440062</t>
  </si>
  <si>
    <t>pututbudi84@gmail.com</t>
  </si>
  <si>
    <t>Koperasi LKMA Gapoktan Suka Tani Desa Sastrodirjan Kecamatan Wonopringgo</t>
  </si>
  <si>
    <t>ahmad rozaqi</t>
  </si>
  <si>
    <t>KEP-92/NB.12/2017</t>
  </si>
  <si>
    <t>lkms.ukhuwah@gmail.com</t>
  </si>
  <si>
    <t xml:space="preserve">1. Fajri Ishak
2. Bima Andriansyah
3. Nazief Susila Dharma
</t>
  </si>
  <si>
    <t>085273376361 (Nazief)</t>
  </si>
  <si>
    <t xml:space="preserve">1. H. Muhammad Al Ghazali, Lc, M.HI
2. Syahrul Azwar, Lc
</t>
  </si>
  <si>
    <t>Pinjaman Yang Diberikan</t>
  </si>
  <si>
    <t>Dina</t>
  </si>
  <si>
    <t>KEP-3/NB.123/2017</t>
  </si>
  <si>
    <t>KEP-4/NB.123/2017</t>
  </si>
  <si>
    <t>Koperasi LKMA Gapoktan Tani Maju Desa Wonoyoso Kecamatan Buaran</t>
  </si>
  <si>
    <t>Koperasi LKMS Berkah Amanah Ummat</t>
  </si>
  <si>
    <t>Koperasi LKMS Agribisnis Gapoktan Panampuang Prima</t>
  </si>
  <si>
    <t>Koperasi LKM Lembah Sarang Olang</t>
  </si>
  <si>
    <t>Koperasi LKM Agribisnis Lubuak Simato</t>
  </si>
  <si>
    <t>KEP-6/NB.123/2017</t>
  </si>
  <si>
    <t>082381777472</t>
  </si>
  <si>
    <t>1. Endazir
2. Suci Azana
3. Gustiania</t>
  </si>
  <si>
    <t>wandawandari44@gmail.com</t>
  </si>
  <si>
    <t>1. Suharto
2. Winarto Kaswin
3. Abdul Kholiq</t>
  </si>
  <si>
    <t>Desa Talaga Wetan, Kecamatan Talaga, Kabupaten Majalengka atau Jalan Banjarlayungan No 32 Desa Talaga Wetan Kecamatan Talaga Kabupaten Majalengka</t>
  </si>
  <si>
    <t>DIY</t>
  </si>
  <si>
    <t>Koperasi LKMA Batu Taba Sepakat</t>
  </si>
  <si>
    <t>Koperasi LKMS Bankwakaf Al Muttaqien Pancasila Sakti (LKMS Bankwakaf Alpansa)</t>
  </si>
  <si>
    <t>KEP-82/KO.0301/2017</t>
  </si>
  <si>
    <t>Koperasi LKMS Amanah Berkah Nusantara</t>
  </si>
  <si>
    <t>KEP-12/KO.0302/2017</t>
  </si>
  <si>
    <t>Koperasi LKMS Ranah Indah Darussalam</t>
  </si>
  <si>
    <t>KEP-7/KO.0202/2017</t>
  </si>
  <si>
    <t>Koperasi LKMS Berkah Bersama Baiturrahman</t>
  </si>
  <si>
    <t>KEP-69/KO.02/2017</t>
  </si>
  <si>
    <t>KR2 Jawa Barat</t>
  </si>
  <si>
    <t>Koperasi LKMS Buntet Pesantren</t>
  </si>
  <si>
    <t>KEP-55/KO.0201/2017</t>
  </si>
  <si>
    <t>KEP-17/KO.0402/2017</t>
  </si>
  <si>
    <t>Kota Kediri</t>
  </si>
  <si>
    <t>KOJK Kediri</t>
  </si>
  <si>
    <t xml:space="preserve">Koperasi LKMS Pesantren An Nawawi Tanara </t>
  </si>
  <si>
    <t>LKM Syariah KHAS Kempek</t>
  </si>
  <si>
    <t>LKM Syariah Almuna Berkah Mandiri</t>
  </si>
  <si>
    <t>KEP-11/NB.123/2017</t>
  </si>
  <si>
    <t>Cirebon</t>
  </si>
  <si>
    <t>Jombang</t>
  </si>
  <si>
    <t>KOJK DIY</t>
  </si>
  <si>
    <t>KR4 Jawa Timur</t>
  </si>
  <si>
    <t>Wonogiri</t>
  </si>
  <si>
    <t>Semarang</t>
  </si>
  <si>
    <t>Sragen</t>
  </si>
  <si>
    <t>Purbalingga</t>
  </si>
  <si>
    <t>Tegal</t>
  </si>
  <si>
    <t>Batang</t>
  </si>
  <si>
    <t>Pemalang</t>
  </si>
  <si>
    <t>Tasikmalaya</t>
  </si>
  <si>
    <t>Garut</t>
  </si>
  <si>
    <t>Purwakarta</t>
  </si>
  <si>
    <t>Sumedang</t>
  </si>
  <si>
    <t>Sukabumi</t>
  </si>
  <si>
    <t>Kuningan</t>
  </si>
  <si>
    <t>Pandeglang</t>
  </si>
  <si>
    <t>Karawang</t>
  </si>
  <si>
    <t>Tangerang</t>
  </si>
  <si>
    <t>Majalengka</t>
  </si>
  <si>
    <t>Bogor</t>
  </si>
  <si>
    <t>Lombok Timur</t>
  </si>
  <si>
    <t>Temanggung</t>
  </si>
  <si>
    <t>Lampung Selatan</t>
  </si>
  <si>
    <t>Kendal</t>
  </si>
  <si>
    <t>Rembang</t>
  </si>
  <si>
    <t>Ciamis</t>
  </si>
  <si>
    <t>Pati</t>
  </si>
  <si>
    <t>Banyumas</t>
  </si>
  <si>
    <t>Demak</t>
  </si>
  <si>
    <t>Kota Probolinggo</t>
  </si>
  <si>
    <t>Kota Metro</t>
  </si>
  <si>
    <t>Grobogan</t>
  </si>
  <si>
    <t>Kebumen</t>
  </si>
  <si>
    <t>Kota Padang</t>
  </si>
  <si>
    <t>Banjarnegara</t>
  </si>
  <si>
    <t>Pesisir Selatan</t>
  </si>
  <si>
    <t>Tulang Bawang</t>
  </si>
  <si>
    <t>Polewali Mandar</t>
  </si>
  <si>
    <t>Lima Puluh Kota</t>
  </si>
  <si>
    <t>Kota Medan</t>
  </si>
  <si>
    <t>Sleman</t>
  </si>
  <si>
    <t>Agam</t>
  </si>
  <si>
    <t>Klaten</t>
  </si>
  <si>
    <t>Bandung</t>
  </si>
  <si>
    <t>Serang</t>
  </si>
  <si>
    <t>KEP-56/KO.0201/2017</t>
  </si>
  <si>
    <t>KEP-53/KR.04/2017</t>
  </si>
  <si>
    <t>KEP-11/KO.031/2017</t>
  </si>
  <si>
    <t>Bantul</t>
  </si>
  <si>
    <t>Koperasi LKMA Gapoktan Mataram</t>
  </si>
  <si>
    <t>KEP-25/KR.06/2017</t>
  </si>
  <si>
    <t>KR6 Sulampua</t>
  </si>
  <si>
    <t>Koperasi LKMS Amanah Makmur Sejahtera</t>
  </si>
  <si>
    <t>KEP-56/KO.0402/2017</t>
  </si>
  <si>
    <t>PT LKM BKD Batang</t>
  </si>
  <si>
    <t>Koperasi LKMA Gapoktan Mekar Wangi</t>
  </si>
  <si>
    <t>1. Hubbunnaja
2. Umar Z A
3. M. Busyral Karim</t>
  </si>
  <si>
    <t>H. Abdus Salam</t>
  </si>
  <si>
    <t>Pengawas</t>
  </si>
  <si>
    <t>1. Drs. H.A. Halim Iskandar, M.Pd
2. Hj. Muflihah Tamim, S.Pd</t>
  </si>
  <si>
    <t>1. Henny Chrisnawati
2. H,M Muqtadir Al Fadhil
3. H.Moch Choiri Fathullah</t>
  </si>
  <si>
    <t>1. Ensap Sri Mulat
2. Haryono</t>
  </si>
  <si>
    <t xml:space="preserve">1. M. YUSUF SYAFRI
2. FIRMANSYAH
</t>
  </si>
  <si>
    <t>1. BUDI SATRIA
2. PUTRI ERA YANTI</t>
  </si>
  <si>
    <t>1. JAKA KIRMANSYAH
2. WAHYUNI
3. WAHYU JAYA SAPUTRA</t>
  </si>
  <si>
    <t>1. Hafizullah
2. Wahyu Septian Harry
3. Bagus Suhardi</t>
  </si>
  <si>
    <t>1. Redy Setiadi
2.  Iik Fathoni
3. Hendro Prasetyo</t>
  </si>
  <si>
    <t>1. Teten Taufik Wahyudi
2. Aan Rusnandar
3. Hanifah Fajri Rahman</t>
  </si>
  <si>
    <t>2. Surahman
3. Jajang Jatnika</t>
  </si>
  <si>
    <t>Yamin Kamaluddin</t>
  </si>
  <si>
    <t>H. Tatang</t>
  </si>
  <si>
    <t xml:space="preserve">1. Dra. Hj. Kusnawati
2. Atik Salamah
3. Chalimah
4. Riani
5. Chamidah
6. Ida Rochayana </t>
  </si>
  <si>
    <t>Sobiroh HS</t>
  </si>
  <si>
    <t>1. Sugiarti
2. Erni Widiati Suseno
3. Indyah Rizky Septarina
4. Herni Soewasti Kamsio</t>
  </si>
  <si>
    <t>Sukartien</t>
  </si>
  <si>
    <t>1. Sutikman
2. Yasin
3. Suyut, SP</t>
  </si>
  <si>
    <t>1. Rudy Handoko
2. Gigih Sujoko Lugiamanto
3. Sugeng Budiono</t>
  </si>
  <si>
    <t>1. Ir. Bambang Dewantoro
2. Nurcholis
3. Ir. Marjono</t>
  </si>
  <si>
    <t>1. Drs. Asy'ari Muhadi, BA, MA
2. Drs. Sigit Purwanto, MM
3. Agus Efendi, M.Ag.</t>
  </si>
  <si>
    <t>1. Sarno Sarjono
2. Mudjeri Rasyid
3. Sudarso
4. Purwito
5. Sakirun</t>
  </si>
  <si>
    <t>1.  Machmudi
2. Agustono
3. Muhtadi</t>
  </si>
  <si>
    <t>1. H. Abdurahman
2. Rusmani
3. Wahyudi</t>
  </si>
  <si>
    <t>1. Urip Widodo
2. Kisnadi
3. Arfani Abbas</t>
  </si>
  <si>
    <t>1. Daroji
2. Nasichin
3. Faris Asmu'i</t>
  </si>
  <si>
    <t>1. Pakhruri
2. Harun Alrosyid
3. Dradjat</t>
  </si>
  <si>
    <t>1. H. Gozali
2. Purnomo Hadi, S.Pd.</t>
  </si>
  <si>
    <t>1. Yusmaneri Arifin
2. Elisa Ermasari
3. Evie Sukarti Sari
4. Yulkadriani</t>
  </si>
  <si>
    <t>1. Meriani
2. Sumiati</t>
  </si>
  <si>
    <t>1. Siun Ruhan
2.  Roslaini Purnamasari</t>
  </si>
  <si>
    <t>KEP-30/KO.0303/2017</t>
  </si>
  <si>
    <t>KEP-12/NB.123/2017</t>
  </si>
  <si>
    <t>KEP-39/KO.0303/2017</t>
  </si>
  <si>
    <t>Koperasi LKMA Gapoktan Sumber Usaha Desa Pringsurat Kecamatan Kajen</t>
  </si>
  <si>
    <t>KEP-46/KO.0303/2017</t>
  </si>
  <si>
    <t>Izin Penuh*</t>
  </si>
  <si>
    <t>Jenis Permohonan</t>
  </si>
  <si>
    <t>Tunai</t>
  </si>
  <si>
    <t>Non Tunai</t>
  </si>
  <si>
    <t>KR/KOJK</t>
  </si>
  <si>
    <t>KR3</t>
  </si>
  <si>
    <t>KR4</t>
  </si>
  <si>
    <t>KOJK Provinsi NTB</t>
  </si>
  <si>
    <t>KR2</t>
  </si>
  <si>
    <t>KOJK Provinsi Sumatera Barat</t>
  </si>
  <si>
    <t>KOJK Provinsi Kalimantan Tengah</t>
  </si>
  <si>
    <t>KR5</t>
  </si>
  <si>
    <t>KOJK Provinsi DIY</t>
  </si>
  <si>
    <t>KEP-124/KR.02/2017</t>
  </si>
  <si>
    <t>*Izin bersyarat menjadi izin penuh</t>
  </si>
  <si>
    <t>*Bank WAKAF</t>
  </si>
  <si>
    <t>Perubahan Nama</t>
  </si>
  <si>
    <t>1. Suwaryana
2. Royianto
3. Satiyono
4. Muhari</t>
  </si>
  <si>
    <t>KEP-1/NB.123/2018</t>
  </si>
  <si>
    <t>Lebak</t>
  </si>
  <si>
    <t>*Wilayah kerja sesuai dengan PDK Nomor 1 Tahun 2016 tentang Organisasi OJK</t>
  </si>
  <si>
    <t>Koperasi LKMS Assa Berkah Sejahtera</t>
  </si>
  <si>
    <t>KEP-1/KR.03/2018</t>
  </si>
  <si>
    <t>Kudus</t>
  </si>
  <si>
    <t>PT LKM Ciomas</t>
  </si>
  <si>
    <t>KEP-4/NB.123/2018</t>
  </si>
  <si>
    <t>KEP-3/NB.123/2018</t>
  </si>
  <si>
    <t>KEP-02/KO.0302/2018</t>
  </si>
  <si>
    <t xml:space="preserve">Cilacap </t>
  </si>
  <si>
    <t>Koperasi LKM Nahdlatul Wathon Cijantung</t>
  </si>
  <si>
    <t>KEP-14/KO.0202/2018</t>
  </si>
  <si>
    <t>KEP-13/KO.0202/2018</t>
  </si>
  <si>
    <t>KEP-23/KR.02/2018</t>
  </si>
  <si>
    <t>KEP-15/KR.02/2018</t>
  </si>
  <si>
    <t>Izin dicabut</t>
  </si>
  <si>
    <t>Koperasi LKMS Tebuireng Mitra Sejahtera</t>
  </si>
  <si>
    <t>KEP-18/KR.04/2018</t>
  </si>
  <si>
    <t>Masa Berlaku Izin Usaha</t>
  </si>
  <si>
    <t>Selamanya</t>
  </si>
  <si>
    <t xml:space="preserve">Koperasi LKMS Bankwakaf Al Manshur Barokahing Gusti </t>
  </si>
  <si>
    <t>KEP-13/KO.0301/2018</t>
  </si>
  <si>
    <t>Koperasi LKMS Wesal Keuangan Syariah</t>
  </si>
  <si>
    <t>*Nama LKM sesuai SK yang diberikan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</si>
  <si>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</si>
  <si>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</si>
  <si>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</si>
  <si>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</si>
  <si>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</si>
  <si>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</si>
  <si>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</si>
  <si>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Surabaya</t>
  </si>
  <si>
    <t>Koperasi LKMS Al Fitrah Wava Mandiri</t>
  </si>
  <si>
    <t>Koperasi LKMS Bahrul Ulum Barokah Sejahtera</t>
  </si>
  <si>
    <t>KEP-31/KR.04/2018</t>
  </si>
  <si>
    <t>KEP-5/NB.123/2018</t>
  </si>
  <si>
    <t>KEP-3/KO.0201/2018</t>
  </si>
  <si>
    <t>KEP-4/KO.0201/2018</t>
  </si>
  <si>
    <t>KEP-20/KR.04/2018</t>
  </si>
  <si>
    <t>KEP-46/KR.02/2018</t>
  </si>
  <si>
    <t>KEP-7/KO.0303/2018</t>
  </si>
  <si>
    <t>KEP-8/KO.0303/2018</t>
  </si>
  <si>
    <t>KEP-33/KR.02/2018</t>
  </si>
  <si>
    <t>1. dasuti
2. Lailatul Munawaroh
3. Suliarsih</t>
  </si>
  <si>
    <t>1. Siti Winarni
2. Jenali
3. Budiharjo</t>
  </si>
  <si>
    <t>085642987303</t>
  </si>
  <si>
    <t>dasutibojong@yahoo.com</t>
  </si>
  <si>
    <t>duhita</t>
  </si>
  <si>
    <t>1. Sunarno
2. Sugiyatno
3. Marsayid</t>
  </si>
  <si>
    <t>1. Paidi
2. Suparman Aris Parmanto</t>
  </si>
  <si>
    <t>1. Ibnu Pratolo
2. Sularno
3. Suripto</t>
  </si>
  <si>
    <t>1. Kirno Husodo
2. Mukimin</t>
  </si>
  <si>
    <t>1. Muh Sururi
2. Kasmin
3. Sujati</t>
  </si>
  <si>
    <t>1. Amad Mudrik
2. Siti Kowiyah
3. Agus Triyana</t>
  </si>
  <si>
    <t>1. Sugondo
2. Budhi Kusnaeni
3. Yatno</t>
  </si>
  <si>
    <t>1. Heri Natoil
2. Sundari Saputro
3. Cahyono</t>
  </si>
  <si>
    <t>1. Kardiyo
2. Sumadi
3. Sujatno</t>
  </si>
  <si>
    <t>1. Miswanto
2. Hery Nurfauzi
3. Supriyono</t>
  </si>
  <si>
    <t>1. Rokhimun
2. Sungadi
3. Gentur Tri Winarno</t>
  </si>
  <si>
    <t>Al Amin Imam Muhamad</t>
  </si>
  <si>
    <t>H. Muhamad Tri Jazuli</t>
  </si>
  <si>
    <t>PT LKM Akhlakul Karimah</t>
  </si>
  <si>
    <t>KEP-08/KO.0702/2018</t>
  </si>
  <si>
    <t>KEP-22/KO.074/2018</t>
  </si>
  <si>
    <t>KOJK Lampung</t>
  </si>
  <si>
    <t>KEP-9/KO.0801/2018</t>
  </si>
  <si>
    <t>Koperasi LKMS Berkah Rizqi Lirboyo</t>
  </si>
  <si>
    <t>Nama Pesantren</t>
  </si>
  <si>
    <t>Al Muttaqien Pancasila</t>
  </si>
  <si>
    <t>Al Hidayah Karangsuci</t>
  </si>
  <si>
    <t>Darussalam</t>
  </si>
  <si>
    <t>Baiturrahman</t>
  </si>
  <si>
    <t>Buntet</t>
  </si>
  <si>
    <t>Koperasi LKMS Denanyar Sumber Barokah</t>
  </si>
  <si>
    <t>Mamba'ul Ma'arif Denanyar</t>
  </si>
  <si>
    <t>Lirboyo</t>
  </si>
  <si>
    <t>Khas Kempek</t>
  </si>
  <si>
    <t>An Nawawi Tanara</t>
  </si>
  <si>
    <t>Al Munawwir Krapyak</t>
  </si>
  <si>
    <t>Al Amien</t>
  </si>
  <si>
    <t>Assa’idiyah Mejobo Kudus</t>
  </si>
  <si>
    <t>Manahijussadat</t>
  </si>
  <si>
    <t>Al Ihya Ulumuddin</t>
  </si>
  <si>
    <t>Latansa</t>
  </si>
  <si>
    <t>Koperasi LKMS Al Ihya Baitul Auqof</t>
  </si>
  <si>
    <t>Al-Quran Cijantung</t>
  </si>
  <si>
    <t>Tebu Ireng</t>
  </si>
  <si>
    <t>Al Mansyur Barokahing Gusti</t>
  </si>
  <si>
    <t>Assalafi Al Fitrah</t>
  </si>
  <si>
    <t>Bahrul Ulum Tambak Beras</t>
  </si>
  <si>
    <t>1. H. Supadi
2. Dulgani
3. Musripah</t>
  </si>
  <si>
    <t>1. Marsudi Mulyo Utomo
2. Sunardi
3. Marwoto</t>
  </si>
  <si>
    <t>1. Gustani
2. Richi Rohani
3. Noris Iswahyudi</t>
  </si>
  <si>
    <t>1. Dedi Suryadi
2. Ruhyat
3. Agus Heryanto
3. Dani Warfani Baping
4. Dedi Supriadi</t>
  </si>
  <si>
    <t>1. Nasrul
2. Marwadi
3. Nita Ardilawati</t>
  </si>
  <si>
    <t>1. Cahyono
2. Maksudin
3. Kusnanto</t>
  </si>
  <si>
    <t>1. H. Engkos Koswara
2. H. Wawan Sukwana
3. H. Deden Deni Rustandi</t>
  </si>
  <si>
    <t>1. Meriani
2. Erwin Octavian
3. Asrial Bambang S</t>
  </si>
  <si>
    <t>1. Munirep
2. Misbah</t>
  </si>
  <si>
    <t>1. Slamet Riyanto
2. Tochaeri
3. H. Nurochim</t>
  </si>
  <si>
    <t>1. M.Tohir Abbas
2. Syaipul Anwar
3. Nurmuhammad
4. M. Ali Sais
5. Mahyudin RK</t>
  </si>
  <si>
    <t>1. Mujiono
2. Kunardi
3. Subari</t>
  </si>
  <si>
    <t>1. Fatkhur Rohman
2. Mawardah
3. Tri Yuliarti</t>
  </si>
  <si>
    <t>1. Rusno
2. Ngastari
3. Agus Setyawan</t>
  </si>
  <si>
    <t>1. Ahmad Riyadi
2. Sutarman
3. Taryumi</t>
  </si>
  <si>
    <t>1. Sukrisnanto
2. Machfudi
3. Mat Darus</t>
  </si>
  <si>
    <t>1. M Kabul
2. Supriyanto
3. Suhartini</t>
  </si>
  <si>
    <t>1. Yonheri
2. Febriandi
3. Yudi Yanto</t>
  </si>
  <si>
    <t>1. Sofwan Hadi
2. Suradi
3. Nur Arifin</t>
  </si>
  <si>
    <t>1. Daryanto
2. Waluyo</t>
  </si>
  <si>
    <t>1. Sunarto
2. Rohadi
3. Tarno</t>
  </si>
  <si>
    <t>1. Sarwono
2. Prapto</t>
  </si>
  <si>
    <t>1. Makhfud
2. Romdhoni
3. Djoko Adi Sasongko</t>
  </si>
  <si>
    <t>1. Suparman
2. Giyo
3. Hj. Ismi</t>
  </si>
  <si>
    <t>1. M. Maisur Adeib
2. Choiron CS
3. Sutoyo Rasam</t>
  </si>
  <si>
    <t>1. Tejo Purnomo
2. Suhadi
3. Tukimin</t>
  </si>
  <si>
    <t>1. Waskito Imam Nugroho
2. Khotibul Umam
3. Untung Mulyono</t>
  </si>
  <si>
    <t>1. Ismail
2. Tumar
3. Mantius</t>
  </si>
  <si>
    <t>Asep Komarudin</t>
  </si>
  <si>
    <t>1. Sigit Budi Ismoyo
2. Nurokhim
3. Muhammad Ismail</t>
  </si>
  <si>
    <t>1. AY. Sukarno
2. Nugroho S.P
3. F. Sugiarta</t>
  </si>
  <si>
    <t>1. Santoso
2. Sulaiman
3. Wahyono</t>
  </si>
  <si>
    <t>1. Joni Amsyah
2. Siti Nurjannah
3. Muhammad
4. Nila Wati
5. Diana Dita</t>
  </si>
  <si>
    <t>1. Agus Prasodjo
2. Rasito
3. Tjasmijati</t>
  </si>
  <si>
    <t>1. Sugeng
2. Darsono
3. Widodo</t>
  </si>
  <si>
    <t>1. Dyah Winarni
2. Tri Bugiarto
3. Endang Suprihatin</t>
  </si>
  <si>
    <t>74 orang</t>
  </si>
  <si>
    <t>Agus Efendi</t>
  </si>
  <si>
    <t>1. Bibit Sutiknyo
2. ceacilia Sumiyati
3. Partiyah</t>
  </si>
  <si>
    <t>1. Suronto
2. Sapto Priyono
3. Suyud</t>
  </si>
  <si>
    <t>Ponisan</t>
  </si>
  <si>
    <t>Abdullah</t>
  </si>
  <si>
    <t>Laica Agfari</t>
  </si>
  <si>
    <t>Hadi Muhadi</t>
  </si>
  <si>
    <t>Rohim</t>
  </si>
  <si>
    <t>Wardoyo</t>
  </si>
  <si>
    <t>H. Durachim Hadi Wasito</t>
  </si>
  <si>
    <t>Riyanto</t>
  </si>
  <si>
    <t>Slamet Tayubi</t>
  </si>
  <si>
    <t>Tarmuni</t>
  </si>
  <si>
    <t>58 orang</t>
  </si>
  <si>
    <t>Hilal</t>
  </si>
  <si>
    <t>Yatno</t>
  </si>
  <si>
    <t>Kaswan</t>
  </si>
  <si>
    <t>Khamid</t>
  </si>
  <si>
    <t>1. Wintoro
2. Kasmuri
3. Agung Cahyono</t>
  </si>
  <si>
    <t>1. Lestari
2. Darsono
3. Sarwono</t>
  </si>
  <si>
    <t>1. H. Ali Munandar
2. M Badri 
3. Ansori</t>
  </si>
  <si>
    <t>1. Casmini
2. Ismawati
3. Nasta'in</t>
  </si>
  <si>
    <t>1. Mutofar
2. Supriana
3. Akhmad Sarwoto</t>
  </si>
  <si>
    <t>14 orang</t>
  </si>
  <si>
    <t>1. Bytommiarti
2. H. Syaiful
3. Maiyulis
4. Afrida
5. Nilam Mayang Sari
6. Maijuna
7. Basri</t>
  </si>
  <si>
    <t>1. Bytommiarti
2. Maiyulis
3. Afrida</t>
  </si>
  <si>
    <t>1. Hasanudin
2. Yulian Adriyanto
3. Tri Setyawati</t>
  </si>
  <si>
    <t>1. Tatik Endah Pujiatiningsih
2. Suharjo
3. Abdul Kholik</t>
  </si>
  <si>
    <t>1. M Rasyid
2. Irwandi</t>
  </si>
  <si>
    <t>1. Dani Hamdani
2. Hamdani Nasution
3. Khohaning
4. Tusman Hayadi</t>
  </si>
  <si>
    <t>1. Sutarmo
2. Sutrisno
3. Amad Toha</t>
  </si>
  <si>
    <t>1. Wahono
2. SaifulMujid
3. Mahmudah</t>
  </si>
  <si>
    <t>1. Asrori
2. Tohari
3. Wahidi
4. Muhtadin
5. Wanuri</t>
  </si>
  <si>
    <t>1. Sulemi
2. Slamet
3. Sukirno</t>
  </si>
  <si>
    <t>1. Rosadi
2. Tuzaman
3. Mustadi</t>
  </si>
  <si>
    <t>1. Mundakir
2. Ahmad Fauzi
3. Ridwan</t>
  </si>
  <si>
    <t>Jonni</t>
  </si>
  <si>
    <t>081228018089</t>
  </si>
  <si>
    <t>0321-322578</t>
  </si>
  <si>
    <t>0285-4486382</t>
  </si>
  <si>
    <t>0811242014</t>
  </si>
  <si>
    <t>021-2933-8214</t>
  </si>
  <si>
    <t>085228677497</t>
  </si>
  <si>
    <t>demangtani2010@gmail.com</t>
  </si>
  <si>
    <t>hardiyantobambang89@gmail.com</t>
  </si>
  <si>
    <t>085813910397</t>
  </si>
  <si>
    <t>085870135220/08560226925 (Zulfah Mazinah)</t>
  </si>
  <si>
    <t>pdpk_kramatmulya@yahoo.com</t>
  </si>
  <si>
    <t>kartinocry76@gmail.com</t>
  </si>
  <si>
    <t>umi.leyang@yahoo.co.id</t>
  </si>
  <si>
    <t>bumdesdesaluwukbunter@gmail.com</t>
  </si>
  <si>
    <t>pemdesblater@gmail.com</t>
  </si>
  <si>
    <t>madanifinance83@gmail.com</t>
  </si>
  <si>
    <t xml:space="preserve">S-133/KR.022/2018
</t>
  </si>
  <si>
    <t>Koperasi LKMA Karya Makmur Poncowarno</t>
  </si>
  <si>
    <t>KEP-80/KR.03/2018</t>
  </si>
  <si>
    <t>Koperasi LKM Aneka Tani Mandiri</t>
  </si>
  <si>
    <t>KEP-9/KO.0302/2018</t>
  </si>
  <si>
    <t>KEP-77/KR.02/2018</t>
  </si>
  <si>
    <t>Koperasi LKM Agribisnis Maju Makmur Kalipucang</t>
  </si>
  <si>
    <t>KEP-100/KR.03/2018</t>
  </si>
  <si>
    <t>KEP-101/KR.03/2018</t>
  </si>
  <si>
    <t>KEP-17/KO.0303/2018</t>
  </si>
  <si>
    <t>KR 3</t>
  </si>
  <si>
    <t>PT LKMS Mahirah Muamalah</t>
  </si>
  <si>
    <t>KEP-05/KO.0501/2018/RAHASIA</t>
  </si>
  <si>
    <t>Banda Aceh</t>
  </si>
  <si>
    <t>KOJK Provinsi Aceh</t>
  </si>
  <si>
    <t>Aceh</t>
  </si>
  <si>
    <t>PT LKM Badan Kredit Desa Ponorogo</t>
  </si>
  <si>
    <t>KEP-69/KO.0402/2018</t>
  </si>
  <si>
    <t>Ponorogo</t>
  </si>
  <si>
    <t>PT LKM Sedasa</t>
  </si>
  <si>
    <t>KEP-13/KO.031/2018</t>
  </si>
  <si>
    <t>Koperasi Lembaga Keuangan Mikro Syariah El- Manahij</t>
  </si>
  <si>
    <t>KEP-113/KR.03/2018</t>
  </si>
  <si>
    <t>Koperasi LKMS Waysulan Mandiri Sejahtera</t>
  </si>
  <si>
    <t>Koperasi LKMS Pondok Pesantren Modern Al Kautsar</t>
  </si>
  <si>
    <t>Koperasi LKMS UNISA</t>
  </si>
  <si>
    <t>KEP-61/KO.052/2018</t>
  </si>
  <si>
    <t>KEP-14/KO.031/2018</t>
  </si>
  <si>
    <t>Perubahan Kelembagaan</t>
  </si>
  <si>
    <t>Tanggal Perubahan Kelembagaan</t>
  </si>
  <si>
    <t>Perubahan Modal Disetor sejumlah 3.900.000.000 dengan Kepemilikan sbb:
- Pemprov Jawa Barat: 900.000.000 (20%)
- Pemda Kuningan: 3.500.000.000 (80%)</t>
  </si>
  <si>
    <t>Nomor Surat Tanggapan Perubahan Kelembagaan</t>
  </si>
  <si>
    <t>S-210/KO.0201/2018</t>
  </si>
  <si>
    <t>Perubahan Alamat</t>
  </si>
  <si>
    <t>S-101/NB.123/2016</t>
  </si>
  <si>
    <t>Perubahan nama koperasi LKMS BTM Banyumas di Patikraja</t>
  </si>
  <si>
    <t>S-262/NB.123/2016</t>
  </si>
  <si>
    <t>Pembukaan Kantor Cabang LKM</t>
  </si>
  <si>
    <t>S-45/NB.123/2017</t>
  </si>
  <si>
    <t>S-87/NB.123/2017</t>
  </si>
  <si>
    <t>Perubahan pengurus dan pengawas koperasi LKM Pundi Mataram Pati</t>
  </si>
  <si>
    <t>S-40/NB.12/2017</t>
  </si>
  <si>
    <t>Koperasi LKM Mina Sumitra Karangsong</t>
  </si>
  <si>
    <t>KEP-30/KO.0201/2018</t>
  </si>
  <si>
    <t>Kab Indramayu</t>
  </si>
  <si>
    <t>Koperasi LKMS BWM Ponpes Futuhiyyah</t>
  </si>
  <si>
    <t>KEP-129/KR.03/2018</t>
  </si>
  <si>
    <t>KEP-6/NB.123/2018</t>
  </si>
  <si>
    <t>KEP-24/KO.0303/2018</t>
  </si>
  <si>
    <t>KEP-29/KO.0303/2018</t>
  </si>
  <si>
    <t>KEP-28/KO.0303/2018</t>
  </si>
  <si>
    <t>KEP-27/KO.0303/2018</t>
  </si>
  <si>
    <t xml:space="preserve">Koperasi LKMS Bankwakaf Imam Syuhodo </t>
  </si>
  <si>
    <t>KEP-57/KO.0301/2018</t>
  </si>
  <si>
    <t>Sukoharjo</t>
  </si>
  <si>
    <t xml:space="preserve">KOJK Solo </t>
  </si>
  <si>
    <t>Koperasi LKMS Alpen Barokah Mandiri</t>
  </si>
  <si>
    <t>KEP-106/KR.04/2018</t>
  </si>
  <si>
    <t>Sumenep</t>
  </si>
  <si>
    <t>KEP-87/KR.03/2018</t>
  </si>
  <si>
    <t>KR6</t>
  </si>
  <si>
    <t>Koperasi LKMS Sinar Sukses Bersama</t>
  </si>
  <si>
    <t>KEP-57/KO.0401/2018</t>
  </si>
  <si>
    <t>Kabupaten Malang</t>
  </si>
  <si>
    <t>KEP-130/KR.03/2018</t>
  </si>
  <si>
    <t>Koperasi LKM Mitra Mina Bina Sejahtera Mandiri</t>
  </si>
  <si>
    <t>Koperasi LKMA Anduring Jaya Sepakat</t>
  </si>
  <si>
    <t>KEP-87/KO.052/2018</t>
  </si>
  <si>
    <t>Koperasi LKMS Ummul Mukminin Aisyiyah</t>
  </si>
  <si>
    <t>KEP-45/KR.06/2018</t>
  </si>
  <si>
    <t>Kota Makassar</t>
  </si>
  <si>
    <t>Sulawesi Selatan</t>
  </si>
  <si>
    <t>PT LKM Demak Sejahtera</t>
  </si>
  <si>
    <t>KEP-150/KR.03/2018</t>
  </si>
  <si>
    <t>KEP-47/KO.0303/2018</t>
  </si>
  <si>
    <t>Koperasi LKMA Gapoktan Subur Makmur (dahulu Koperasi LKMA Gapoktan Subur Makmur Desa Sumurjomblangbogo Kecamatan Bojong Kabupaten Pekalongan)</t>
  </si>
  <si>
    <t>KEP-46/KO.0303/2018</t>
  </si>
  <si>
    <t>Koperasi LKMS Berkah Umat Ciganitri</t>
  </si>
  <si>
    <t>KEP-217/KR.02/2018</t>
  </si>
  <si>
    <t>KEP-45/KO.0303/2018</t>
  </si>
  <si>
    <t>Koperasi LKM Sanuhe Fahasara Dodo</t>
  </si>
  <si>
    <t>KEP-80/KR.05/2018</t>
  </si>
  <si>
    <t>Kota Gunungsitoli</t>
  </si>
  <si>
    <t>Koperasi LKMS Bank Wakaf Mikro Taawun Mitra Ummat Ponpes Al-Mujahidin Balikpapan</t>
  </si>
  <si>
    <t>KEP-19/KO.0903/2018</t>
  </si>
  <si>
    <t>Kota Balikpapan</t>
  </si>
  <si>
    <t>Kalimantan Timur</t>
  </si>
  <si>
    <t>KOJK Kalimantan Timur</t>
  </si>
  <si>
    <t>Koperasi LKMS Pondok Pesantren Minhadlul Ulum</t>
  </si>
  <si>
    <t>KEP-62/KO.074/2018</t>
  </si>
  <si>
    <t>Pesawaran</t>
  </si>
  <si>
    <t>KEP-172/KR.03/2018</t>
  </si>
  <si>
    <t>Koperasi LKMS Al Azhar Jember</t>
  </si>
  <si>
    <t>KEP-77/KO.0403/2018</t>
  </si>
  <si>
    <t>Jember</t>
  </si>
  <si>
    <t>KOJK Jember</t>
  </si>
  <si>
    <t>Koperasi LKMS Al-Falah</t>
  </si>
  <si>
    <t>KEP-78/KO.0403/2018</t>
  </si>
  <si>
    <t>Koperasi LKMS Pondok Pesantren Mawaridussalam</t>
  </si>
  <si>
    <t>KEP-92/KR.05/2018</t>
  </si>
  <si>
    <t>Deli Serdang</t>
  </si>
  <si>
    <t>KEP-205/KR.03/2018</t>
  </si>
  <si>
    <t>KEP-16/KO.0902/2018</t>
  </si>
  <si>
    <t xml:space="preserve">Koperasi LKMS Sinar Mandiri Sejahtera </t>
  </si>
  <si>
    <t>KEP-137/KR.04/2018</t>
  </si>
  <si>
    <t>Tuban</t>
  </si>
  <si>
    <t>PT Lembaga Keuangan Mikro Ciamis</t>
  </si>
  <si>
    <t>KEP-76/KO.074/2018</t>
  </si>
  <si>
    <t>KEP-66/KO.0303/2018</t>
  </si>
  <si>
    <t>KEP-63/KO.0303/2018</t>
  </si>
  <si>
    <t>KEP-65/KO.0303/2018</t>
  </si>
  <si>
    <t>Koperasi LKMS BWM Sunan Pandan Aran</t>
  </si>
  <si>
    <t>KEP-32/KO.031/2018</t>
  </si>
  <si>
    <t>Koperasi LKMS Sunan Gunung Jati Ba'alawy Semarang</t>
  </si>
  <si>
    <t>KEP-258/KR.03/2018</t>
  </si>
  <si>
    <t>Koperasi LKMS Barokah Pesantren Al-Masthuriyah</t>
  </si>
  <si>
    <t>KEP-317/KR.02/2018</t>
  </si>
  <si>
    <t>KR 2</t>
  </si>
  <si>
    <t>Koperasi LKMS Pondok Pesantren As'ad</t>
  </si>
  <si>
    <t>KEP-28/KO.0701/2018</t>
  </si>
  <si>
    <t>Jambi</t>
  </si>
  <si>
    <t>KOJK Jambi</t>
  </si>
  <si>
    <t xml:space="preserve">PT Lembaga Keuangan Mikro Badan Kredit Desa Purwokerto </t>
  </si>
  <si>
    <t>KEP-42/KO.0302/2018</t>
  </si>
  <si>
    <t>Koperasi LKMS Amal Dana Bergulir</t>
  </si>
  <si>
    <t>KEP-322/KR.02/2018</t>
  </si>
  <si>
    <t>Koperasi LKMS Minhajut Thullab</t>
  </si>
  <si>
    <t>KEP-105/KO.0403/2018</t>
  </si>
  <si>
    <t>Banyuwangi</t>
  </si>
  <si>
    <t>Koperasi LKMS Honai Sejahtera Papua</t>
  </si>
  <si>
    <t>KEP-29/KO.0605/2018</t>
  </si>
  <si>
    <t>KOJK Jayapura</t>
  </si>
  <si>
    <t>Papua</t>
  </si>
  <si>
    <t>Koperasi LKMA Gapoktan Maju Jaya Desa Talun Kecamatan Talun</t>
  </si>
  <si>
    <t>KEP-60/KO.0303/2018</t>
  </si>
  <si>
    <t>KEP-76/KO.0303/2018</t>
  </si>
  <si>
    <t>KEP-130/KO.052/2018</t>
  </si>
  <si>
    <t>KOJK Prov Sumbar</t>
  </si>
  <si>
    <t>Sudah Input ke SI LKM?</t>
  </si>
  <si>
    <t>Sudah Ada User Akses?</t>
  </si>
  <si>
    <t>Sudah</t>
  </si>
  <si>
    <t>KEP-131/KO.052/2018</t>
  </si>
  <si>
    <t>Belum</t>
  </si>
  <si>
    <t>Koperasi Lembaga Keuangan Mikro Agribisnis Sariro Utomo</t>
  </si>
  <si>
    <t>KEP-3/KR.03/2019</t>
  </si>
  <si>
    <t>Koperasi LKMS BWM Lan Taburo</t>
  </si>
  <si>
    <t>KEP-2/KR.03/2019</t>
  </si>
  <si>
    <t>KEP-05/KO.0302/2019</t>
  </si>
  <si>
    <t>Koperasi LKM Agribisnis Tri Mulya Tani</t>
  </si>
  <si>
    <t>KEP-6/KR.03/2019</t>
  </si>
  <si>
    <t>Koperasi LKMA Sido Makmur Sentosa</t>
  </si>
  <si>
    <t>Koperasi Wanita</t>
  </si>
  <si>
    <t>Koperasi Wanita (Pengajian)</t>
  </si>
  <si>
    <t>Koperasi Simpan Pinjam</t>
  </si>
  <si>
    <t>Baitul Tamwil Muhammadiyah</t>
  </si>
  <si>
    <t>Baitul Maal wa Tamwil</t>
  </si>
  <si>
    <t>Jenis Lembaga Keuangan Asal</t>
  </si>
  <si>
    <t>Unit Simpan Pinjam BUMDes</t>
  </si>
  <si>
    <t>Lembaga Keuangan Desa</t>
  </si>
  <si>
    <t>Badan Usaha Milik Desa</t>
  </si>
  <si>
    <t>Koperasi Simpan Pinjam Pembiayaan Syariah</t>
  </si>
  <si>
    <t>Koperasi Serba Usaha</t>
  </si>
  <si>
    <t>Kelompok Usaha Bersama</t>
  </si>
  <si>
    <t>Lembaga Pemberdaya Ekonomi Desa</t>
  </si>
  <si>
    <t>Koperasi Serba Usaha LEPP M3</t>
  </si>
  <si>
    <t>Lembaga Keuangan Kecamatan</t>
  </si>
  <si>
    <t>Desa Bulurejo, Kecamatan Nguntoronadi, Kabupaten Wonogiri</t>
  </si>
  <si>
    <t>Desa Kopen, Kecamatan Jatipurno, Kabupaten Wonogiri</t>
  </si>
  <si>
    <t>Desa Pondoksari, Kec. Nguntoronadi, Kab. Wonogiri</t>
  </si>
  <si>
    <t>Tampakan RT 01/06, Sanan, Girimarto</t>
  </si>
  <si>
    <t>Jalan Kancing Mas No. 8 RT/RW 08/01 Kelurahan Wujil, Kecamatan Bergas Kabupaten Semarang, Jawa Tengah</t>
  </si>
  <si>
    <t>Desa/Kelurahan Klepu, KEc. Pringapus, Kab. Semarang</t>
  </si>
  <si>
    <t xml:space="preserve">Komplek Kantor Desa Soko, Kecamatan Miri Kabupaten Sragen </t>
  </si>
  <si>
    <t>Jalan Raya Selatan Banjaran No.15 Kecamatan Adiwerna Kabupaten Tegal</t>
  </si>
  <si>
    <t>Kelurahan Kranggan, Kecamatan Prajuritkulom, Jalan Riau Nomor 12 Kota Mojokerto</t>
  </si>
  <si>
    <t>Kelurahan Gedongan, Kecamatan Magersari, Jalan Gedongan Gg 3 No 3 Mojokerto</t>
  </si>
  <si>
    <t>Desa Siwatu RT.07 RW.02 Kec. Wonotunggal Kab. Batang</t>
  </si>
  <si>
    <t>Jalan Budi Utomo 404 Randudongkal, Kabupaten Pemalang</t>
  </si>
  <si>
    <t>Jalan P. Diponegoro KM 1, Kel. Sumogawe, Kec. Getasan, Kab. Semarang</t>
  </si>
  <si>
    <t xml:space="preserve">Jalan Sunan Gunung Jati No. 53 Kalisapu </t>
  </si>
  <si>
    <t>Desa Rembul Kecamatan Randudongkal Kabupaten Pemalang</t>
  </si>
  <si>
    <t>Desa / Kecamatan Temanggung 1, Kabupaten Temanggung J1. Dokter Cipto No. 18 Temanggung</t>
  </si>
  <si>
    <t>J1n, Sultan Agung RT.03 RW 02 Kalitorong Kecamatan Randudongkal Kabupaten Pemalang</t>
  </si>
  <si>
    <t>Jalan Pesisir Desa Sukaraja Kecamatan Rajabasa Kabupaten Lampung Selatan</t>
  </si>
  <si>
    <t>Desa Kalijaga Kecamatan Aikmel Kabupaten Lombok Timur</t>
  </si>
  <si>
    <t>Desa Karangsuno RT 2 RW 2, Kecamatan Cepiring, Kabupaten Kendal,</t>
  </si>
  <si>
    <t>Desa Rejosad RT. 006/ RW. 003 Kecamatan Kangkung, Kabupaten Kendal</t>
  </si>
  <si>
    <t>Desa/Kelurahan Karangayu, Kecamatan Cepiring, Kabupaten Kendal</t>
  </si>
  <si>
    <t>Desa/Kelurahan Sendangdawung, Kecamatan Kangkung, Kabupaten Kendal</t>
  </si>
  <si>
    <t>Desa/Kelurahan Tasikagung,Kecamatan Rembang,Kabupaten/Kota Rembang, atau Jalan Nelayan I No.04 RT.04/RW.03 Desa Tasikagung Kabupaten/Kota Rembang,</t>
  </si>
  <si>
    <t>Desa Wonodadi, Kecamatan Plantungan, Kabupaten Kendal,</t>
  </si>
  <si>
    <t>Desa curugsewu, Kecamatan Patean, Kabupaten Kendal</t>
  </si>
  <si>
    <t>Desa/Kelurahan Pageruyung, Kecamatan Pageruyung, Kabupaten Kendal,</t>
  </si>
  <si>
    <t>Desa Tampingwinarno, Kecamatan Sukorejo, Kabupaten Kendal</t>
  </si>
  <si>
    <t>Desa/Kelurahan Bangunsari, Kecamatan Patebon, Kabupaten Kendal</t>
  </si>
  <si>
    <t>Jalan Raya Barat (Komplek Pasar) No. 596 Desa Cidolog Kecamatan Cidolog Kabupaten Ciamis Kode Pos 46352</t>
  </si>
  <si>
    <t>Jl. Raya Pati Tlogowungun KM.5 Desa Tamansari, Tlogowungu, Pati, Jawa Tengah</t>
  </si>
  <si>
    <t>Griya Depok Asri Blok B1 No.B2
Jalan Tole Iskandar Sukmajaya, Depok 16411</t>
  </si>
  <si>
    <t>Desa Bendo, Kecamatan Sukadono, Kabupaten Sragen</t>
  </si>
  <si>
    <t>Komplek Kantor Desa Gawan, Jalan Raya Sragen – Gabugan km.10 Tanon, Sragen  Provinsi Jawa Tengah</t>
  </si>
  <si>
    <t>Jalan Raya Banyumas No. 14 Rt.02/03 Patikraja Kec. Patikraja Kabupaten Banyumas</t>
  </si>
  <si>
    <t>Jalan Veteran No.100 Desa Triharjo Kecamatan Merbau Mataram Lampung Selatan</t>
  </si>
  <si>
    <t>Jalan Lama Raden Intan II desa Pasuruan Kecamatan Penengahan Kabupaten Lampung Selatan Provinsi Lampung</t>
  </si>
  <si>
    <t>Jl. Soekarno-Hatta No. 02 Komplek Riuko Manunggal Kota Probolinggo</t>
  </si>
  <si>
    <t xml:space="preserve">Jalan Mr. Iskandar Nomor. 77 RT/015 RW 004 Desa Blaru, 
Kecamatan Pati, Kabupaten Pati, Jawa Tengah
</t>
  </si>
  <si>
    <t>Desa Watugajah, Kecamatan Kesesi, Kabupaten Pekalongan</t>
  </si>
  <si>
    <t>Jalan Belimbing No. 5 KM 7 RT/RW 05/02 Kecamatan Gading Cempaka, Kota Bengkulu, Provinsi Bengkulu</t>
  </si>
  <si>
    <t>Jalan Semeru Nomor 22
Kecamatan Ratu Agung Kota Bengkulu, Provinsi Bengkulu</t>
  </si>
  <si>
    <t xml:space="preserve">Desa Sidoharjo Kecamatan Doro Kabupaten Pekalongan, Jawa Tengah </t>
  </si>
  <si>
    <t>Jln. Cendana RT 01 RW 01 Desa Tri Jaya Kecamatan Penawar Tama Kabupaten Tulang Bawang Provinsi Lampung Kode Pos 34595</t>
  </si>
  <si>
    <t>Jln. Kapten Muslim Komplek Metro Bisnis Center No 5 Kel. Sei Sikambing CII Kec Medan Helvetia Kota Medan</t>
  </si>
  <si>
    <t>Komplek Balai Desa Karanggambas Desa Karanggambas, Kecamatan Padamara, Kabupaten Purbalingga.</t>
  </si>
  <si>
    <t>Desa Sastrodirjan Kecamatan Wonopringgo Kabupaten Pekalongan, Jawa Tengah</t>
  </si>
  <si>
    <t>Jln. Parakanhonje / Kelurahan Sukamajukaler / Kecamatan Indihiang / Kota Tasikmalaya</t>
  </si>
  <si>
    <t>Jorong Surau Lauik, Nagari Panampuang, Kec. Ampek Angkek, Kab. Agam</t>
  </si>
  <si>
    <t>Desa Suayan, Kecamatan Akabiluru, Kabupaten Lima Puluh Kota</t>
  </si>
  <si>
    <t>Nagari/Desa Sungai Antuan, Kecamtan Mungka, Kabupaten Lima Puluh Kota, Sumatera Barat</t>
  </si>
  <si>
    <t>Dukuh Sumberejo Wangi, Desa Troso, Kecamatan Karanganom, Kabupaten Klaten</t>
  </si>
  <si>
    <t>Kabupaten Banyumas</t>
  </si>
  <si>
    <t>Desa Dewasari Kecamatan Cijeungjing Kabupaten Ciamis</t>
  </si>
  <si>
    <t>Jalan Rancakole, Kampung Bojong, Rukun Tetangga 003, Rukun Warga 013, Desa Cikoneng, Kecamatan Ciparay, Kabupaten Bandung.</t>
  </si>
  <si>
    <t>Desa Mertapada Kulon Kecamatan Astanajapura, Kabupaten Cirebon.</t>
  </si>
  <si>
    <t xml:space="preserve">Jalan KH. Bisri Syansuri Nomor. 77, Desa Denanyar, Kecamatan Jombang, Kabupaten Jombang. </t>
  </si>
  <si>
    <t>Krapyak Kulon, Desa Panggungharjo, Kecamatan Sewon, Kabupaten Bantul</t>
  </si>
  <si>
    <t>Desa Kempek Kecamatan Gempol Kabupaten Cirebon</t>
  </si>
  <si>
    <t xml:space="preserve">Jalan Komplek Pesantren An Nawawi Tanara Kp. Kemuludan RT.001 RW.002 Kelurahan Tanara Kecamatan Tanara Kabupaten Serang </t>
  </si>
  <si>
    <t>Desa Botto, Kecamatan Campalagian, Kabupaten Polewali Mandar, Sulawesi Barat</t>
  </si>
  <si>
    <t>Kecamatan Kotan, Kota Kediri</t>
  </si>
  <si>
    <t>Jln. Raya Ujungjaya no. 25 Sumedang, Desa/Kel. Ujungjaya, Kec.Ujungjaya Kab. Sumedang</t>
  </si>
  <si>
    <t>Jln. Arip Rahman Hakim Niaga No. 9A Karawang Kabupaten Karawang Jawa Barat</t>
  </si>
  <si>
    <t>Komplek Ruko Citra Nusa JI. KSR Dadi Kusmayadi No. 6B Kelurahan Tengah Kecamatan Cibinong Kabupaten Bogor Provinsi Jawa Barat</t>
  </si>
  <si>
    <t>Kp. Jempono, Kelurahan Bangetayu Kulon, Kecamatan Genuk, Kota Semarang</t>
  </si>
  <si>
    <t>Desa Luwuk Bunter, Kecamatan Cempaga, Kabupaten Kotawaringin Timur, Kalimantan Tengah</t>
  </si>
  <si>
    <t>Desa Notogiwang kecamatan Paninggaran Kabupaten Pekalongan, Provinsi Jawa Tengah</t>
  </si>
  <si>
    <t>Desa Kedungpatangewu Kecamatan Kedungwuni Kabupaten Pekalongan, Provinsi Jawa Tengah</t>
  </si>
  <si>
    <t>Kecamatan Bojong berada di Desa/Kelurahan Legokclile, Kecamatan Bojong, Kabupaten Pekalongan, Provinsi Jawa Tengah</t>
  </si>
  <si>
    <t>Desa Coprayan Kecamatan Buaran Kabupaten Pekalongan, Jawa Tengah</t>
  </si>
  <si>
    <t>Nagari Tanjung DurianPasar Baru Kecamatan Bayang Kabupaten Pesisir Selatan, Sumatera Barat</t>
  </si>
  <si>
    <t>Nagari Lalang Panjang, Kecamatan Airpura, Kabupaten Pesisir Selatan</t>
  </si>
  <si>
    <t xml:space="preserve">Desa Krasak, Kecamatan Salaman 
Kabupaten Magelang, Provinsi Jawa Tengah
</t>
  </si>
  <si>
    <t>PT Lembaga Keuangan Mikro Badan Kredit Desa Surya Mandiri</t>
  </si>
  <si>
    <t>KEP-6/KO.0303/2019</t>
  </si>
  <si>
    <t>Koperasi LKM Agribisnis Gapoktan Tani Mugi Rahayu Desa Bantarkulon Kecamatan Lebakbarang</t>
  </si>
  <si>
    <t>KEP-75/KO.0303/2018</t>
  </si>
  <si>
    <t>KEP-01/KO.0702/2019</t>
  </si>
  <si>
    <t>KOJK Bengkulu</t>
  </si>
  <si>
    <t>Koperasi LKM Agribisnis Mojo Agung Sejahtera</t>
  </si>
  <si>
    <t>KEP-28/KR.03/2019</t>
  </si>
  <si>
    <t>Desa Mojo, Kecamatan Ringinarum, Kabupaten Kendal</t>
  </si>
  <si>
    <t>Koperasi LKM Agribisnis Gapoktan Rukun Makmur</t>
  </si>
  <si>
    <t>KEP-39/KR.03/2019</t>
  </si>
  <si>
    <t>Desa Jogopaten, Kecamatan Buluspesantren, Kabupaten Kebumen</t>
  </si>
  <si>
    <t>Kab Kebumen</t>
  </si>
  <si>
    <t>Koperasi LKM Agribisnis Mekar Jaya</t>
  </si>
  <si>
    <t>KEP-15/KO.74/2019</t>
  </si>
  <si>
    <t>Kecamatan Bandar Mataram, Kabupaten Lampung Tengah</t>
  </si>
  <si>
    <t>Kab Lampung Tengah</t>
  </si>
  <si>
    <t>1. Sihono
2. Mulyono
3. Sukin
4. Hobir Taufik Durachman</t>
  </si>
  <si>
    <t>1. Somadi Saputra 
2. Diso Rahmanu Suryo
3. Engkos Kosasih Sukmaraharja</t>
  </si>
  <si>
    <t>Koperasi LKMA Gapoktan Sumber Makmur Sri Rejeki Desa Kulu Kecamatan Karanganyar Kabupaten Pekalongan</t>
  </si>
  <si>
    <t>Koperasi LKMA Gapoktan Sri Rejeki Desa Watugajah, Kecamatan Kesesi, Kabupaten Pekalongan</t>
  </si>
  <si>
    <t>KEP-61/KR.03/2019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</si>
  <si>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</si>
  <si>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</si>
  <si>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</si>
  <si>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</si>
  <si>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</si>
  <si>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</si>
  <si>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Pekanbaru</t>
  </si>
  <si>
    <t>Jl. K.H Abdul Ibrahim No.45 Kelurahan Olak Kemang Kec. Danau Teluk Kota Jambi</t>
  </si>
  <si>
    <t>KEP-9/KO.052/2019</t>
  </si>
  <si>
    <t xml:space="preserve">18 Maret 2019 </t>
  </si>
  <si>
    <t xml:space="preserve">Tunai </t>
  </si>
  <si>
    <t>KEP-12/KO.0303/2019</t>
  </si>
  <si>
    <t>Desa Tlogopakis, Kec. Petungkriyono, Kabupaten Pekalongan</t>
  </si>
  <si>
    <t>Kabupaten Pekalongan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</si>
  <si>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</si>
  <si>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</si>
  <si>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</si>
  <si>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</si>
  <si>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</si>
  <si>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Jalan Peringgan Komplek Pesantren Mawaridusalam, Desa Tumpatan, Kec. Nibung, Deli Serdang</t>
  </si>
  <si>
    <t>KEP-20/KO.074/2019</t>
  </si>
  <si>
    <t>Koperasi LKMA Gapoktan Sido Mulyo</t>
  </si>
  <si>
    <t>Koperasi Lembaga Keuangan Mikro Gapoktan Sumber Barokah</t>
  </si>
  <si>
    <t>KEP-60/KR.03/2019</t>
  </si>
  <si>
    <t xml:space="preserve">Desa </t>
  </si>
  <si>
    <t>Desa Kedungweru, Kec. Ayah, Kab. Kebumen</t>
  </si>
  <si>
    <t>Kabupaten Kebumen</t>
  </si>
  <si>
    <t>Koperasi Lembaga Keuangan Mikro Syariah BWM Apik Kaliwungu Kendal</t>
  </si>
  <si>
    <t>KEP-70/KR.03/2019</t>
  </si>
  <si>
    <t>Jalan Kyai Asy'ari, Desa Krajan Kulon, Kec. Kaliwungu, Kab. Kendal</t>
  </si>
  <si>
    <t>Pondok Pesantren Yaa Bunayya, Jalan Yoka, Kelurahan Waena, Kecamatan Heram, Kota Jayapura, Provinsi Papua</t>
  </si>
  <si>
    <t>Jl. KH. Abdul Mannan Km. 2, Sumberberas Muncar Banyuwangi</t>
  </si>
  <si>
    <t>Kampung Cijujung RT 02 RW 02, Desa Cijujung, Kecamatan Cibungbulang, Kab. Bogor</t>
  </si>
  <si>
    <t>Kampung Tipar, Desa Cibolang Kaler, Kec. Cisaat, Kabupaten Sukabumi</t>
  </si>
  <si>
    <t>Jalan Makam Habib Abdullah Bafaqih, Kampung Malon RT PP1/RW 006 Kelurahan Gunungpati, Kec. Gunungpati Kota Semarang</t>
  </si>
  <si>
    <t>Jalan Kaliurang KM 12,5 Candi Sardonoharjo, Ngaglik, Sleman, DIY</t>
  </si>
  <si>
    <t>Jl. Pramuka I/10 Kelurahan Sidoarjo, Kecamatan Tuban, Kabupaten Tuban</t>
  </si>
  <si>
    <t>Jl. KH. Moch. Syamsul Arifin, No. 01 Desa Karangharjo Kecamatan Silo Kabupaten Jember</t>
  </si>
  <si>
    <t>Jl. Wolter Monginsidi Gg Pesantren No.94 Kauman Muktisari Tegal Besar Kaliwates Jember 68132</t>
  </si>
  <si>
    <t>Jalan Cendanasari Dusun Wonorejo Desa Trimulyo Kecamatan Tegineneng Kabupaten Pesawaran 35363</t>
  </si>
  <si>
    <t>Jl. Soekarno Hatta KM 10, Karang Joang, Balikpapan Utara</t>
  </si>
  <si>
    <t>Jalan Ciganitri Nomor 2, Desa Cipagalo Kecamatan Bojongsoang Kabupaten Bandung</t>
  </si>
  <si>
    <t>Jl. Perintis Kemerdekaan KM. 17 (K.H. Abd. Jabbar Asyhiri), Makassar</t>
  </si>
  <si>
    <t>Jalan Raya Sumenep-Pamekasan, Desa Pragaan Laok, Kecamatan Pragaan, Kabupaten Sumenep</t>
  </si>
  <si>
    <t xml:space="preserve">Jl. KHA. Dhalan No. 154, Desa Wonorejo, Kecamatan Polokarto, Kabupaten Sukoharjo </t>
  </si>
  <si>
    <t>Jl. Raya Bululawang, Kab. Malang</t>
  </si>
  <si>
    <t xml:space="preserve">Jalan Suburan, Mranggen, Kecamatan Mranggen, Kabupaten Demak </t>
  </si>
  <si>
    <t>Jalan Jangkang - Nogotirto, Nogotirto, Gamping, Sleman, Yogyakarta</t>
  </si>
  <si>
    <t>Nagari Sarilamak, Kecamatan Harau, Kabupaten Lima Puluh Kota</t>
  </si>
  <si>
    <t>Jl. Kedinding Lor No.99, Kelurahan Tanah Kali Kedinding, Kecamatan Kenjeran, Kota Surabaya</t>
  </si>
  <si>
    <t>Kelurahan Tambakrejo, Kec. Jombang, Kabupaten Jombang</t>
  </si>
  <si>
    <t>Jl. Irian Jaya 10 Tromol Pos 5, Kecamatan Diwek, Kabupaten Jombang</t>
  </si>
  <si>
    <t>Desa/Kelurahan Dewasari, Kecamatan Cijeungjing, Kabupaten Ciamis atau Jalan Raya Banjar KM 03, Kabupaten Ciamis</t>
  </si>
  <si>
    <t>Jalan Dukuh Popongan RT.01/RW.01, Desa Tegalgondo, Kecamatan Wonosari, Kabupaten Klaten</t>
  </si>
  <si>
    <t>Jalan Prakansantri Desa Banjaririgasi Kec. Lebakgedong Kab Lebak Prov Banten 42372</t>
  </si>
  <si>
    <t>Jalan Serayu Raya, RT 001/RW 004, Desa Kesugihan Kidul, Kecamatan Kesugihan, Kabupaten Cilacap</t>
  </si>
  <si>
    <t>Kp Serdang RT 03/04, Ds. Pasarkeong, Kec. Cibadak, Kabupaten Lebak Provinsi Banten</t>
  </si>
  <si>
    <t>Desa Kirig Kecamatan Mejobo Kabupaten Kudus, Jalan Mbah Hamzah Krapyak Kirig Mejobo Kabupaten Kudus</t>
  </si>
  <si>
    <t>Jl. Ngasinan Raya No. 02 Kel. Rejomulyo Kec. Kota Kota Kediri</t>
  </si>
  <si>
    <t>Kelurahan Mangkang Kecamatan Tugu Kota Semarang</t>
  </si>
  <si>
    <t>Desa Karangsong, Kec. Indramayu , Kab. Indramayu</t>
  </si>
  <si>
    <t>Desa Sumurjomblangbogo Kecamatan Bojong Kabupaten Pekalongan</t>
  </si>
  <si>
    <t>Jl. W.R. Supratman, Kompleks Ruko Ya'ehowu BNKP Blok D no 57 Kelurahan Pasar, Kec. Gunung Sitoli. Kota Gunung Sitoli</t>
  </si>
  <si>
    <t>Desa Talun Kecamatan Talun Kabupaten Pekalongan</t>
  </si>
  <si>
    <t>Desa Kenteng, Kec. Toroh, Kab. Grobogan</t>
  </si>
  <si>
    <t>Desa Sembungharjo, Kec. Pulokulon, Kab. Grobogan</t>
  </si>
  <si>
    <t>Desa Lolong Kec. Karanganyar, Pekalongan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</si>
  <si>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</si>
  <si>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</si>
  <si>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</si>
  <si>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</si>
  <si>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</si>
  <si>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</si>
  <si>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</si>
  <si>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</si>
  <si>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</si>
  <si>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belum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</si>
  <si>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</si>
  <si>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KEP-98/KR.02/2019</t>
  </si>
  <si>
    <t>Jalan Kompleks SMP Negeri 1 Nomor 2 Kelurahan Pamoyanan, Kec. Cianjur, Kab. Cianjur</t>
  </si>
  <si>
    <t>Kabupaten Cianjur</t>
  </si>
  <si>
    <t>Belum di perbaharui</t>
  </si>
  <si>
    <t>Koperasi LKMA Mulya Jaya Sentosa</t>
  </si>
  <si>
    <t>KEP-33/KO.074/2019</t>
  </si>
  <si>
    <t>Kampung Trikarya, Kec. Penawartama, Kab. Tulang Bawang, Provinsi Lampung</t>
  </si>
  <si>
    <t>Kab. Tulang Bawang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</si>
  <si>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</si>
  <si>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</si>
  <si>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</si>
  <si>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</si>
  <si>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KR 4</t>
  </si>
  <si>
    <t xml:space="preserve">Belum </t>
  </si>
  <si>
    <t>PT LKM BKD Indramayu</t>
  </si>
  <si>
    <t>Desa Terusan, Kecamatan Sindang, Kabupaten Indramayu</t>
  </si>
  <si>
    <t>Kabupaten Indramayu</t>
  </si>
  <si>
    <t>KEP-29/KO.0201/2019</t>
  </si>
  <si>
    <t>LKMA</t>
  </si>
  <si>
    <t>BWM</t>
  </si>
  <si>
    <t>BKD</t>
  </si>
  <si>
    <t>PNPM</t>
  </si>
  <si>
    <t>PDPK/BKPD</t>
  </si>
  <si>
    <t>Kabupaten Grobogan</t>
  </si>
  <si>
    <t>Koperasi LKMA Subur Lestari Sejahtera</t>
  </si>
  <si>
    <t>KEP-100/NB.123/2019</t>
  </si>
  <si>
    <t>KEP-25A/KO.052/2019</t>
  </si>
  <si>
    <t>Kabupaten Agam</t>
  </si>
  <si>
    <t>Kabupaten Lima Puluh Kota</t>
  </si>
  <si>
    <t xml:space="preserve">Izin Penuh* </t>
  </si>
  <si>
    <t>KEP-28/KO.052/2019</t>
  </si>
  <si>
    <t>Koperasi LKMA PUAP Tri Argo Basuki</t>
  </si>
  <si>
    <t>KEP-11/KO.0302/2019</t>
  </si>
  <si>
    <t>Jalan Raya Karangreja, Desa Karangreja, Kecamatan Karangreja, Kabupaten Purbalinnga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</si>
  <si>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</si>
  <si>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</si>
  <si>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</si>
  <si>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</si>
  <si>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PT LKM BKD Mandiri Cirebon</t>
  </si>
  <si>
    <t>KEP-33/KO.0201/2019</t>
  </si>
  <si>
    <t>Jalan Raya Plumbon Cirebon Gateway Blok Topaz No. 8 Desa Karangasem Kecamatan Plumbon Kabupaten Cirebon</t>
  </si>
  <si>
    <t>Kabupaten Cirebon</t>
  </si>
  <si>
    <t>PT LKM BKD Kabupaten Pekalongan</t>
  </si>
  <si>
    <t>KEP-23/KO.0303/2019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</si>
  <si>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</si>
  <si>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</si>
  <si>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</si>
  <si>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</si>
  <si>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</si>
  <si>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</si>
  <si>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</si>
  <si>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</si>
  <si>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 Agribisnis Bina Usaha</t>
  </si>
  <si>
    <t>KEP-109/KR.03/2019</t>
  </si>
  <si>
    <t>Desa Nglaris, Kecamatan Bener, Kabupaten Purworejo</t>
  </si>
  <si>
    <t>Kabupaten Purworejo</t>
  </si>
  <si>
    <t>Koperasi LKMS Mantenan Aman Makmur</t>
  </si>
  <si>
    <t>KEP-36/KO.0402/2019</t>
  </si>
  <si>
    <t>Kecamatan Udanawu, Kabupaten Blitar</t>
  </si>
  <si>
    <t>Kabupaten Blitar</t>
  </si>
  <si>
    <t>KEP-29/KO.052/2019</t>
  </si>
  <si>
    <t>Simpang Balai Nagari Batu Taba Kecamatan Ampek Angkek Kabupaten Agam, Provinsi Sumatera Barat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</si>
  <si>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</si>
  <si>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</si>
  <si>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</si>
  <si>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</si>
  <si>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</si>
  <si>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</si>
  <si>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Jayapura</t>
  </si>
  <si>
    <t>085870135220/
08560226925 (Zulfah Mazinah)</t>
  </si>
  <si>
    <t>085379761945/ 
085273724376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</si>
  <si>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</si>
  <si>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</si>
  <si>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</si>
  <si>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</si>
  <si>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Sandi LKM</t>
  </si>
  <si>
    <t>BWM/Non</t>
  </si>
  <si>
    <t>Non</t>
  </si>
  <si>
    <t>PT Lembaga Keuangan Mikro Badan Kredit Desa Kabupaten Tulungagung</t>
  </si>
  <si>
    <t>Koperasi LKMS Bita Amanah Ummat</t>
  </si>
  <si>
    <t>Koperasi LKM Agrobisnis Sumber Rejeki Santosa</t>
  </si>
  <si>
    <t>KEP-65/KO.0402/2019</t>
  </si>
  <si>
    <t>KEP-196/KR.02/2019</t>
  </si>
  <si>
    <t>KEP-50/KR.03/2019</t>
  </si>
  <si>
    <t>KEP-154/KR.03/2019</t>
  </si>
  <si>
    <t>Kabupaten Tulungagung</t>
  </si>
  <si>
    <t>Jalan Ciledug Nomor 339, Desa Ngamplangsari, Kecamatan Cilawu, Kabupaten garut</t>
  </si>
  <si>
    <t>Kabupaten Garut</t>
  </si>
  <si>
    <t>Desa Pandanharum, Kecamatan Gabus, Kabupaten Grobogan</t>
  </si>
  <si>
    <t>Desa Guci, Kecamatan Godong, Kabupaten Grobogan</t>
  </si>
  <si>
    <t>Kantor Regional 4 Jawa Timur</t>
  </si>
  <si>
    <t>PT Lembaga Keuangan Mikro BKD Kebumen</t>
  </si>
  <si>
    <t>Koperasi Jasa Lembaga Keuangan Mikro Ssyariah BankWakaf Mikro Al Hijrah Cindai Alus</t>
  </si>
  <si>
    <t>KEP-159/KR.03/2019</t>
  </si>
  <si>
    <t>KEP-19/PB.4/2019</t>
  </si>
  <si>
    <t>Jl. Pahlawan No. 188, Desa Kutosari, kecamatan Kebumen</t>
  </si>
  <si>
    <t>Jalan Cindai Alus No. 28, Desa Cindai Alus, Kecamatan Martapura, Kab. Banjar, Provinsi Kalimantan Selatan</t>
  </si>
  <si>
    <t>Kabupaten Banjar</t>
  </si>
  <si>
    <t>Kalimantan Selatan</t>
  </si>
  <si>
    <t>KR 9</t>
  </si>
  <si>
    <t>Koperasi LKM Gapoktan Sekar Arum</t>
  </si>
  <si>
    <t xml:space="preserve">Jalan Raya Serang KM. 15 Ruko Cikupa Niaga Mas 
Blok A/9 RT 006 RW 003 Kelurahan Talagasari 
Kecamatan Cikupa Kabupaten Tangerang.
</t>
  </si>
  <si>
    <t>Koperasi Lembaga Keuangan Mikro Agribisnis (LKM-A) Pengembangan Usaha Agribisnis Pedesaan (PUAP) Sindu Jaya Makmur</t>
  </si>
  <si>
    <t>Koperasi LKMS Aulia Cendekia Palembang</t>
  </si>
  <si>
    <t>KEP-20/KO.0302/2019</t>
  </si>
  <si>
    <t>KEP-69/KR.07/2019</t>
  </si>
  <si>
    <t>Kelurahan Talang Jambe, Kecamatan Sukarami, Kota Palembang</t>
  </si>
  <si>
    <t>Desa Sinduraja, Kecamatan Kaligondang, Kabupaten Purbalingga</t>
  </si>
  <si>
    <t>Kota Palembang</t>
  </si>
  <si>
    <t>Sumatera Selatan</t>
  </si>
  <si>
    <t>KR 7</t>
  </si>
  <si>
    <t>DIREKTORI LEMBAGA KEUANGAN MIKRO YANG TERDAFTAR DI OJK DESEMBER 2019</t>
  </si>
  <si>
    <t>Koperasi Lembaga Keuangan Mikro Agribisnis Pengembangan Usaha Agribisnis Perdesaan Ngudi Rahayu Maju</t>
  </si>
  <si>
    <t>Koperasi Lembaga Keuangan Mikro Bank Wakaf Mikro Al Fadlu Kendal</t>
  </si>
  <si>
    <t>PT LKM BKD Pemalang</t>
  </si>
  <si>
    <t>KEP-29/KO.0302/2019</t>
  </si>
  <si>
    <t>KEP-218/KR.03/2019</t>
  </si>
  <si>
    <t>KEP-43/KO.0303/2019</t>
  </si>
  <si>
    <t>Desa Jatisaba, Kecamatan Purbalingga, Kabupaten Purbalingga</t>
  </si>
  <si>
    <t>Pondok Pesantren Al Fadlu 2, Jalan Srogo, Desa Sidorejo, Kecamatan Brangsong, Kabupaten Kendal</t>
  </si>
  <si>
    <t>Jalan Melon Desa Sewaka, Kecamatan Pemalang</t>
  </si>
  <si>
    <t>Kabupatemn Kendal</t>
  </si>
  <si>
    <t>Kabupaten Pemalang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</si>
</sst>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164" formatCode="_(&quot;Rp&quot;* #,##0_);_(&quot;Rp&quot;* \(#,##0\);_(&quot;Rp&quot;* &quot;-&quot;_);_(@_)"/>
    <numFmt numFmtId="165" formatCode="&quot;Rp&quot;#,##0"/>
    <numFmt numFmtId="166" formatCode="_([$Rp-421]* #,##0_);_([$Rp-421]* \(#,##0\);_([$Rp-421]* &quot;-&quot;??_);_(@_)"/>
    <numFmt numFmtId="167" formatCode="_([$Rp-421]* #,##0.00_);_([$Rp-421]* \(#,##0.00\);_([$Rp-421]* &quot;-&quot;??_);_(@_)"/>
    <numFmt numFmtId="168" formatCode="[$-409]d\-mmm\-yy;@"/>
    <numFmt numFmtId="169" formatCode="m/d/yy;@"/>
  </numFmts>
  <fonts count="21" x14ac:knownFonts="1">
    <font>
      <sz val="11"/>
      <color theme="1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sz val="20"/>
      <color theme="1"/>
      <name val="Bookman Old Style"/>
      <family val="1"/>
    </font>
    <font>
      <b/>
      <sz val="16"/>
      <color rgb="FF000000"/>
      <name val="Calibri"/>
      <family val="2"/>
    </font>
    <font>
      <sz val="20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sz val="22"/>
      <color theme="1"/>
      <name val="Bookman Old Style"/>
      <family val="1"/>
    </font>
    <font>
      <sz val="22"/>
      <color theme="1"/>
      <name val="Calibri"/>
      <family val="2"/>
      <charset val="1"/>
      <scheme val="minor"/>
    </font>
    <font>
      <b/>
      <sz val="20"/>
      <color theme="0"/>
      <name val="Bookman Old Style"/>
      <family val="1"/>
    </font>
    <font>
      <u/>
      <sz val="11"/>
      <color theme="10"/>
      <name val="Calibri"/>
      <family val="2"/>
      <charset val="1"/>
      <scheme val="minor"/>
    </font>
    <font>
      <u/>
      <sz val="20"/>
      <color theme="10"/>
      <name val="Bookman Old Style"/>
      <family val="1"/>
    </font>
    <font>
      <sz val="11"/>
      <color theme="1"/>
      <name val="Calibri"/>
      <family val="2"/>
      <scheme val="minor"/>
    </font>
    <font>
      <b/>
      <sz val="40"/>
      <color theme="1"/>
      <name val="Bookman Old Style"/>
      <family val="1"/>
    </font>
    <font>
      <u/>
      <sz val="20"/>
      <color theme="10"/>
      <name val="Calibri"/>
      <family val="2"/>
      <charset val="1"/>
      <scheme val="minor"/>
    </font>
    <font>
      <sz val="20"/>
      <color theme="1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20"/>
      <color rgb="FF000000"/>
      <name val="Calibri Light"/>
      <family val="2"/>
      <scheme val="major"/>
    </font>
    <font>
      <sz val="20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20211"/>
        <bgColor indexed="64"/>
      </patternFill>
    </fill>
    <fill>
      <patternFill patternType="solid">
        <fgColor rgb="FF0436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1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302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 indent="1" readingOrder="1"/>
    </xf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3" fillId="0" borderId="1" xfId="0" quotePrefix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3" fillId="3" borderId="1" xfId="0" quotePrefix="1" applyFont="1" applyFill="1" applyBorder="1" applyAlignment="1">
      <alignment horizontal="center" vertical="center"/>
    </xf>
    <xf numFmtId="0" fontId="8" fillId="0" borderId="0" xfId="0" applyFont="1"/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right" vertical="center"/>
    </xf>
    <xf numFmtId="166" fontId="3" fillId="3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/>
    <xf numFmtId="166" fontId="2" fillId="3" borderId="1" xfId="0" applyNumberFormat="1" applyFont="1" applyFill="1" applyBorder="1" applyAlignment="1">
      <alignment vertical="center"/>
    </xf>
    <xf numFmtId="169" fontId="0" fillId="0" borderId="0" xfId="0" applyNumberFormat="1"/>
    <xf numFmtId="0" fontId="3" fillId="0" borderId="0" xfId="0" applyFont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1" fillId="3" borderId="0" xfId="0" applyFont="1" applyFill="1"/>
    <xf numFmtId="0" fontId="8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5" fontId="3" fillId="0" borderId="1" xfId="0" applyNumberFormat="1" applyFont="1" applyBorder="1" applyAlignment="1">
      <alignment vertical="top"/>
    </xf>
    <xf numFmtId="0" fontId="1" fillId="3" borderId="1" xfId="0" applyFont="1" applyFill="1" applyBorder="1"/>
    <xf numFmtId="0" fontId="3" fillId="0" borderId="1" xfId="0" applyFont="1" applyBorder="1" applyAlignment="1">
      <alignment vertical="top"/>
    </xf>
    <xf numFmtId="166" fontId="2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quotePrefix="1" applyFont="1" applyFill="1" applyBorder="1"/>
    <xf numFmtId="0" fontId="3" fillId="3" borderId="1" xfId="0" applyFont="1" applyFill="1" applyBorder="1" applyAlignment="1">
      <alignment vertical="top" wrapText="1"/>
    </xf>
    <xf numFmtId="167" fontId="2" fillId="3" borderId="1" xfId="0" applyNumberFormat="1" applyFont="1" applyFill="1" applyBorder="1" applyAlignment="1">
      <alignment vertical="center"/>
    </xf>
    <xf numFmtId="0" fontId="14" fillId="3" borderId="1" xfId="2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left" vertical="center" readingOrder="1"/>
    </xf>
    <xf numFmtId="0" fontId="5" fillId="3" borderId="1" xfId="0" applyFont="1" applyFill="1" applyBorder="1"/>
    <xf numFmtId="164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center" vertical="center" wrapText="1"/>
    </xf>
    <xf numFmtId="166" fontId="3" fillId="8" borderId="1" xfId="1" applyNumberFormat="1" applyFont="1" applyFill="1" applyBorder="1" applyAlignment="1">
      <alignment horizontal="right" vertical="center"/>
    </xf>
    <xf numFmtId="166" fontId="3" fillId="8" borderId="1" xfId="1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quotePrefix="1" applyFont="1" applyFill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2" xfId="0" quotePrefix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vertical="center" wrapText="1"/>
    </xf>
    <xf numFmtId="0" fontId="1" fillId="0" borderId="0" xfId="0" applyFont="1" applyBorder="1"/>
    <xf numFmtId="169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3" borderId="3" xfId="0" applyFont="1" applyFill="1" applyBorder="1"/>
    <xf numFmtId="0" fontId="1" fillId="3" borderId="3" xfId="0" applyFont="1" applyFill="1" applyBorder="1"/>
    <xf numFmtId="168" fontId="3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1" fillId="0" borderId="3" xfId="0" applyFont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65" fontId="9" fillId="11" borderId="1" xfId="1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6" fontId="3" fillId="8" borderId="1" xfId="1" quotePrefix="1" applyNumberFormat="1" applyFont="1" applyFill="1" applyBorder="1" applyAlignment="1">
      <alignment horizontal="right" vertical="center" wrapText="1"/>
    </xf>
    <xf numFmtId="166" fontId="3" fillId="8" borderId="1" xfId="1" quotePrefix="1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quotePrefix="1" applyFont="1" applyFill="1" applyBorder="1" applyAlignment="1">
      <alignment horizontal="center" vertical="center" wrapText="1"/>
    </xf>
    <xf numFmtId="166" fontId="3" fillId="8" borderId="0" xfId="1" quotePrefix="1" applyNumberFormat="1" applyFont="1" applyFill="1" applyBorder="1" applyAlignment="1">
      <alignment horizontal="right" vertical="center" wrapText="1"/>
    </xf>
    <xf numFmtId="166" fontId="3" fillId="8" borderId="0" xfId="1" quotePrefix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168" fontId="3" fillId="3" borderId="0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 wrapText="1"/>
    </xf>
    <xf numFmtId="0" fontId="5" fillId="3" borderId="5" xfId="0" quotePrefix="1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1" fillId="3" borderId="5" xfId="0" applyFont="1" applyFill="1" applyBorder="1"/>
    <xf numFmtId="164" fontId="3" fillId="3" borderId="5" xfId="1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vertical="center"/>
    </xf>
    <xf numFmtId="0" fontId="3" fillId="3" borderId="5" xfId="0" applyFont="1" applyFill="1" applyBorder="1"/>
    <xf numFmtId="0" fontId="3" fillId="0" borderId="5" xfId="0" applyFont="1" applyBorder="1"/>
    <xf numFmtId="0" fontId="1" fillId="0" borderId="5" xfId="0" applyFont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3" fillId="0" borderId="1" xfId="0" quotePrefix="1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5" fillId="5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8" borderId="5" xfId="0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1" fillId="0" borderId="5" xfId="0" applyFont="1" applyFill="1" applyBorder="1"/>
    <xf numFmtId="16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6" fontId="3" fillId="8" borderId="2" xfId="1" quotePrefix="1" applyNumberFormat="1" applyFont="1" applyFill="1" applyBorder="1" applyAlignment="1">
      <alignment horizontal="right" vertical="center" wrapText="1"/>
    </xf>
    <xf numFmtId="166" fontId="3" fillId="8" borderId="2" xfId="1" quotePrefix="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168" fontId="15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8" fillId="3" borderId="1" xfId="0" quotePrefix="1" applyFont="1" applyFill="1" applyBorder="1" applyAlignment="1">
      <alignment horizontal="center" vertical="center" wrapText="1"/>
    </xf>
    <xf numFmtId="168" fontId="15" fillId="3" borderId="5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15" fontId="15" fillId="3" borderId="1" xfId="0" applyNumberFormat="1" applyFont="1" applyFill="1" applyBorder="1" applyAlignment="1">
      <alignment horizontal="center" vertical="center" wrapText="1"/>
    </xf>
    <xf numFmtId="15" fontId="15" fillId="0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68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8" borderId="1" xfId="0" quotePrefix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quotePrefix="1" applyFont="1" applyFill="1" applyBorder="1" applyAlignment="1">
      <alignment horizontal="center" vertical="center" wrapText="1"/>
    </xf>
    <xf numFmtId="0" fontId="18" fillId="3" borderId="5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8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5" fillId="0" borderId="5" xfId="0" quotePrefix="1" applyFont="1" applyFill="1" applyBorder="1" applyAlignment="1">
      <alignment horizontal="center" vertical="center" wrapText="1"/>
    </xf>
    <xf numFmtId="0" fontId="18" fillId="0" borderId="5" xfId="0" quotePrefix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15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168" fontId="19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</cellXfs>
  <cellStyles count="4">
    <cellStyle name="Comma [0]" xfId="1" builtinId="6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43660"/>
      <color rgb="FFA20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lkshikmah@gmail.com" TargetMode="External"/><Relationship Id="rId18" Type="http://schemas.openxmlformats.org/officeDocument/2006/relationships/hyperlink" Target="mailto:umi.leyang@yahoo.co.id" TargetMode="External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lpkpancatengah_0210@yahoo.com" TargetMode="External"/><Relationship Id="rId17" Type="http://schemas.openxmlformats.org/officeDocument/2006/relationships/hyperlink" Target="mailto:kartinocry76@gmail.com" TargetMode="External"/><Relationship Id="rId2" Type="http://schemas.openxmlformats.org/officeDocument/2006/relationships/printerSettings" Target="../printerSettings/printerSettings3.bin"/><Relationship Id="rId16" Type="http://schemas.openxmlformats.org/officeDocument/2006/relationships/hyperlink" Target="mailto:pdpk_kramatmulya@yahoo.com" TargetMode="External"/><Relationship Id="rId20" Type="http://schemas.openxmlformats.org/officeDocument/2006/relationships/hyperlink" Target="mailto:madanifinance83@gmail.com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lkms.ukhuwah@gmail.com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hyperlink" Target="mailto:dasutibojong@yahoo.com" TargetMode="External"/><Relationship Id="rId10" Type="http://schemas.openxmlformats.org/officeDocument/2006/relationships/hyperlink" Target="mailto:casisirn82@gmail.com" TargetMode="External"/><Relationship Id="rId19" Type="http://schemas.openxmlformats.org/officeDocument/2006/relationships/hyperlink" Target="mailto:pemdesblater@gmail.com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hyperlink" Target="mailto:lkmtanisuksesmandi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9"/>
  <sheetViews>
    <sheetView showGridLines="0" tabSelected="1" zoomScale="55" zoomScaleNormal="55" workbookViewId="0">
      <pane xSplit="1" ySplit="3" topLeftCell="O196" activePane="bottomRight" state="frozen"/>
      <selection pane="topRight" activeCell="B1" sqref="B1"/>
      <selection pane="bottomLeft" activeCell="A4" sqref="A4"/>
      <selection pane="bottomRight" activeCell="M203" sqref="M203"/>
    </sheetView>
  </sheetViews>
  <sheetFormatPr defaultColWidth="90.28515625" defaultRowHeight="26.25" x14ac:dyDescent="0.25"/>
  <cols>
    <col min="1" max="1" width="15.7109375" style="293" bestFit="1" customWidth="1"/>
    <col min="2" max="2" width="29.7109375" style="293" bestFit="1" customWidth="1"/>
    <col min="3" max="3" width="63.5703125" style="237" customWidth="1"/>
    <col min="4" max="4" width="24" style="293" bestFit="1" customWidth="1"/>
    <col min="5" max="5" width="31.140625" style="293" bestFit="1" customWidth="1"/>
    <col min="6" max="6" width="27.28515625" style="293" bestFit="1" customWidth="1"/>
    <col min="7" max="7" width="27.28515625" style="293" customWidth="1"/>
    <col min="8" max="8" width="55.7109375" style="293" bestFit="1" customWidth="1"/>
    <col min="9" max="9" width="38.7109375" style="293" bestFit="1" customWidth="1"/>
    <col min="10" max="10" width="63.5703125" style="293" customWidth="1"/>
    <col min="11" max="11" width="42.7109375" style="293" bestFit="1" customWidth="1"/>
    <col min="12" max="12" width="47.7109375" style="293" bestFit="1" customWidth="1"/>
    <col min="13" max="13" width="32.85546875" style="293" bestFit="1" customWidth="1"/>
    <col min="14" max="14" width="56.28515625" style="293" bestFit="1" customWidth="1"/>
    <col min="15" max="15" width="53.7109375" style="293" bestFit="1" customWidth="1"/>
    <col min="16" max="16" width="30.85546875" style="293" bestFit="1" customWidth="1"/>
    <col min="17" max="16384" width="90.28515625" style="293"/>
  </cols>
  <sheetData>
    <row r="1" spans="1:16" ht="31.5" x14ac:dyDescent="0.25">
      <c r="D1" s="298" t="s">
        <v>1332</v>
      </c>
      <c r="E1" s="298"/>
      <c r="F1" s="298"/>
      <c r="G1" s="298"/>
      <c r="H1" s="298"/>
      <c r="I1" s="298"/>
      <c r="J1" s="298"/>
      <c r="K1" s="298"/>
    </row>
    <row r="3" spans="1:16" s="294" customFormat="1" x14ac:dyDescent="0.25">
      <c r="A3" s="220" t="s">
        <v>0</v>
      </c>
      <c r="B3" s="220" t="s">
        <v>1296</v>
      </c>
      <c r="C3" s="220" t="s">
        <v>1</v>
      </c>
      <c r="D3" s="220" t="s">
        <v>117</v>
      </c>
      <c r="E3" s="220" t="s">
        <v>156</v>
      </c>
      <c r="F3" s="220" t="s">
        <v>155</v>
      </c>
      <c r="G3" s="220" t="s">
        <v>1297</v>
      </c>
      <c r="H3" s="220" t="s">
        <v>15</v>
      </c>
      <c r="I3" s="220" t="s">
        <v>524</v>
      </c>
      <c r="J3" s="220" t="s">
        <v>2</v>
      </c>
      <c r="K3" s="220" t="s">
        <v>11</v>
      </c>
      <c r="L3" s="220" t="s">
        <v>13</v>
      </c>
      <c r="M3" s="220" t="s">
        <v>166</v>
      </c>
      <c r="N3" s="220" t="s">
        <v>686</v>
      </c>
      <c r="O3" s="220" t="s">
        <v>429</v>
      </c>
      <c r="P3" s="220" t="s">
        <v>430</v>
      </c>
    </row>
    <row r="4" spans="1:16" ht="52.5" x14ac:dyDescent="0.25">
      <c r="A4" s="221">
        <v>1</v>
      </c>
      <c r="B4" s="221">
        <v>331200004</v>
      </c>
      <c r="C4" s="222" t="s">
        <v>6</v>
      </c>
      <c r="D4" s="223" t="s">
        <v>124</v>
      </c>
      <c r="E4" s="223" t="str">
        <f t="shared" ref="E4:E23" si="0">LEFT(C4,8)</f>
        <v>Koperasi</v>
      </c>
      <c r="F4" s="223" t="s">
        <v>158</v>
      </c>
      <c r="G4" s="223" t="s">
        <v>1298</v>
      </c>
      <c r="H4" s="223" t="s">
        <v>16</v>
      </c>
      <c r="I4" s="224">
        <v>42270</v>
      </c>
      <c r="J4" s="225" t="s">
        <v>1047</v>
      </c>
      <c r="K4" s="223" t="s">
        <v>12</v>
      </c>
      <c r="L4" s="226" t="s">
        <v>590</v>
      </c>
      <c r="M4" s="223" t="s">
        <v>167</v>
      </c>
      <c r="N4" s="223" t="s">
        <v>215</v>
      </c>
      <c r="O4" s="227" t="s">
        <v>48</v>
      </c>
      <c r="P4" s="223"/>
    </row>
    <row r="5" spans="1:16" ht="52.5" x14ac:dyDescent="0.25">
      <c r="A5" s="221">
        <f>A4+1</f>
        <v>2</v>
      </c>
      <c r="B5" s="221">
        <v>331200003</v>
      </c>
      <c r="C5" s="222" t="s">
        <v>5</v>
      </c>
      <c r="D5" s="223" t="s">
        <v>124</v>
      </c>
      <c r="E5" s="223" t="str">
        <f t="shared" si="0"/>
        <v>Koperasi</v>
      </c>
      <c r="F5" s="223" t="s">
        <v>158</v>
      </c>
      <c r="G5" s="223" t="s">
        <v>1298</v>
      </c>
      <c r="H5" s="223" t="s">
        <v>17</v>
      </c>
      <c r="I5" s="224">
        <v>42270</v>
      </c>
      <c r="J5" s="225" t="s">
        <v>1048</v>
      </c>
      <c r="K5" s="223" t="s">
        <v>12</v>
      </c>
      <c r="L5" s="226" t="s">
        <v>590</v>
      </c>
      <c r="M5" s="223" t="s">
        <v>167</v>
      </c>
      <c r="N5" s="223" t="s">
        <v>215</v>
      </c>
      <c r="O5" s="227" t="s">
        <v>50</v>
      </c>
      <c r="P5" s="223"/>
    </row>
    <row r="6" spans="1:16" ht="52.5" x14ac:dyDescent="0.25">
      <c r="A6" s="221">
        <f t="shared" ref="A6:A69" si="1">A5+1</f>
        <v>3</v>
      </c>
      <c r="B6" s="221">
        <v>331200001</v>
      </c>
      <c r="C6" s="222" t="s">
        <v>7</v>
      </c>
      <c r="D6" s="223" t="s">
        <v>124</v>
      </c>
      <c r="E6" s="223" t="str">
        <f t="shared" si="0"/>
        <v>Koperasi</v>
      </c>
      <c r="F6" s="223" t="s">
        <v>158</v>
      </c>
      <c r="G6" s="223" t="s">
        <v>1298</v>
      </c>
      <c r="H6" s="223" t="s">
        <v>18</v>
      </c>
      <c r="I6" s="224">
        <v>42270</v>
      </c>
      <c r="J6" s="225" t="s">
        <v>1049</v>
      </c>
      <c r="K6" s="223" t="s">
        <v>12</v>
      </c>
      <c r="L6" s="226" t="s">
        <v>590</v>
      </c>
      <c r="M6" s="223" t="s">
        <v>167</v>
      </c>
      <c r="N6" s="223" t="s">
        <v>215</v>
      </c>
      <c r="O6" s="223" t="s">
        <v>52</v>
      </c>
      <c r="P6" s="223"/>
    </row>
    <row r="7" spans="1:16" ht="52.5" x14ac:dyDescent="0.25">
      <c r="A7" s="221">
        <f t="shared" si="1"/>
        <v>4</v>
      </c>
      <c r="B7" s="221">
        <v>331200002</v>
      </c>
      <c r="C7" s="222" t="s">
        <v>8</v>
      </c>
      <c r="D7" s="223" t="s">
        <v>124</v>
      </c>
      <c r="E7" s="223" t="str">
        <f t="shared" si="0"/>
        <v>Koperasi</v>
      </c>
      <c r="F7" s="223" t="s">
        <v>158</v>
      </c>
      <c r="G7" s="223" t="s">
        <v>1298</v>
      </c>
      <c r="H7" s="223" t="s">
        <v>19</v>
      </c>
      <c r="I7" s="224">
        <v>42270</v>
      </c>
      <c r="J7" s="225" t="s">
        <v>1050</v>
      </c>
      <c r="K7" s="223" t="s">
        <v>12</v>
      </c>
      <c r="L7" s="226" t="s">
        <v>590</v>
      </c>
      <c r="M7" s="223" t="s">
        <v>167</v>
      </c>
      <c r="N7" s="223" t="s">
        <v>215</v>
      </c>
      <c r="O7" s="227" t="s">
        <v>54</v>
      </c>
      <c r="P7" s="223"/>
    </row>
    <row r="8" spans="1:16" ht="52.5" x14ac:dyDescent="0.25">
      <c r="A8" s="221">
        <f t="shared" si="1"/>
        <v>5</v>
      </c>
      <c r="B8" s="221">
        <v>330800003</v>
      </c>
      <c r="C8" s="222" t="s">
        <v>4</v>
      </c>
      <c r="D8" s="223" t="s">
        <v>124</v>
      </c>
      <c r="E8" s="223" t="str">
        <f t="shared" si="0"/>
        <v>Koperasi</v>
      </c>
      <c r="F8" s="223" t="s">
        <v>158</v>
      </c>
      <c r="G8" s="223" t="s">
        <v>1298</v>
      </c>
      <c r="H8" s="223" t="s">
        <v>20</v>
      </c>
      <c r="I8" s="224">
        <v>42270</v>
      </c>
      <c r="J8" s="225" t="s">
        <v>55</v>
      </c>
      <c r="K8" s="223" t="s">
        <v>12</v>
      </c>
      <c r="L8" s="226" t="s">
        <v>449</v>
      </c>
      <c r="M8" s="223" t="s">
        <v>167</v>
      </c>
      <c r="N8" s="223" t="s">
        <v>687</v>
      </c>
      <c r="O8" s="227" t="s">
        <v>57</v>
      </c>
      <c r="P8" s="223"/>
    </row>
    <row r="9" spans="1:16" ht="52.5" x14ac:dyDescent="0.25">
      <c r="A9" s="221">
        <f t="shared" si="1"/>
        <v>6</v>
      </c>
      <c r="B9" s="221">
        <v>330800002</v>
      </c>
      <c r="C9" s="222" t="s">
        <v>3</v>
      </c>
      <c r="D9" s="223" t="s">
        <v>124</v>
      </c>
      <c r="E9" s="223" t="str">
        <f t="shared" si="0"/>
        <v>Koperasi</v>
      </c>
      <c r="F9" s="223" t="s">
        <v>158</v>
      </c>
      <c r="G9" s="223" t="s">
        <v>1298</v>
      </c>
      <c r="H9" s="223" t="s">
        <v>21</v>
      </c>
      <c r="I9" s="224">
        <v>42270</v>
      </c>
      <c r="J9" s="225" t="s">
        <v>58</v>
      </c>
      <c r="K9" s="223" t="s">
        <v>12</v>
      </c>
      <c r="L9" s="226" t="s">
        <v>449</v>
      </c>
      <c r="M9" s="223" t="s">
        <v>167</v>
      </c>
      <c r="N9" s="223" t="s">
        <v>687</v>
      </c>
      <c r="O9" s="227" t="s">
        <v>60</v>
      </c>
      <c r="P9" s="223"/>
    </row>
    <row r="10" spans="1:16" ht="78.75" x14ac:dyDescent="0.25">
      <c r="A10" s="221">
        <f t="shared" si="1"/>
        <v>7</v>
      </c>
      <c r="B10" s="221">
        <v>330800001</v>
      </c>
      <c r="C10" s="222" t="s">
        <v>9</v>
      </c>
      <c r="D10" s="223" t="s">
        <v>124</v>
      </c>
      <c r="E10" s="223" t="str">
        <f t="shared" si="0"/>
        <v>Koperasi</v>
      </c>
      <c r="F10" s="223" t="s">
        <v>158</v>
      </c>
      <c r="G10" s="223" t="s">
        <v>1298</v>
      </c>
      <c r="H10" s="223" t="s">
        <v>22</v>
      </c>
      <c r="I10" s="224">
        <v>42270</v>
      </c>
      <c r="J10" s="225" t="s">
        <v>61</v>
      </c>
      <c r="K10" s="223" t="s">
        <v>12</v>
      </c>
      <c r="L10" s="226" t="s">
        <v>449</v>
      </c>
      <c r="M10" s="223" t="s">
        <v>167</v>
      </c>
      <c r="N10" s="223" t="s">
        <v>687</v>
      </c>
      <c r="O10" s="227" t="s">
        <v>63</v>
      </c>
      <c r="P10" s="223"/>
    </row>
    <row r="11" spans="1:16" ht="131.25" x14ac:dyDescent="0.25">
      <c r="A11" s="221">
        <f t="shared" si="1"/>
        <v>8</v>
      </c>
      <c r="B11" s="221">
        <v>332700001</v>
      </c>
      <c r="C11" s="222" t="s">
        <v>10</v>
      </c>
      <c r="D11" s="223" t="s">
        <v>124</v>
      </c>
      <c r="E11" s="223" t="str">
        <f t="shared" si="0"/>
        <v>Koperasi</v>
      </c>
      <c r="F11" s="223" t="s">
        <v>158</v>
      </c>
      <c r="G11" s="223" t="s">
        <v>1298</v>
      </c>
      <c r="H11" s="223" t="s">
        <v>23</v>
      </c>
      <c r="I11" s="224">
        <v>42270</v>
      </c>
      <c r="J11" s="225" t="s">
        <v>64</v>
      </c>
      <c r="K11" s="223" t="s">
        <v>114</v>
      </c>
      <c r="L11" s="226" t="s">
        <v>596</v>
      </c>
      <c r="M11" s="223" t="s">
        <v>167</v>
      </c>
      <c r="N11" s="223" t="s">
        <v>214</v>
      </c>
      <c r="O11" s="227" t="s">
        <v>66</v>
      </c>
      <c r="P11" s="223"/>
    </row>
    <row r="12" spans="1:16" ht="105" x14ac:dyDescent="0.25">
      <c r="A12" s="221">
        <f t="shared" si="1"/>
        <v>9</v>
      </c>
      <c r="B12" s="221">
        <v>332200001</v>
      </c>
      <c r="C12" s="222" t="s">
        <v>725</v>
      </c>
      <c r="D12" s="223" t="s">
        <v>124</v>
      </c>
      <c r="E12" s="223" t="str">
        <f t="shared" si="0"/>
        <v>Koperasi</v>
      </c>
      <c r="F12" s="223" t="s">
        <v>160</v>
      </c>
      <c r="G12" s="223" t="s">
        <v>1298</v>
      </c>
      <c r="H12" s="223" t="s">
        <v>24</v>
      </c>
      <c r="I12" s="224">
        <v>42285</v>
      </c>
      <c r="J12" s="225" t="s">
        <v>1051</v>
      </c>
      <c r="K12" s="223" t="s">
        <v>95</v>
      </c>
      <c r="L12" s="228" t="s">
        <v>591</v>
      </c>
      <c r="M12" s="223" t="s">
        <v>167</v>
      </c>
      <c r="N12" s="223" t="s">
        <v>687</v>
      </c>
      <c r="O12" s="227" t="s">
        <v>431</v>
      </c>
      <c r="P12" s="223" t="s">
        <v>432</v>
      </c>
    </row>
    <row r="13" spans="1:16" ht="78.75" x14ac:dyDescent="0.25">
      <c r="A13" s="221">
        <f t="shared" si="1"/>
        <v>10</v>
      </c>
      <c r="B13" s="221">
        <v>332200002</v>
      </c>
      <c r="C13" s="222" t="s">
        <v>726</v>
      </c>
      <c r="D13" s="223" t="s">
        <v>124</v>
      </c>
      <c r="E13" s="223" t="str">
        <f t="shared" si="0"/>
        <v>Koperasi</v>
      </c>
      <c r="F13" s="223" t="s">
        <v>158</v>
      </c>
      <c r="G13" s="223" t="s">
        <v>1298</v>
      </c>
      <c r="H13" s="223" t="s">
        <v>25</v>
      </c>
      <c r="I13" s="224">
        <v>42285</v>
      </c>
      <c r="J13" s="225" t="s">
        <v>1052</v>
      </c>
      <c r="K13" s="223" t="s">
        <v>95</v>
      </c>
      <c r="L13" s="228" t="s">
        <v>591</v>
      </c>
      <c r="M13" s="223" t="s">
        <v>167</v>
      </c>
      <c r="N13" s="223" t="s">
        <v>687</v>
      </c>
      <c r="O13" s="223"/>
      <c r="P13" s="223" t="s">
        <v>68</v>
      </c>
    </row>
    <row r="14" spans="1:16" ht="52.5" x14ac:dyDescent="0.25">
      <c r="A14" s="221">
        <f t="shared" si="1"/>
        <v>11</v>
      </c>
      <c r="B14" s="221">
        <v>331400001</v>
      </c>
      <c r="C14" s="222" t="s">
        <v>727</v>
      </c>
      <c r="D14" s="223" t="s">
        <v>124</v>
      </c>
      <c r="E14" s="223" t="str">
        <f t="shared" si="0"/>
        <v>Koperasi</v>
      </c>
      <c r="F14" s="223" t="s">
        <v>158</v>
      </c>
      <c r="G14" s="223" t="s">
        <v>1298</v>
      </c>
      <c r="H14" s="223" t="s">
        <v>27</v>
      </c>
      <c r="I14" s="224">
        <v>42326</v>
      </c>
      <c r="J14" s="222" t="s">
        <v>1053</v>
      </c>
      <c r="K14" s="223" t="s">
        <v>12</v>
      </c>
      <c r="L14" s="226" t="s">
        <v>592</v>
      </c>
      <c r="M14" s="223" t="s">
        <v>167</v>
      </c>
      <c r="N14" s="223" t="s">
        <v>215</v>
      </c>
      <c r="O14" s="227" t="s">
        <v>70</v>
      </c>
      <c r="P14" s="223"/>
    </row>
    <row r="15" spans="1:16" ht="78.75" x14ac:dyDescent="0.25">
      <c r="A15" s="221">
        <f t="shared" si="1"/>
        <v>12</v>
      </c>
      <c r="B15" s="221">
        <v>330300001</v>
      </c>
      <c r="C15" s="222" t="s">
        <v>728</v>
      </c>
      <c r="D15" s="223" t="s">
        <v>124</v>
      </c>
      <c r="E15" s="223" t="str">
        <f t="shared" si="0"/>
        <v>Koperasi</v>
      </c>
      <c r="F15" s="223" t="s">
        <v>158</v>
      </c>
      <c r="G15" s="223" t="s">
        <v>1298</v>
      </c>
      <c r="H15" s="223" t="s">
        <v>28</v>
      </c>
      <c r="I15" s="224">
        <v>42326</v>
      </c>
      <c r="J15" s="222" t="s">
        <v>71</v>
      </c>
      <c r="K15" s="223" t="s">
        <v>12</v>
      </c>
      <c r="L15" s="226" t="s">
        <v>593</v>
      </c>
      <c r="M15" s="223" t="s">
        <v>167</v>
      </c>
      <c r="N15" s="223" t="s">
        <v>212</v>
      </c>
      <c r="O15" s="227" t="s">
        <v>73</v>
      </c>
      <c r="P15" s="223"/>
    </row>
    <row r="16" spans="1:16" ht="105" x14ac:dyDescent="0.25">
      <c r="A16" s="221">
        <f t="shared" si="1"/>
        <v>13</v>
      </c>
      <c r="B16" s="221">
        <v>330300002</v>
      </c>
      <c r="C16" s="222" t="s">
        <v>729</v>
      </c>
      <c r="D16" s="223" t="s">
        <v>124</v>
      </c>
      <c r="E16" s="223" t="str">
        <f t="shared" si="0"/>
        <v>Koperasi</v>
      </c>
      <c r="F16" s="223" t="s">
        <v>158</v>
      </c>
      <c r="G16" s="223" t="s">
        <v>1298</v>
      </c>
      <c r="H16" s="223" t="s">
        <v>29</v>
      </c>
      <c r="I16" s="224">
        <v>42326</v>
      </c>
      <c r="J16" s="222" t="s">
        <v>74</v>
      </c>
      <c r="K16" s="223" t="s">
        <v>12</v>
      </c>
      <c r="L16" s="226" t="s">
        <v>593</v>
      </c>
      <c r="M16" s="223" t="s">
        <v>167</v>
      </c>
      <c r="N16" s="223" t="s">
        <v>212</v>
      </c>
      <c r="O16" s="227" t="s">
        <v>76</v>
      </c>
      <c r="P16" s="223"/>
    </row>
    <row r="17" spans="1:16" ht="131.25" x14ac:dyDescent="0.25">
      <c r="A17" s="221">
        <f t="shared" si="1"/>
        <v>14</v>
      </c>
      <c r="B17" s="221">
        <v>330300003</v>
      </c>
      <c r="C17" s="222" t="s">
        <v>730</v>
      </c>
      <c r="D17" s="223" t="s">
        <v>124</v>
      </c>
      <c r="E17" s="223" t="str">
        <f t="shared" si="0"/>
        <v>Koperasi</v>
      </c>
      <c r="F17" s="223" t="s">
        <v>158</v>
      </c>
      <c r="G17" s="223" t="s">
        <v>1298</v>
      </c>
      <c r="H17" s="223" t="s">
        <v>30</v>
      </c>
      <c r="I17" s="224">
        <v>42326</v>
      </c>
      <c r="J17" s="222" t="s">
        <v>77</v>
      </c>
      <c r="K17" s="223" t="s">
        <v>12</v>
      </c>
      <c r="L17" s="226" t="s">
        <v>593</v>
      </c>
      <c r="M17" s="223" t="s">
        <v>167</v>
      </c>
      <c r="N17" s="223" t="s">
        <v>212</v>
      </c>
      <c r="O17" s="227" t="s">
        <v>79</v>
      </c>
      <c r="P17" s="223"/>
    </row>
    <row r="18" spans="1:16" ht="78.75" x14ac:dyDescent="0.25">
      <c r="A18" s="221">
        <f t="shared" si="1"/>
        <v>15</v>
      </c>
      <c r="B18" s="221">
        <v>332800001</v>
      </c>
      <c r="C18" s="222" t="s">
        <v>731</v>
      </c>
      <c r="D18" s="223" t="s">
        <v>124</v>
      </c>
      <c r="E18" s="223" t="str">
        <f t="shared" si="0"/>
        <v>Koperasi</v>
      </c>
      <c r="F18" s="223" t="s">
        <v>160</v>
      </c>
      <c r="G18" s="223" t="s">
        <v>1298</v>
      </c>
      <c r="H18" s="223" t="s">
        <v>32</v>
      </c>
      <c r="I18" s="224">
        <v>42333</v>
      </c>
      <c r="J18" s="222" t="s">
        <v>1054</v>
      </c>
      <c r="K18" s="223" t="s">
        <v>95</v>
      </c>
      <c r="L18" s="226" t="s">
        <v>594</v>
      </c>
      <c r="M18" s="223" t="s">
        <v>167</v>
      </c>
      <c r="N18" s="223" t="s">
        <v>214</v>
      </c>
      <c r="O18" s="227" t="s">
        <v>508</v>
      </c>
      <c r="P18" s="227" t="s">
        <v>437</v>
      </c>
    </row>
    <row r="19" spans="1:16" ht="78.75" x14ac:dyDescent="0.25">
      <c r="A19" s="221">
        <f t="shared" si="1"/>
        <v>16</v>
      </c>
      <c r="B19" s="221">
        <v>357600002</v>
      </c>
      <c r="C19" s="222" t="s">
        <v>34</v>
      </c>
      <c r="D19" s="223" t="s">
        <v>124</v>
      </c>
      <c r="E19" s="223" t="str">
        <f t="shared" si="0"/>
        <v>Koperasi</v>
      </c>
      <c r="F19" s="223" t="s">
        <v>160</v>
      </c>
      <c r="G19" s="223" t="s">
        <v>1298</v>
      </c>
      <c r="H19" s="223" t="s">
        <v>35</v>
      </c>
      <c r="I19" s="224">
        <v>42356</v>
      </c>
      <c r="J19" s="222" t="s">
        <v>1055</v>
      </c>
      <c r="K19" s="223" t="s">
        <v>12</v>
      </c>
      <c r="L19" s="223" t="s">
        <v>37</v>
      </c>
      <c r="M19" s="223" t="s">
        <v>168</v>
      </c>
      <c r="N19" s="223" t="s">
        <v>688</v>
      </c>
      <c r="O19" s="227" t="s">
        <v>434</v>
      </c>
      <c r="P19" s="223" t="s">
        <v>433</v>
      </c>
    </row>
    <row r="20" spans="1:16" ht="78.75" x14ac:dyDescent="0.25">
      <c r="A20" s="221">
        <f t="shared" si="1"/>
        <v>17</v>
      </c>
      <c r="B20" s="221">
        <v>357600001</v>
      </c>
      <c r="C20" s="222" t="s">
        <v>33</v>
      </c>
      <c r="D20" s="223" t="s">
        <v>124</v>
      </c>
      <c r="E20" s="223" t="str">
        <f t="shared" si="0"/>
        <v>Koperasi</v>
      </c>
      <c r="F20" s="223" t="s">
        <v>160</v>
      </c>
      <c r="G20" s="223" t="s">
        <v>1298</v>
      </c>
      <c r="H20" s="223" t="s">
        <v>36</v>
      </c>
      <c r="I20" s="224">
        <v>42356</v>
      </c>
      <c r="J20" s="222" t="s">
        <v>1056</v>
      </c>
      <c r="K20" s="223" t="s">
        <v>12</v>
      </c>
      <c r="L20" s="229" t="s">
        <v>37</v>
      </c>
      <c r="M20" s="229" t="s">
        <v>168</v>
      </c>
      <c r="N20" s="229" t="s">
        <v>688</v>
      </c>
      <c r="O20" s="230" t="s">
        <v>86</v>
      </c>
      <c r="P20" s="229" t="s">
        <v>866</v>
      </c>
    </row>
    <row r="21" spans="1:16" ht="52.5" x14ac:dyDescent="0.25">
      <c r="A21" s="221">
        <f t="shared" si="1"/>
        <v>18</v>
      </c>
      <c r="B21" s="221">
        <v>332500001</v>
      </c>
      <c r="C21" s="222" t="s">
        <v>40</v>
      </c>
      <c r="D21" s="223" t="s">
        <v>124</v>
      </c>
      <c r="E21" s="223" t="str">
        <f t="shared" si="0"/>
        <v>Koperasi</v>
      </c>
      <c r="F21" s="223" t="s">
        <v>158</v>
      </c>
      <c r="G21" s="223" t="s">
        <v>1298</v>
      </c>
      <c r="H21" s="223" t="s">
        <v>43</v>
      </c>
      <c r="I21" s="224">
        <v>42368</v>
      </c>
      <c r="J21" s="222" t="s">
        <v>1057</v>
      </c>
      <c r="K21" s="223" t="s">
        <v>12</v>
      </c>
      <c r="L21" s="230" t="s">
        <v>595</v>
      </c>
      <c r="M21" s="223" t="s">
        <v>167</v>
      </c>
      <c r="N21" s="229" t="s">
        <v>214</v>
      </c>
      <c r="O21" s="230" t="s">
        <v>82</v>
      </c>
      <c r="P21" s="229" t="s">
        <v>867</v>
      </c>
    </row>
    <row r="22" spans="1:16" ht="52.5" x14ac:dyDescent="0.25">
      <c r="A22" s="221">
        <f t="shared" si="1"/>
        <v>19</v>
      </c>
      <c r="B22" s="221">
        <v>332700002</v>
      </c>
      <c r="C22" s="222" t="s">
        <v>41</v>
      </c>
      <c r="D22" s="223" t="s">
        <v>124</v>
      </c>
      <c r="E22" s="223" t="str">
        <f t="shared" si="0"/>
        <v>Koperasi</v>
      </c>
      <c r="F22" s="223" t="s">
        <v>160</v>
      </c>
      <c r="G22" s="223" t="s">
        <v>1298</v>
      </c>
      <c r="H22" s="223" t="s">
        <v>44</v>
      </c>
      <c r="I22" s="224">
        <v>42368</v>
      </c>
      <c r="J22" s="222" t="s">
        <v>1058</v>
      </c>
      <c r="K22" s="223" t="s">
        <v>95</v>
      </c>
      <c r="L22" s="229" t="s">
        <v>596</v>
      </c>
      <c r="M22" s="223" t="s">
        <v>167</v>
      </c>
      <c r="N22" s="229" t="s">
        <v>214</v>
      </c>
      <c r="O22" s="230" t="s">
        <v>865</v>
      </c>
      <c r="P22" s="230" t="s">
        <v>83</v>
      </c>
    </row>
    <row r="23" spans="1:16" ht="78.75" x14ac:dyDescent="0.25">
      <c r="A23" s="221">
        <f t="shared" si="1"/>
        <v>20</v>
      </c>
      <c r="B23" s="221">
        <v>332200003</v>
      </c>
      <c r="C23" s="222" t="s">
        <v>42</v>
      </c>
      <c r="D23" s="223" t="s">
        <v>124</v>
      </c>
      <c r="E23" s="223" t="str">
        <f t="shared" si="0"/>
        <v>Koperasi</v>
      </c>
      <c r="F23" s="223" t="s">
        <v>158</v>
      </c>
      <c r="G23" s="223" t="s">
        <v>1298</v>
      </c>
      <c r="H23" s="223" t="s">
        <v>45</v>
      </c>
      <c r="I23" s="224">
        <v>42369</v>
      </c>
      <c r="J23" s="222" t="s">
        <v>1059</v>
      </c>
      <c r="K23" s="223" t="s">
        <v>12</v>
      </c>
      <c r="L23" s="230" t="s">
        <v>591</v>
      </c>
      <c r="M23" s="223" t="s">
        <v>167</v>
      </c>
      <c r="N23" s="229" t="s">
        <v>687</v>
      </c>
      <c r="O23" s="230" t="s">
        <v>85</v>
      </c>
      <c r="P23" s="229"/>
    </row>
    <row r="24" spans="1:16" ht="52.5" x14ac:dyDescent="0.25">
      <c r="A24" s="221">
        <f t="shared" si="1"/>
        <v>21</v>
      </c>
      <c r="B24" s="221">
        <v>320500001</v>
      </c>
      <c r="C24" s="231" t="s">
        <v>89</v>
      </c>
      <c r="D24" s="232" t="s">
        <v>682</v>
      </c>
      <c r="E24" s="229" t="s">
        <v>157</v>
      </c>
      <c r="F24" s="229" t="s">
        <v>158</v>
      </c>
      <c r="G24" s="223" t="s">
        <v>1298</v>
      </c>
      <c r="H24" s="229" t="s">
        <v>714</v>
      </c>
      <c r="I24" s="233">
        <v>43116</v>
      </c>
      <c r="J24" s="234" t="s">
        <v>108</v>
      </c>
      <c r="K24" s="235" t="s">
        <v>95</v>
      </c>
      <c r="L24" s="229" t="s">
        <v>598</v>
      </c>
      <c r="M24" s="221" t="s">
        <v>169</v>
      </c>
      <c r="N24" s="229" t="s">
        <v>690</v>
      </c>
      <c r="O24" s="230"/>
      <c r="P24" s="221" t="s">
        <v>276</v>
      </c>
    </row>
    <row r="25" spans="1:16" ht="52.5" x14ac:dyDescent="0.25">
      <c r="A25" s="221">
        <f t="shared" si="1"/>
        <v>22</v>
      </c>
      <c r="B25" s="221">
        <v>320900001</v>
      </c>
      <c r="C25" s="231" t="s">
        <v>87</v>
      </c>
      <c r="D25" s="223" t="s">
        <v>124</v>
      </c>
      <c r="E25" s="223" t="str">
        <f>LEFT(C25,8)</f>
        <v>Koperasi</v>
      </c>
      <c r="F25" s="223" t="s">
        <v>160</v>
      </c>
      <c r="G25" s="223" t="s">
        <v>1298</v>
      </c>
      <c r="H25" s="228" t="s">
        <v>94</v>
      </c>
      <c r="I25" s="224">
        <v>42388</v>
      </c>
      <c r="J25" s="222" t="s">
        <v>1060</v>
      </c>
      <c r="K25" s="236" t="s">
        <v>95</v>
      </c>
      <c r="L25" s="229" t="s">
        <v>586</v>
      </c>
      <c r="M25" s="229" t="s">
        <v>169</v>
      </c>
      <c r="N25" s="229" t="s">
        <v>213</v>
      </c>
      <c r="O25" s="230" t="s">
        <v>868</v>
      </c>
      <c r="P25" s="230" t="s">
        <v>274</v>
      </c>
    </row>
    <row r="26" spans="1:16" ht="52.5" x14ac:dyDescent="0.25">
      <c r="A26" s="221">
        <f t="shared" si="1"/>
        <v>23</v>
      </c>
      <c r="B26" s="221">
        <v>332700003</v>
      </c>
      <c r="C26" s="222" t="s">
        <v>111</v>
      </c>
      <c r="D26" s="229" t="s">
        <v>124</v>
      </c>
      <c r="E26" s="229" t="str">
        <f>LEFT(C26,8)</f>
        <v>Koperasi</v>
      </c>
      <c r="F26" s="229" t="s">
        <v>158</v>
      </c>
      <c r="G26" s="223" t="s">
        <v>1298</v>
      </c>
      <c r="H26" s="229" t="s">
        <v>112</v>
      </c>
      <c r="I26" s="233">
        <v>42403</v>
      </c>
      <c r="J26" s="222" t="s">
        <v>1061</v>
      </c>
      <c r="K26" s="221" t="s">
        <v>114</v>
      </c>
      <c r="L26" s="230" t="s">
        <v>596</v>
      </c>
      <c r="M26" s="223" t="s">
        <v>167</v>
      </c>
      <c r="N26" s="229" t="s">
        <v>214</v>
      </c>
      <c r="O26" s="230" t="s">
        <v>282</v>
      </c>
      <c r="P26" s="229"/>
    </row>
    <row r="27" spans="1:16" ht="78.75" x14ac:dyDescent="0.25">
      <c r="A27" s="221">
        <f t="shared" si="1"/>
        <v>24</v>
      </c>
      <c r="B27" s="221">
        <v>332300001</v>
      </c>
      <c r="C27" s="231" t="s">
        <v>123</v>
      </c>
      <c r="D27" s="232" t="s">
        <v>124</v>
      </c>
      <c r="E27" s="229" t="str">
        <f>LEFT(C27,8)</f>
        <v>Koperasi</v>
      </c>
      <c r="F27" s="229" t="s">
        <v>160</v>
      </c>
      <c r="G27" s="223" t="s">
        <v>1298</v>
      </c>
      <c r="H27" s="229" t="s">
        <v>125</v>
      </c>
      <c r="I27" s="233">
        <v>42452</v>
      </c>
      <c r="J27" s="234" t="s">
        <v>1062</v>
      </c>
      <c r="K27" s="229" t="s">
        <v>95</v>
      </c>
      <c r="L27" s="229" t="s">
        <v>609</v>
      </c>
      <c r="M27" s="223" t="s">
        <v>167</v>
      </c>
      <c r="N27" s="229" t="s">
        <v>687</v>
      </c>
      <c r="O27" s="230" t="s">
        <v>288</v>
      </c>
      <c r="P27" s="229"/>
    </row>
    <row r="28" spans="1:16" ht="78.75" x14ac:dyDescent="0.25">
      <c r="A28" s="221">
        <f t="shared" si="1"/>
        <v>25</v>
      </c>
      <c r="B28" s="221">
        <v>332700004</v>
      </c>
      <c r="C28" s="231" t="s">
        <v>129</v>
      </c>
      <c r="D28" s="232" t="s">
        <v>124</v>
      </c>
      <c r="E28" s="229" t="str">
        <f>LEFT(C28,8)</f>
        <v>Koperasi</v>
      </c>
      <c r="F28" s="229" t="s">
        <v>158</v>
      </c>
      <c r="G28" s="223" t="s">
        <v>1298</v>
      </c>
      <c r="H28" s="229" t="s">
        <v>126</v>
      </c>
      <c r="I28" s="233">
        <v>42467</v>
      </c>
      <c r="J28" s="234" t="s">
        <v>1063</v>
      </c>
      <c r="K28" s="221" t="s">
        <v>114</v>
      </c>
      <c r="L28" s="230" t="s">
        <v>596</v>
      </c>
      <c r="M28" s="223" t="s">
        <v>167</v>
      </c>
      <c r="N28" s="229" t="s">
        <v>214</v>
      </c>
      <c r="O28" s="230" t="s">
        <v>289</v>
      </c>
      <c r="P28" s="229"/>
    </row>
    <row r="29" spans="1:16" ht="78.75" x14ac:dyDescent="0.25">
      <c r="A29" s="221">
        <f t="shared" si="1"/>
        <v>26</v>
      </c>
      <c r="B29" s="221">
        <v>180300001</v>
      </c>
      <c r="C29" s="231" t="s">
        <v>128</v>
      </c>
      <c r="D29" s="232" t="s">
        <v>124</v>
      </c>
      <c r="E29" s="229" t="str">
        <f>LEFT(C29,8)</f>
        <v>Koperasi</v>
      </c>
      <c r="F29" s="229" t="s">
        <v>158</v>
      </c>
      <c r="G29" s="223" t="s">
        <v>1298</v>
      </c>
      <c r="H29" s="229" t="s">
        <v>127</v>
      </c>
      <c r="I29" s="233">
        <v>42467</v>
      </c>
      <c r="J29" s="234" t="s">
        <v>1064</v>
      </c>
      <c r="K29" s="221" t="s">
        <v>12</v>
      </c>
      <c r="L29" s="230" t="s">
        <v>610</v>
      </c>
      <c r="M29" s="221" t="s">
        <v>172</v>
      </c>
      <c r="N29" s="229" t="s">
        <v>218</v>
      </c>
      <c r="O29" s="230" t="s">
        <v>290</v>
      </c>
      <c r="P29" s="221"/>
    </row>
    <row r="30" spans="1:16" ht="52.5" x14ac:dyDescent="0.25">
      <c r="A30" s="221">
        <f t="shared" si="1"/>
        <v>27</v>
      </c>
      <c r="B30" s="221">
        <v>520300002</v>
      </c>
      <c r="C30" s="231" t="s">
        <v>130</v>
      </c>
      <c r="D30" s="232" t="s">
        <v>124</v>
      </c>
      <c r="E30" s="229" t="s">
        <v>157</v>
      </c>
      <c r="F30" s="229" t="s">
        <v>158</v>
      </c>
      <c r="G30" s="223" t="s">
        <v>1298</v>
      </c>
      <c r="H30" s="229" t="s">
        <v>131</v>
      </c>
      <c r="I30" s="233">
        <v>42472</v>
      </c>
      <c r="J30" s="234" t="s">
        <v>1065</v>
      </c>
      <c r="K30" s="221" t="s">
        <v>114</v>
      </c>
      <c r="L30" s="230" t="s">
        <v>608</v>
      </c>
      <c r="M30" s="221" t="s">
        <v>173</v>
      </c>
      <c r="N30" s="229" t="s">
        <v>689</v>
      </c>
      <c r="O30" s="230" t="s">
        <v>136</v>
      </c>
      <c r="P30" s="221"/>
    </row>
    <row r="31" spans="1:16" ht="52.5" x14ac:dyDescent="0.25">
      <c r="A31" s="221">
        <f t="shared" si="1"/>
        <v>28</v>
      </c>
      <c r="B31" s="221">
        <v>332400001</v>
      </c>
      <c r="C31" s="231" t="s">
        <v>512</v>
      </c>
      <c r="D31" s="232" t="s">
        <v>124</v>
      </c>
      <c r="E31" s="229" t="str">
        <f t="shared" ref="E31:E41" si="2">LEFT(C31,8)</f>
        <v>Koperasi</v>
      </c>
      <c r="F31" s="229" t="s">
        <v>158</v>
      </c>
      <c r="G31" s="223" t="s">
        <v>1298</v>
      </c>
      <c r="H31" s="229" t="s">
        <v>140</v>
      </c>
      <c r="I31" s="233">
        <v>42473</v>
      </c>
      <c r="J31" s="234" t="s">
        <v>134</v>
      </c>
      <c r="K31" s="221" t="s">
        <v>12</v>
      </c>
      <c r="L31" s="230" t="s">
        <v>611</v>
      </c>
      <c r="M31" s="223" t="s">
        <v>167</v>
      </c>
      <c r="N31" s="229" t="s">
        <v>687</v>
      </c>
      <c r="O31" s="230" t="s">
        <v>291</v>
      </c>
      <c r="P31" s="221"/>
    </row>
    <row r="32" spans="1:16" ht="78.75" x14ac:dyDescent="0.25">
      <c r="A32" s="221">
        <f t="shared" si="1"/>
        <v>29</v>
      </c>
      <c r="B32" s="221">
        <v>332400008</v>
      </c>
      <c r="C32" s="231" t="s">
        <v>513</v>
      </c>
      <c r="D32" s="232" t="s">
        <v>124</v>
      </c>
      <c r="E32" s="229" t="str">
        <f t="shared" si="2"/>
        <v>Koperasi</v>
      </c>
      <c r="F32" s="229" t="s">
        <v>158</v>
      </c>
      <c r="G32" s="223" t="s">
        <v>1298</v>
      </c>
      <c r="H32" s="229" t="s">
        <v>141</v>
      </c>
      <c r="I32" s="233">
        <v>42473</v>
      </c>
      <c r="J32" s="234" t="s">
        <v>1066</v>
      </c>
      <c r="K32" s="221" t="s">
        <v>12</v>
      </c>
      <c r="L32" s="230" t="s">
        <v>611</v>
      </c>
      <c r="M32" s="223" t="s">
        <v>167</v>
      </c>
      <c r="N32" s="229" t="s">
        <v>687</v>
      </c>
      <c r="O32" s="230" t="s">
        <v>292</v>
      </c>
      <c r="P32" s="221"/>
    </row>
    <row r="33" spans="1:16" ht="78.75" x14ac:dyDescent="0.25">
      <c r="A33" s="221">
        <f t="shared" si="1"/>
        <v>30</v>
      </c>
      <c r="B33" s="221">
        <v>332400006</v>
      </c>
      <c r="C33" s="231" t="s">
        <v>514</v>
      </c>
      <c r="D33" s="232" t="s">
        <v>124</v>
      </c>
      <c r="E33" s="229" t="str">
        <f t="shared" si="2"/>
        <v>Koperasi</v>
      </c>
      <c r="F33" s="229" t="s">
        <v>158</v>
      </c>
      <c r="G33" s="223" t="s">
        <v>1298</v>
      </c>
      <c r="H33" s="229" t="s">
        <v>142</v>
      </c>
      <c r="I33" s="233">
        <v>42478</v>
      </c>
      <c r="J33" s="234" t="s">
        <v>1067</v>
      </c>
      <c r="K33" s="221" t="s">
        <v>12</v>
      </c>
      <c r="L33" s="230" t="s">
        <v>611</v>
      </c>
      <c r="M33" s="223" t="s">
        <v>167</v>
      </c>
      <c r="N33" s="229" t="s">
        <v>687</v>
      </c>
      <c r="O33" s="230" t="s">
        <v>293</v>
      </c>
      <c r="P33" s="221"/>
    </row>
    <row r="34" spans="1:16" ht="78.75" x14ac:dyDescent="0.25">
      <c r="A34" s="221">
        <f t="shared" si="1"/>
        <v>31</v>
      </c>
      <c r="B34" s="221">
        <v>332400007</v>
      </c>
      <c r="C34" s="231" t="s">
        <v>515</v>
      </c>
      <c r="D34" s="232" t="s">
        <v>124</v>
      </c>
      <c r="E34" s="229" t="str">
        <f t="shared" si="2"/>
        <v>Koperasi</v>
      </c>
      <c r="F34" s="229" t="s">
        <v>158</v>
      </c>
      <c r="G34" s="223" t="s">
        <v>1298</v>
      </c>
      <c r="H34" s="229" t="s">
        <v>143</v>
      </c>
      <c r="I34" s="233">
        <v>42478</v>
      </c>
      <c r="J34" s="234" t="s">
        <v>1068</v>
      </c>
      <c r="K34" s="221" t="s">
        <v>12</v>
      </c>
      <c r="L34" s="230" t="s">
        <v>611</v>
      </c>
      <c r="M34" s="223" t="s">
        <v>167</v>
      </c>
      <c r="N34" s="229" t="s">
        <v>687</v>
      </c>
      <c r="O34" s="230" t="s">
        <v>294</v>
      </c>
      <c r="P34" s="221"/>
    </row>
    <row r="35" spans="1:16" ht="78.75" x14ac:dyDescent="0.25">
      <c r="A35" s="221">
        <f t="shared" si="1"/>
        <v>32</v>
      </c>
      <c r="B35" s="221">
        <v>332400003</v>
      </c>
      <c r="C35" s="231" t="s">
        <v>516</v>
      </c>
      <c r="D35" s="232" t="s">
        <v>124</v>
      </c>
      <c r="E35" s="229" t="str">
        <f t="shared" si="2"/>
        <v>Koperasi</v>
      </c>
      <c r="F35" s="229" t="s">
        <v>158</v>
      </c>
      <c r="G35" s="223" t="s">
        <v>1298</v>
      </c>
      <c r="H35" s="229" t="s">
        <v>144</v>
      </c>
      <c r="I35" s="233">
        <v>42478</v>
      </c>
      <c r="J35" s="234" t="s">
        <v>1069</v>
      </c>
      <c r="K35" s="221" t="s">
        <v>12</v>
      </c>
      <c r="L35" s="230" t="s">
        <v>611</v>
      </c>
      <c r="M35" s="223" t="s">
        <v>167</v>
      </c>
      <c r="N35" s="229" t="s">
        <v>687</v>
      </c>
      <c r="O35" s="230" t="s">
        <v>295</v>
      </c>
      <c r="P35" s="221"/>
    </row>
    <row r="36" spans="1:16" ht="157.5" x14ac:dyDescent="0.25">
      <c r="A36" s="221">
        <f t="shared" si="1"/>
        <v>33</v>
      </c>
      <c r="B36" s="221">
        <v>331700001</v>
      </c>
      <c r="C36" s="231" t="s">
        <v>150</v>
      </c>
      <c r="D36" s="232" t="s">
        <v>124</v>
      </c>
      <c r="E36" s="229" t="str">
        <f t="shared" si="2"/>
        <v>Koperasi</v>
      </c>
      <c r="F36" s="229" t="s">
        <v>158</v>
      </c>
      <c r="G36" s="223" t="s">
        <v>1298</v>
      </c>
      <c r="H36" s="229" t="s">
        <v>145</v>
      </c>
      <c r="I36" s="233">
        <v>42478</v>
      </c>
      <c r="J36" s="234" t="s">
        <v>1070</v>
      </c>
      <c r="K36" s="221" t="s">
        <v>114</v>
      </c>
      <c r="L36" s="230" t="s">
        <v>612</v>
      </c>
      <c r="M36" s="223" t="s">
        <v>167</v>
      </c>
      <c r="N36" s="229" t="s">
        <v>687</v>
      </c>
      <c r="O36" s="230" t="s">
        <v>296</v>
      </c>
      <c r="P36" s="221"/>
    </row>
    <row r="37" spans="1:16" ht="52.5" x14ac:dyDescent="0.25">
      <c r="A37" s="221">
        <f t="shared" si="1"/>
        <v>34</v>
      </c>
      <c r="B37" s="221">
        <v>332400004</v>
      </c>
      <c r="C37" s="231" t="s">
        <v>151</v>
      </c>
      <c r="D37" s="232" t="s">
        <v>124</v>
      </c>
      <c r="E37" s="229" t="str">
        <f t="shared" si="2"/>
        <v>Koperasi</v>
      </c>
      <c r="F37" s="229" t="s">
        <v>158</v>
      </c>
      <c r="G37" s="223" t="s">
        <v>1298</v>
      </c>
      <c r="H37" s="229" t="s">
        <v>146</v>
      </c>
      <c r="I37" s="233">
        <v>42480</v>
      </c>
      <c r="J37" s="234" t="s">
        <v>1071</v>
      </c>
      <c r="K37" s="221" t="s">
        <v>12</v>
      </c>
      <c r="L37" s="230" t="s">
        <v>611</v>
      </c>
      <c r="M37" s="223" t="s">
        <v>167</v>
      </c>
      <c r="N37" s="229" t="s">
        <v>687</v>
      </c>
      <c r="O37" s="230" t="s">
        <v>297</v>
      </c>
      <c r="P37" s="221"/>
    </row>
    <row r="38" spans="1:16" ht="52.5" x14ac:dyDescent="0.25">
      <c r="A38" s="221">
        <f t="shared" si="1"/>
        <v>35</v>
      </c>
      <c r="B38" s="221">
        <v>332400002</v>
      </c>
      <c r="C38" s="231" t="s">
        <v>152</v>
      </c>
      <c r="D38" s="232" t="s">
        <v>124</v>
      </c>
      <c r="E38" s="229" t="str">
        <f t="shared" si="2"/>
        <v>Koperasi</v>
      </c>
      <c r="F38" s="229" t="s">
        <v>158</v>
      </c>
      <c r="G38" s="223" t="s">
        <v>1298</v>
      </c>
      <c r="H38" s="229" t="s">
        <v>147</v>
      </c>
      <c r="I38" s="233">
        <v>42480</v>
      </c>
      <c r="J38" s="234" t="s">
        <v>1072</v>
      </c>
      <c r="K38" s="221" t="s">
        <v>12</v>
      </c>
      <c r="L38" s="230" t="s">
        <v>611</v>
      </c>
      <c r="M38" s="223" t="s">
        <v>167</v>
      </c>
      <c r="N38" s="229" t="s">
        <v>687</v>
      </c>
      <c r="O38" s="230" t="s">
        <v>298</v>
      </c>
      <c r="P38" s="221"/>
    </row>
    <row r="39" spans="1:16" ht="78.75" x14ac:dyDescent="0.25">
      <c r="A39" s="221">
        <f t="shared" si="1"/>
        <v>36</v>
      </c>
      <c r="B39" s="221">
        <v>332400010</v>
      </c>
      <c r="C39" s="231" t="s">
        <v>517</v>
      </c>
      <c r="D39" s="232" t="s">
        <v>124</v>
      </c>
      <c r="E39" s="229" t="str">
        <f t="shared" si="2"/>
        <v>Koperasi</v>
      </c>
      <c r="F39" s="229" t="s">
        <v>158</v>
      </c>
      <c r="G39" s="223" t="s">
        <v>1298</v>
      </c>
      <c r="H39" s="229" t="s">
        <v>148</v>
      </c>
      <c r="I39" s="233">
        <v>42480</v>
      </c>
      <c r="J39" s="234" t="s">
        <v>1073</v>
      </c>
      <c r="K39" s="221" t="s">
        <v>12</v>
      </c>
      <c r="L39" s="230" t="s">
        <v>611</v>
      </c>
      <c r="M39" s="223" t="s">
        <v>167</v>
      </c>
      <c r="N39" s="229" t="s">
        <v>687</v>
      </c>
      <c r="O39" s="230" t="s">
        <v>299</v>
      </c>
      <c r="P39" s="221"/>
    </row>
    <row r="40" spans="1:16" ht="52.5" x14ac:dyDescent="0.25">
      <c r="A40" s="221">
        <f t="shared" si="1"/>
        <v>37</v>
      </c>
      <c r="B40" s="221">
        <v>332400009</v>
      </c>
      <c r="C40" s="231" t="s">
        <v>153</v>
      </c>
      <c r="D40" s="232" t="s">
        <v>124</v>
      </c>
      <c r="E40" s="229" t="str">
        <f t="shared" si="2"/>
        <v>Koperasi</v>
      </c>
      <c r="F40" s="229" t="s">
        <v>158</v>
      </c>
      <c r="G40" s="223" t="s">
        <v>1298</v>
      </c>
      <c r="H40" s="229" t="s">
        <v>149</v>
      </c>
      <c r="I40" s="233">
        <v>42481</v>
      </c>
      <c r="J40" s="234" t="s">
        <v>1074</v>
      </c>
      <c r="K40" s="221" t="s">
        <v>12</v>
      </c>
      <c r="L40" s="230" t="s">
        <v>611</v>
      </c>
      <c r="M40" s="223" t="s">
        <v>167</v>
      </c>
      <c r="N40" s="229" t="s">
        <v>687</v>
      </c>
      <c r="O40" s="230" t="s">
        <v>300</v>
      </c>
      <c r="P40" s="221"/>
    </row>
    <row r="41" spans="1:16" ht="78.75" x14ac:dyDescent="0.25">
      <c r="A41" s="221">
        <f t="shared" si="1"/>
        <v>38</v>
      </c>
      <c r="B41" s="221">
        <v>332400005</v>
      </c>
      <c r="C41" s="231" t="s">
        <v>518</v>
      </c>
      <c r="D41" s="232" t="s">
        <v>124</v>
      </c>
      <c r="E41" s="229" t="str">
        <f t="shared" si="2"/>
        <v>Koperasi</v>
      </c>
      <c r="F41" s="229" t="s">
        <v>158</v>
      </c>
      <c r="G41" s="223" t="s">
        <v>1298</v>
      </c>
      <c r="H41" s="229" t="s">
        <v>154</v>
      </c>
      <c r="I41" s="233">
        <v>42485</v>
      </c>
      <c r="J41" s="234" t="s">
        <v>1075</v>
      </c>
      <c r="K41" s="221" t="s">
        <v>12</v>
      </c>
      <c r="L41" s="230" t="s">
        <v>611</v>
      </c>
      <c r="M41" s="223" t="s">
        <v>167</v>
      </c>
      <c r="N41" s="229" t="s">
        <v>687</v>
      </c>
      <c r="O41" s="230" t="s">
        <v>301</v>
      </c>
      <c r="P41" s="221"/>
    </row>
    <row r="42" spans="1:16" ht="78.75" x14ac:dyDescent="0.25">
      <c r="A42" s="221">
        <f t="shared" si="1"/>
        <v>39</v>
      </c>
      <c r="B42" s="221">
        <v>320700001</v>
      </c>
      <c r="C42" s="231" t="s">
        <v>987</v>
      </c>
      <c r="D42" s="232" t="s">
        <v>682</v>
      </c>
      <c r="E42" s="229" t="s">
        <v>164</v>
      </c>
      <c r="F42" s="229" t="s">
        <v>158</v>
      </c>
      <c r="G42" s="223" t="s">
        <v>1298</v>
      </c>
      <c r="H42" s="229" t="s">
        <v>165</v>
      </c>
      <c r="I42" s="233">
        <v>42502</v>
      </c>
      <c r="J42" s="237" t="s">
        <v>1076</v>
      </c>
      <c r="K42" s="221" t="s">
        <v>95</v>
      </c>
      <c r="L42" s="230" t="s">
        <v>613</v>
      </c>
      <c r="M42" s="221" t="s">
        <v>169</v>
      </c>
      <c r="N42" s="229" t="s">
        <v>216</v>
      </c>
      <c r="O42" s="230"/>
      <c r="P42" s="230" t="s">
        <v>304</v>
      </c>
    </row>
    <row r="43" spans="1:16" ht="78.75" x14ac:dyDescent="0.25">
      <c r="A43" s="221">
        <f t="shared" si="1"/>
        <v>40</v>
      </c>
      <c r="B43" s="221">
        <v>331800001</v>
      </c>
      <c r="C43" s="231" t="s">
        <v>176</v>
      </c>
      <c r="D43" s="232" t="s">
        <v>124</v>
      </c>
      <c r="E43" s="229" t="s">
        <v>159</v>
      </c>
      <c r="F43" s="229" t="s">
        <v>158</v>
      </c>
      <c r="G43" s="223" t="s">
        <v>1298</v>
      </c>
      <c r="H43" s="229" t="s">
        <v>178</v>
      </c>
      <c r="I43" s="233">
        <v>42521</v>
      </c>
      <c r="J43" s="234" t="s">
        <v>1077</v>
      </c>
      <c r="K43" s="221" t="s">
        <v>114</v>
      </c>
      <c r="L43" s="230" t="s">
        <v>614</v>
      </c>
      <c r="M43" s="223" t="s">
        <v>167</v>
      </c>
      <c r="N43" s="229" t="s">
        <v>687</v>
      </c>
      <c r="O43" s="230" t="s">
        <v>306</v>
      </c>
      <c r="P43" s="221"/>
    </row>
    <row r="44" spans="1:16" ht="78.75" x14ac:dyDescent="0.25">
      <c r="A44" s="221">
        <f t="shared" si="1"/>
        <v>41</v>
      </c>
      <c r="B44" s="221">
        <v>327600001</v>
      </c>
      <c r="C44" s="231" t="s">
        <v>723</v>
      </c>
      <c r="D44" s="232" t="s">
        <v>465</v>
      </c>
      <c r="E44" s="229" t="s">
        <v>159</v>
      </c>
      <c r="F44" s="229" t="s">
        <v>160</v>
      </c>
      <c r="G44" s="223" t="s">
        <v>1298</v>
      </c>
      <c r="H44" s="229" t="s">
        <v>177</v>
      </c>
      <c r="I44" s="233">
        <v>42529</v>
      </c>
      <c r="J44" s="234" t="s">
        <v>1078</v>
      </c>
      <c r="K44" s="221" t="s">
        <v>99</v>
      </c>
      <c r="L44" s="229" t="s">
        <v>203</v>
      </c>
      <c r="M44" s="221" t="s">
        <v>169</v>
      </c>
      <c r="N44" s="229" t="s">
        <v>690</v>
      </c>
      <c r="O44" s="230" t="s">
        <v>307</v>
      </c>
      <c r="P44" s="221" t="s">
        <v>869</v>
      </c>
    </row>
    <row r="45" spans="1:16" ht="52.5" x14ac:dyDescent="0.25">
      <c r="A45" s="221">
        <f t="shared" si="1"/>
        <v>42</v>
      </c>
      <c r="B45" s="221">
        <v>331400002</v>
      </c>
      <c r="C45" s="231" t="s">
        <v>193</v>
      </c>
      <c r="D45" s="232" t="s">
        <v>124</v>
      </c>
      <c r="E45" s="229" t="s">
        <v>159</v>
      </c>
      <c r="F45" s="229" t="s">
        <v>158</v>
      </c>
      <c r="G45" s="223" t="s">
        <v>1298</v>
      </c>
      <c r="H45" s="229" t="s">
        <v>194</v>
      </c>
      <c r="I45" s="233">
        <v>42537</v>
      </c>
      <c r="J45" s="222" t="s">
        <v>1079</v>
      </c>
      <c r="K45" s="221" t="s">
        <v>12</v>
      </c>
      <c r="L45" s="230" t="s">
        <v>592</v>
      </c>
      <c r="M45" s="223" t="s">
        <v>167</v>
      </c>
      <c r="N45" s="229" t="s">
        <v>215</v>
      </c>
      <c r="O45" s="230" t="s">
        <v>308</v>
      </c>
      <c r="P45" s="221"/>
    </row>
    <row r="46" spans="1:16" ht="52.5" x14ac:dyDescent="0.25">
      <c r="A46" s="221">
        <f t="shared" si="1"/>
        <v>43</v>
      </c>
      <c r="B46" s="221">
        <v>332200005</v>
      </c>
      <c r="C46" s="231" t="s">
        <v>179</v>
      </c>
      <c r="D46" s="232" t="s">
        <v>124</v>
      </c>
      <c r="E46" s="229" t="s">
        <v>159</v>
      </c>
      <c r="F46" s="229" t="s">
        <v>158</v>
      </c>
      <c r="G46" s="223" t="s">
        <v>1298</v>
      </c>
      <c r="H46" s="229" t="s">
        <v>180</v>
      </c>
      <c r="I46" s="233">
        <v>42543</v>
      </c>
      <c r="J46" s="238"/>
      <c r="K46" s="221" t="s">
        <v>95</v>
      </c>
      <c r="L46" s="230" t="s">
        <v>591</v>
      </c>
      <c r="M46" s="223" t="s">
        <v>167</v>
      </c>
      <c r="N46" s="229" t="s">
        <v>687</v>
      </c>
      <c r="O46" s="230" t="s">
        <v>309</v>
      </c>
      <c r="P46" s="221"/>
    </row>
    <row r="47" spans="1:16" ht="78.75" x14ac:dyDescent="0.25">
      <c r="A47" s="221">
        <f t="shared" si="1"/>
        <v>44</v>
      </c>
      <c r="B47" s="221">
        <v>331400003</v>
      </c>
      <c r="C47" s="231" t="s">
        <v>187</v>
      </c>
      <c r="D47" s="232" t="s">
        <v>124</v>
      </c>
      <c r="E47" s="229" t="s">
        <v>159</v>
      </c>
      <c r="F47" s="229" t="s">
        <v>158</v>
      </c>
      <c r="G47" s="223" t="s">
        <v>1298</v>
      </c>
      <c r="H47" s="229" t="s">
        <v>185</v>
      </c>
      <c r="I47" s="233">
        <v>42548</v>
      </c>
      <c r="J47" s="239" t="s">
        <v>1080</v>
      </c>
      <c r="K47" s="221" t="s">
        <v>12</v>
      </c>
      <c r="L47" s="230" t="s">
        <v>592</v>
      </c>
      <c r="M47" s="223" t="s">
        <v>167</v>
      </c>
      <c r="N47" s="229" t="s">
        <v>215</v>
      </c>
      <c r="O47" s="230" t="s">
        <v>312</v>
      </c>
      <c r="P47" s="221"/>
    </row>
    <row r="48" spans="1:16" ht="78.75" x14ac:dyDescent="0.25">
      <c r="A48" s="221">
        <f t="shared" si="1"/>
        <v>45</v>
      </c>
      <c r="B48" s="221">
        <v>330200001</v>
      </c>
      <c r="C48" s="240" t="s">
        <v>199</v>
      </c>
      <c r="D48" s="232" t="s">
        <v>682</v>
      </c>
      <c r="E48" s="221" t="s">
        <v>159</v>
      </c>
      <c r="F48" s="221" t="s">
        <v>160</v>
      </c>
      <c r="G48" s="223" t="s">
        <v>1298</v>
      </c>
      <c r="H48" s="229" t="s">
        <v>201</v>
      </c>
      <c r="I48" s="233">
        <v>42551</v>
      </c>
      <c r="J48" s="234" t="s">
        <v>1081</v>
      </c>
      <c r="K48" s="221" t="s">
        <v>95</v>
      </c>
      <c r="L48" s="221" t="s">
        <v>615</v>
      </c>
      <c r="M48" s="223" t="s">
        <v>167</v>
      </c>
      <c r="N48" s="229" t="s">
        <v>212</v>
      </c>
      <c r="O48" s="232" t="s">
        <v>314</v>
      </c>
      <c r="P48" s="221"/>
    </row>
    <row r="49" spans="1:16" ht="78.75" x14ac:dyDescent="0.25">
      <c r="A49" s="221">
        <f t="shared" si="1"/>
        <v>46</v>
      </c>
      <c r="B49" s="221">
        <v>180300002</v>
      </c>
      <c r="C49" s="231" t="s">
        <v>200</v>
      </c>
      <c r="D49" s="232" t="s">
        <v>124</v>
      </c>
      <c r="E49" s="229" t="s">
        <v>159</v>
      </c>
      <c r="F49" s="229" t="s">
        <v>158</v>
      </c>
      <c r="G49" s="223" t="s">
        <v>1298</v>
      </c>
      <c r="H49" s="229" t="s">
        <v>202</v>
      </c>
      <c r="I49" s="233">
        <v>42551</v>
      </c>
      <c r="J49" s="239" t="s">
        <v>1082</v>
      </c>
      <c r="K49" s="221" t="s">
        <v>12</v>
      </c>
      <c r="L49" s="230" t="s">
        <v>610</v>
      </c>
      <c r="M49" s="221" t="s">
        <v>172</v>
      </c>
      <c r="N49" s="229" t="s">
        <v>218</v>
      </c>
      <c r="O49" s="232" t="s">
        <v>315</v>
      </c>
      <c r="P49" s="221"/>
    </row>
    <row r="50" spans="1:16" ht="105" x14ac:dyDescent="0.25">
      <c r="A50" s="221">
        <f t="shared" si="1"/>
        <v>47</v>
      </c>
      <c r="B50" s="221">
        <v>180300003</v>
      </c>
      <c r="C50" s="231" t="s">
        <v>204</v>
      </c>
      <c r="D50" s="232" t="s">
        <v>124</v>
      </c>
      <c r="E50" s="229" t="s">
        <v>159</v>
      </c>
      <c r="F50" s="229" t="s">
        <v>158</v>
      </c>
      <c r="G50" s="223" t="s">
        <v>1298</v>
      </c>
      <c r="H50" s="229" t="s">
        <v>205</v>
      </c>
      <c r="I50" s="233">
        <v>42571</v>
      </c>
      <c r="J50" s="239" t="s">
        <v>1083</v>
      </c>
      <c r="K50" s="221" t="s">
        <v>12</v>
      </c>
      <c r="L50" s="230" t="s">
        <v>610</v>
      </c>
      <c r="M50" s="221" t="s">
        <v>172</v>
      </c>
      <c r="N50" s="229" t="s">
        <v>218</v>
      </c>
      <c r="O50" s="232" t="s">
        <v>210</v>
      </c>
      <c r="P50" s="221"/>
    </row>
    <row r="51" spans="1:16" ht="52.5" x14ac:dyDescent="0.25">
      <c r="A51" s="221">
        <f t="shared" si="1"/>
        <v>48</v>
      </c>
      <c r="B51" s="221">
        <v>357400001</v>
      </c>
      <c r="C51" s="231" t="s">
        <v>206</v>
      </c>
      <c r="D51" s="232" t="s">
        <v>124</v>
      </c>
      <c r="E51" s="229" t="s">
        <v>159</v>
      </c>
      <c r="F51" s="221" t="s">
        <v>160</v>
      </c>
      <c r="G51" s="223" t="s">
        <v>1298</v>
      </c>
      <c r="H51" s="229" t="s">
        <v>207</v>
      </c>
      <c r="I51" s="233">
        <v>42573</v>
      </c>
      <c r="J51" s="239" t="s">
        <v>1084</v>
      </c>
      <c r="K51" s="221" t="s">
        <v>12</v>
      </c>
      <c r="L51" s="221" t="s">
        <v>617</v>
      </c>
      <c r="M51" s="221" t="s">
        <v>168</v>
      </c>
      <c r="N51" s="229" t="s">
        <v>219</v>
      </c>
      <c r="O51" s="241" t="s">
        <v>211</v>
      </c>
      <c r="P51" s="221"/>
    </row>
    <row r="52" spans="1:16" ht="131.25" x14ac:dyDescent="0.25">
      <c r="A52" s="221">
        <f t="shared" si="1"/>
        <v>49</v>
      </c>
      <c r="B52" s="221">
        <v>331800002</v>
      </c>
      <c r="C52" s="231" t="s">
        <v>453</v>
      </c>
      <c r="D52" s="232" t="s">
        <v>124</v>
      </c>
      <c r="E52" s="229" t="s">
        <v>159</v>
      </c>
      <c r="F52" s="229" t="s">
        <v>158</v>
      </c>
      <c r="G52" s="223" t="s">
        <v>1298</v>
      </c>
      <c r="H52" s="229" t="s">
        <v>452</v>
      </c>
      <c r="I52" s="233">
        <v>42674</v>
      </c>
      <c r="J52" s="239" t="s">
        <v>1085</v>
      </c>
      <c r="K52" s="221" t="s">
        <v>95</v>
      </c>
      <c r="L52" s="230" t="s">
        <v>614</v>
      </c>
      <c r="M52" s="223" t="s">
        <v>167</v>
      </c>
      <c r="N52" s="229" t="s">
        <v>687</v>
      </c>
      <c r="O52" s="241" t="s">
        <v>500</v>
      </c>
      <c r="P52" s="230"/>
    </row>
    <row r="53" spans="1:16" ht="78.75" x14ac:dyDescent="0.25">
      <c r="A53" s="221">
        <f t="shared" si="1"/>
        <v>50</v>
      </c>
      <c r="B53" s="291">
        <v>332600010</v>
      </c>
      <c r="C53" s="231" t="s">
        <v>1141</v>
      </c>
      <c r="D53" s="232" t="s">
        <v>124</v>
      </c>
      <c r="E53" s="229" t="s">
        <v>159</v>
      </c>
      <c r="F53" s="229" t="s">
        <v>158</v>
      </c>
      <c r="G53" s="223" t="s">
        <v>1298</v>
      </c>
      <c r="H53" s="229" t="s">
        <v>459</v>
      </c>
      <c r="I53" s="233">
        <v>42685</v>
      </c>
      <c r="J53" s="239" t="s">
        <v>1086</v>
      </c>
      <c r="K53" s="221" t="s">
        <v>12</v>
      </c>
      <c r="L53" s="230" t="s">
        <v>450</v>
      </c>
      <c r="M53" s="223" t="s">
        <v>167</v>
      </c>
      <c r="N53" s="229" t="s">
        <v>214</v>
      </c>
      <c r="O53" s="241" t="s">
        <v>469</v>
      </c>
      <c r="P53" s="230"/>
    </row>
    <row r="54" spans="1:16" ht="52.5" x14ac:dyDescent="0.25">
      <c r="A54" s="221">
        <f t="shared" si="1"/>
        <v>51</v>
      </c>
      <c r="B54" s="221">
        <v>332600011</v>
      </c>
      <c r="C54" s="231" t="s">
        <v>464</v>
      </c>
      <c r="D54" s="232" t="s">
        <v>465</v>
      </c>
      <c r="E54" s="229" t="s">
        <v>159</v>
      </c>
      <c r="F54" s="229" t="s">
        <v>158</v>
      </c>
      <c r="G54" s="223" t="s">
        <v>1298</v>
      </c>
      <c r="H54" s="229" t="s">
        <v>466</v>
      </c>
      <c r="I54" s="233">
        <v>42689</v>
      </c>
      <c r="J54" s="238" t="s">
        <v>1209</v>
      </c>
      <c r="K54" s="221" t="s">
        <v>114</v>
      </c>
      <c r="L54" s="230" t="s">
        <v>450</v>
      </c>
      <c r="M54" s="223" t="s">
        <v>167</v>
      </c>
      <c r="N54" s="229" t="s">
        <v>214</v>
      </c>
      <c r="O54" s="241" t="s">
        <v>471</v>
      </c>
      <c r="P54" s="230"/>
    </row>
    <row r="55" spans="1:16" ht="78.75" x14ac:dyDescent="0.25">
      <c r="A55" s="221">
        <f t="shared" si="1"/>
        <v>52</v>
      </c>
      <c r="B55" s="221">
        <v>177100003</v>
      </c>
      <c r="C55" s="222" t="s">
        <v>527</v>
      </c>
      <c r="D55" s="232" t="s">
        <v>465</v>
      </c>
      <c r="E55" s="229" t="s">
        <v>159</v>
      </c>
      <c r="F55" s="229" t="s">
        <v>160</v>
      </c>
      <c r="G55" s="223" t="s">
        <v>1298</v>
      </c>
      <c r="H55" s="229" t="s">
        <v>528</v>
      </c>
      <c r="I55" s="233">
        <v>42788</v>
      </c>
      <c r="J55" s="239" t="s">
        <v>1088</v>
      </c>
      <c r="K55" s="221" t="s">
        <v>99</v>
      </c>
      <c r="L55" s="230" t="s">
        <v>122</v>
      </c>
      <c r="M55" s="230" t="s">
        <v>171</v>
      </c>
      <c r="N55" s="230" t="s">
        <v>220</v>
      </c>
      <c r="O55" s="230" t="s">
        <v>549</v>
      </c>
      <c r="P55" s="241" t="s">
        <v>223</v>
      </c>
    </row>
    <row r="56" spans="1:16" ht="52.5" x14ac:dyDescent="0.25">
      <c r="A56" s="221">
        <f t="shared" si="1"/>
        <v>53</v>
      </c>
      <c r="B56" s="221">
        <v>332600016</v>
      </c>
      <c r="C56" s="231" t="s">
        <v>529</v>
      </c>
      <c r="D56" s="232" t="s">
        <v>124</v>
      </c>
      <c r="E56" s="229" t="s">
        <v>159</v>
      </c>
      <c r="F56" s="229" t="s">
        <v>158</v>
      </c>
      <c r="G56" s="223" t="s">
        <v>1298</v>
      </c>
      <c r="H56" s="229" t="s">
        <v>530</v>
      </c>
      <c r="I56" s="233">
        <v>42808</v>
      </c>
      <c r="J56" s="239" t="s">
        <v>1089</v>
      </c>
      <c r="K56" s="221" t="s">
        <v>12</v>
      </c>
      <c r="L56" s="221" t="s">
        <v>450</v>
      </c>
      <c r="M56" s="223" t="s">
        <v>167</v>
      </c>
      <c r="N56" s="229" t="s">
        <v>214</v>
      </c>
      <c r="O56" s="230" t="s">
        <v>873</v>
      </c>
      <c r="P56" s="241"/>
    </row>
    <row r="57" spans="1:16" ht="78.75" x14ac:dyDescent="0.25">
      <c r="A57" s="221">
        <f t="shared" si="1"/>
        <v>54</v>
      </c>
      <c r="B57" s="221">
        <v>127500001</v>
      </c>
      <c r="C57" s="231" t="s">
        <v>531</v>
      </c>
      <c r="D57" s="232" t="s">
        <v>465</v>
      </c>
      <c r="E57" s="229" t="s">
        <v>159</v>
      </c>
      <c r="F57" s="229" t="s">
        <v>160</v>
      </c>
      <c r="G57" s="223" t="s">
        <v>1298</v>
      </c>
      <c r="H57" s="221" t="s">
        <v>532</v>
      </c>
      <c r="I57" s="233">
        <v>42817</v>
      </c>
      <c r="J57" s="239" t="s">
        <v>1091</v>
      </c>
      <c r="K57" s="221" t="s">
        <v>99</v>
      </c>
      <c r="L57" s="221" t="s">
        <v>627</v>
      </c>
      <c r="M57" s="230" t="s">
        <v>535</v>
      </c>
      <c r="N57" s="230" t="s">
        <v>693</v>
      </c>
      <c r="O57" s="230" t="s">
        <v>533</v>
      </c>
      <c r="P57" s="241"/>
    </row>
    <row r="58" spans="1:16" ht="78.75" x14ac:dyDescent="0.25">
      <c r="A58" s="221">
        <f t="shared" si="1"/>
        <v>55</v>
      </c>
      <c r="B58" s="221">
        <v>330300005</v>
      </c>
      <c r="C58" s="231" t="s">
        <v>1029</v>
      </c>
      <c r="D58" s="232" t="s">
        <v>682</v>
      </c>
      <c r="E58" s="229" t="s">
        <v>159</v>
      </c>
      <c r="F58" s="229" t="s">
        <v>158</v>
      </c>
      <c r="G58" s="223" t="s">
        <v>1298</v>
      </c>
      <c r="H58" s="221" t="s">
        <v>1028</v>
      </c>
      <c r="I58" s="233">
        <v>43481</v>
      </c>
      <c r="J58" s="239" t="s">
        <v>1092</v>
      </c>
      <c r="K58" s="221" t="s">
        <v>12</v>
      </c>
      <c r="L58" s="221" t="s">
        <v>593</v>
      </c>
      <c r="M58" s="223" t="s">
        <v>167</v>
      </c>
      <c r="N58" s="229" t="s">
        <v>212</v>
      </c>
      <c r="O58" s="230">
        <v>85879120471</v>
      </c>
      <c r="P58" s="241"/>
    </row>
    <row r="59" spans="1:16" ht="78.75" x14ac:dyDescent="0.25">
      <c r="A59" s="221">
        <f t="shared" si="1"/>
        <v>56</v>
      </c>
      <c r="B59" s="221">
        <v>332600013</v>
      </c>
      <c r="C59" s="231" t="s">
        <v>544</v>
      </c>
      <c r="D59" s="232" t="s">
        <v>124</v>
      </c>
      <c r="E59" s="229" t="s">
        <v>159</v>
      </c>
      <c r="F59" s="229" t="s">
        <v>158</v>
      </c>
      <c r="G59" s="223" t="s">
        <v>1298</v>
      </c>
      <c r="H59" s="221" t="s">
        <v>546</v>
      </c>
      <c r="I59" s="233">
        <v>42825</v>
      </c>
      <c r="J59" s="239" t="s">
        <v>1093</v>
      </c>
      <c r="K59" s="221" t="s">
        <v>12</v>
      </c>
      <c r="L59" s="230" t="s">
        <v>450</v>
      </c>
      <c r="M59" s="223" t="s">
        <v>167</v>
      </c>
      <c r="N59" s="229" t="s">
        <v>214</v>
      </c>
      <c r="O59" s="230" t="s">
        <v>1290</v>
      </c>
      <c r="P59" s="241"/>
    </row>
    <row r="60" spans="1:16" ht="78.75" x14ac:dyDescent="0.25">
      <c r="A60" s="221">
        <f t="shared" si="1"/>
        <v>57</v>
      </c>
      <c r="B60" s="221">
        <v>327800001</v>
      </c>
      <c r="C60" s="240" t="s">
        <v>556</v>
      </c>
      <c r="D60" s="232" t="s">
        <v>682</v>
      </c>
      <c r="E60" s="229" t="s">
        <v>159</v>
      </c>
      <c r="F60" s="229" t="s">
        <v>160</v>
      </c>
      <c r="G60" s="223" t="s">
        <v>1298</v>
      </c>
      <c r="H60" s="229" t="s">
        <v>554</v>
      </c>
      <c r="I60" s="233">
        <v>42852</v>
      </c>
      <c r="J60" s="234" t="s">
        <v>1094</v>
      </c>
      <c r="K60" s="221" t="s">
        <v>99</v>
      </c>
      <c r="L60" s="229" t="s">
        <v>120</v>
      </c>
      <c r="M60" s="221" t="s">
        <v>169</v>
      </c>
      <c r="N60" s="229" t="s">
        <v>216</v>
      </c>
      <c r="O60" s="230" t="s">
        <v>286</v>
      </c>
      <c r="P60" s="221"/>
    </row>
    <row r="61" spans="1:16" ht="78.75" x14ac:dyDescent="0.25">
      <c r="A61" s="221">
        <f t="shared" si="1"/>
        <v>58</v>
      </c>
      <c r="B61" s="221">
        <v>332600021</v>
      </c>
      <c r="C61" s="222" t="s">
        <v>555</v>
      </c>
      <c r="D61" s="232" t="s">
        <v>682</v>
      </c>
      <c r="E61" s="229" t="s">
        <v>159</v>
      </c>
      <c r="F61" s="229" t="s">
        <v>158</v>
      </c>
      <c r="G61" s="223" t="s">
        <v>1298</v>
      </c>
      <c r="H61" s="229" t="s">
        <v>553</v>
      </c>
      <c r="I61" s="233">
        <v>42852</v>
      </c>
      <c r="J61" s="239" t="s">
        <v>476</v>
      </c>
      <c r="K61" s="221" t="s">
        <v>114</v>
      </c>
      <c r="L61" s="230" t="s">
        <v>450</v>
      </c>
      <c r="M61" s="223" t="s">
        <v>167</v>
      </c>
      <c r="N61" s="229" t="s">
        <v>214</v>
      </c>
      <c r="O61" s="241" t="s">
        <v>461</v>
      </c>
      <c r="P61" s="230"/>
    </row>
    <row r="62" spans="1:16" ht="52.5" x14ac:dyDescent="0.25">
      <c r="A62" s="221">
        <f t="shared" si="1"/>
        <v>59</v>
      </c>
      <c r="B62" s="221">
        <v>330800009</v>
      </c>
      <c r="C62" s="222" t="s">
        <v>522</v>
      </c>
      <c r="D62" s="232" t="s">
        <v>682</v>
      </c>
      <c r="E62" s="229" t="s">
        <v>159</v>
      </c>
      <c r="F62" s="229" t="s">
        <v>158</v>
      </c>
      <c r="G62" s="223" t="s">
        <v>1298</v>
      </c>
      <c r="H62" s="229" t="s">
        <v>560</v>
      </c>
      <c r="I62" s="233">
        <v>42871</v>
      </c>
      <c r="J62" s="239" t="s">
        <v>444</v>
      </c>
      <c r="K62" s="221" t="s">
        <v>12</v>
      </c>
      <c r="L62" s="230" t="s">
        <v>449</v>
      </c>
      <c r="M62" s="223" t="s">
        <v>167</v>
      </c>
      <c r="N62" s="229" t="s">
        <v>687</v>
      </c>
      <c r="O62" s="241" t="s">
        <v>446</v>
      </c>
      <c r="P62" s="221"/>
    </row>
    <row r="63" spans="1:16" ht="78.75" x14ac:dyDescent="0.25">
      <c r="A63" s="221">
        <f t="shared" si="1"/>
        <v>60</v>
      </c>
      <c r="B63" s="221">
        <v>130700003</v>
      </c>
      <c r="C63" s="222" t="s">
        <v>559</v>
      </c>
      <c r="D63" s="229" t="s">
        <v>682</v>
      </c>
      <c r="E63" s="229" t="s">
        <v>159</v>
      </c>
      <c r="F63" s="229" t="s">
        <v>158</v>
      </c>
      <c r="G63" s="223" t="s">
        <v>1298</v>
      </c>
      <c r="H63" s="229" t="s">
        <v>1151</v>
      </c>
      <c r="I63" s="242">
        <v>43542</v>
      </c>
      <c r="J63" s="222" t="s">
        <v>1097</v>
      </c>
      <c r="K63" s="221" t="s">
        <v>114</v>
      </c>
      <c r="L63" s="230" t="s">
        <v>626</v>
      </c>
      <c r="M63" s="221" t="s">
        <v>495</v>
      </c>
      <c r="N63" s="229" t="s">
        <v>691</v>
      </c>
      <c r="O63" s="230" t="s">
        <v>561</v>
      </c>
      <c r="P63" s="243"/>
    </row>
    <row r="64" spans="1:16" ht="78.75" x14ac:dyDescent="0.25">
      <c r="A64" s="221">
        <f t="shared" si="1"/>
        <v>61</v>
      </c>
      <c r="B64" s="221">
        <v>331000001</v>
      </c>
      <c r="C64" s="222" t="s">
        <v>568</v>
      </c>
      <c r="D64" s="232" t="s">
        <v>465</v>
      </c>
      <c r="E64" s="229" t="s">
        <v>159</v>
      </c>
      <c r="F64" s="229" t="s">
        <v>160</v>
      </c>
      <c r="G64" s="223" t="s">
        <v>1240</v>
      </c>
      <c r="H64" s="229" t="s">
        <v>569</v>
      </c>
      <c r="I64" s="244">
        <v>43006</v>
      </c>
      <c r="J64" s="222" t="s">
        <v>1098</v>
      </c>
      <c r="K64" s="221" t="s">
        <v>12</v>
      </c>
      <c r="L64" s="230" t="s">
        <v>630</v>
      </c>
      <c r="M64" s="223" t="s">
        <v>167</v>
      </c>
      <c r="N64" s="229" t="s">
        <v>215</v>
      </c>
      <c r="O64" s="230"/>
      <c r="P64" s="243"/>
    </row>
    <row r="65" spans="1:16" ht="52.5" x14ac:dyDescent="0.25">
      <c r="A65" s="221">
        <f t="shared" si="1"/>
        <v>62</v>
      </c>
      <c r="B65" s="221">
        <v>330200002</v>
      </c>
      <c r="C65" s="222" t="s">
        <v>570</v>
      </c>
      <c r="D65" s="232" t="s">
        <v>465</v>
      </c>
      <c r="E65" s="229" t="s">
        <v>159</v>
      </c>
      <c r="F65" s="229" t="s">
        <v>160</v>
      </c>
      <c r="G65" s="223" t="s">
        <v>1240</v>
      </c>
      <c r="H65" s="229" t="s">
        <v>571</v>
      </c>
      <c r="I65" s="244">
        <v>43007</v>
      </c>
      <c r="J65" s="222" t="s">
        <v>1099</v>
      </c>
      <c r="K65" s="221" t="s">
        <v>12</v>
      </c>
      <c r="L65" s="230" t="s">
        <v>615</v>
      </c>
      <c r="M65" s="223" t="s">
        <v>167</v>
      </c>
      <c r="N65" s="229" t="s">
        <v>212</v>
      </c>
      <c r="O65" s="230"/>
      <c r="P65" s="243"/>
    </row>
    <row r="66" spans="1:16" ht="52.5" x14ac:dyDescent="0.25">
      <c r="A66" s="221">
        <f t="shared" si="1"/>
        <v>63</v>
      </c>
      <c r="B66" s="221">
        <v>320700003</v>
      </c>
      <c r="C66" s="222" t="s">
        <v>572</v>
      </c>
      <c r="D66" s="232" t="s">
        <v>465</v>
      </c>
      <c r="E66" s="229" t="s">
        <v>159</v>
      </c>
      <c r="F66" s="229" t="s">
        <v>160</v>
      </c>
      <c r="G66" s="223" t="s">
        <v>1240</v>
      </c>
      <c r="H66" s="229" t="s">
        <v>573</v>
      </c>
      <c r="I66" s="244">
        <v>43010</v>
      </c>
      <c r="J66" s="222" t="s">
        <v>1100</v>
      </c>
      <c r="K66" s="221" t="s">
        <v>12</v>
      </c>
      <c r="L66" s="230" t="s">
        <v>613</v>
      </c>
      <c r="M66" s="221" t="s">
        <v>169</v>
      </c>
      <c r="N66" s="229" t="s">
        <v>216</v>
      </c>
      <c r="O66" s="230"/>
      <c r="P66" s="243"/>
    </row>
    <row r="67" spans="1:16" ht="105" x14ac:dyDescent="0.25">
      <c r="A67" s="221">
        <f t="shared" si="1"/>
        <v>64</v>
      </c>
      <c r="B67" s="221">
        <v>320400001</v>
      </c>
      <c r="C67" s="222" t="s">
        <v>574</v>
      </c>
      <c r="D67" s="232" t="s">
        <v>465</v>
      </c>
      <c r="E67" s="229" t="s">
        <v>159</v>
      </c>
      <c r="F67" s="229" t="s">
        <v>160</v>
      </c>
      <c r="G67" s="223" t="s">
        <v>1240</v>
      </c>
      <c r="H67" s="229" t="s">
        <v>575</v>
      </c>
      <c r="I67" s="244">
        <v>43011</v>
      </c>
      <c r="J67" s="222" t="s">
        <v>1101</v>
      </c>
      <c r="K67" s="221" t="s">
        <v>12</v>
      </c>
      <c r="L67" s="230" t="s">
        <v>631</v>
      </c>
      <c r="M67" s="221" t="s">
        <v>169</v>
      </c>
      <c r="N67" s="229" t="s">
        <v>690</v>
      </c>
      <c r="O67" s="230"/>
      <c r="P67" s="243"/>
    </row>
    <row r="68" spans="1:16" ht="52.5" x14ac:dyDescent="0.25">
      <c r="A68" s="221">
        <f t="shared" si="1"/>
        <v>65</v>
      </c>
      <c r="B68" s="221">
        <v>320900003</v>
      </c>
      <c r="C68" s="222" t="s">
        <v>577</v>
      </c>
      <c r="D68" s="232" t="s">
        <v>465</v>
      </c>
      <c r="E68" s="229" t="s">
        <v>159</v>
      </c>
      <c r="F68" s="229" t="s">
        <v>160</v>
      </c>
      <c r="G68" s="223" t="s">
        <v>1240</v>
      </c>
      <c r="H68" s="229" t="s">
        <v>578</v>
      </c>
      <c r="I68" s="244">
        <v>43011</v>
      </c>
      <c r="J68" s="222" t="s">
        <v>1102</v>
      </c>
      <c r="K68" s="221" t="s">
        <v>12</v>
      </c>
      <c r="L68" s="230" t="s">
        <v>586</v>
      </c>
      <c r="M68" s="221" t="s">
        <v>169</v>
      </c>
      <c r="N68" s="229" t="s">
        <v>213</v>
      </c>
      <c r="O68" s="230"/>
      <c r="P68" s="243"/>
    </row>
    <row r="69" spans="1:16" ht="78.75" x14ac:dyDescent="0.25">
      <c r="A69" s="221">
        <f t="shared" si="1"/>
        <v>66</v>
      </c>
      <c r="B69" s="221">
        <v>351700001</v>
      </c>
      <c r="C69" s="222" t="s">
        <v>774</v>
      </c>
      <c r="D69" s="232" t="s">
        <v>465</v>
      </c>
      <c r="E69" s="229" t="s">
        <v>159</v>
      </c>
      <c r="F69" s="229" t="s">
        <v>160</v>
      </c>
      <c r="G69" s="223" t="s">
        <v>1240</v>
      </c>
      <c r="H69" s="229" t="s">
        <v>634</v>
      </c>
      <c r="I69" s="244">
        <v>43013</v>
      </c>
      <c r="J69" s="222" t="s">
        <v>1103</v>
      </c>
      <c r="K69" s="221" t="s">
        <v>12</v>
      </c>
      <c r="L69" s="230" t="s">
        <v>587</v>
      </c>
      <c r="M69" s="221" t="s">
        <v>168</v>
      </c>
      <c r="N69" s="229" t="s">
        <v>688</v>
      </c>
      <c r="O69" s="230"/>
      <c r="P69" s="243"/>
    </row>
    <row r="70" spans="1:16" ht="52.5" x14ac:dyDescent="0.25">
      <c r="A70" s="221">
        <f t="shared" ref="A70:A133" si="3">A69+1</f>
        <v>67</v>
      </c>
      <c r="B70" s="221">
        <v>340200001</v>
      </c>
      <c r="C70" s="222" t="s">
        <v>584</v>
      </c>
      <c r="D70" s="232" t="s">
        <v>465</v>
      </c>
      <c r="E70" s="229" t="s">
        <v>159</v>
      </c>
      <c r="F70" s="229" t="s">
        <v>160</v>
      </c>
      <c r="G70" s="223" t="s">
        <v>1240</v>
      </c>
      <c r="H70" s="229" t="s">
        <v>635</v>
      </c>
      <c r="I70" s="244">
        <v>43014</v>
      </c>
      <c r="J70" s="222" t="s">
        <v>1104</v>
      </c>
      <c r="K70" s="221" t="s">
        <v>12</v>
      </c>
      <c r="L70" s="230" t="s">
        <v>636</v>
      </c>
      <c r="M70" s="221" t="s">
        <v>566</v>
      </c>
      <c r="N70" s="229" t="s">
        <v>694</v>
      </c>
      <c r="O70" s="230"/>
      <c r="P70" s="243"/>
    </row>
    <row r="71" spans="1:16" x14ac:dyDescent="0.25">
      <c r="A71" s="221">
        <f t="shared" si="3"/>
        <v>68</v>
      </c>
      <c r="B71" s="221">
        <v>357100001</v>
      </c>
      <c r="C71" s="222" t="s">
        <v>767</v>
      </c>
      <c r="D71" s="232" t="s">
        <v>465</v>
      </c>
      <c r="E71" s="229" t="s">
        <v>159</v>
      </c>
      <c r="F71" s="229" t="s">
        <v>160</v>
      </c>
      <c r="G71" s="223" t="s">
        <v>1240</v>
      </c>
      <c r="H71" s="229" t="s">
        <v>579</v>
      </c>
      <c r="I71" s="244">
        <v>43019</v>
      </c>
      <c r="J71" s="222" t="s">
        <v>580</v>
      </c>
      <c r="K71" s="221" t="s">
        <v>12</v>
      </c>
      <c r="L71" s="230" t="s">
        <v>580</v>
      </c>
      <c r="M71" s="221" t="s">
        <v>168</v>
      </c>
      <c r="N71" s="229" t="s">
        <v>581</v>
      </c>
      <c r="O71" s="230"/>
      <c r="P71" s="243"/>
    </row>
    <row r="72" spans="1:16" ht="52.5" x14ac:dyDescent="0.25">
      <c r="A72" s="221">
        <f t="shared" si="3"/>
        <v>69</v>
      </c>
      <c r="B72" s="221">
        <v>320900002</v>
      </c>
      <c r="C72" s="222" t="s">
        <v>583</v>
      </c>
      <c r="D72" s="232" t="s">
        <v>465</v>
      </c>
      <c r="E72" s="229" t="s">
        <v>159</v>
      </c>
      <c r="F72" s="229" t="s">
        <v>160</v>
      </c>
      <c r="G72" s="223" t="s">
        <v>1240</v>
      </c>
      <c r="H72" s="229" t="s">
        <v>633</v>
      </c>
      <c r="I72" s="244">
        <v>43024</v>
      </c>
      <c r="J72" s="222" t="s">
        <v>1105</v>
      </c>
      <c r="K72" s="221" t="s">
        <v>12</v>
      </c>
      <c r="L72" s="230" t="s">
        <v>586</v>
      </c>
      <c r="M72" s="221" t="s">
        <v>169</v>
      </c>
      <c r="N72" s="229" t="s">
        <v>213</v>
      </c>
      <c r="O72" s="230"/>
      <c r="P72" s="243"/>
    </row>
    <row r="73" spans="1:16" ht="105" x14ac:dyDescent="0.25">
      <c r="A73" s="221">
        <f t="shared" si="3"/>
        <v>70</v>
      </c>
      <c r="B73" s="221">
        <v>360400002</v>
      </c>
      <c r="C73" s="222" t="s">
        <v>582</v>
      </c>
      <c r="D73" s="232" t="s">
        <v>465</v>
      </c>
      <c r="E73" s="229" t="s">
        <v>159</v>
      </c>
      <c r="F73" s="229" t="s">
        <v>160</v>
      </c>
      <c r="G73" s="223" t="s">
        <v>1240</v>
      </c>
      <c r="H73" s="229" t="s">
        <v>585</v>
      </c>
      <c r="I73" s="244">
        <v>43027</v>
      </c>
      <c r="J73" s="222" t="s">
        <v>1106</v>
      </c>
      <c r="K73" s="221" t="s">
        <v>12</v>
      </c>
      <c r="L73" s="230" t="s">
        <v>632</v>
      </c>
      <c r="M73" s="221" t="s">
        <v>170</v>
      </c>
      <c r="N73" s="229" t="s">
        <v>217</v>
      </c>
      <c r="O73" s="230"/>
      <c r="P73" s="243"/>
    </row>
    <row r="74" spans="1:16" ht="183.75" x14ac:dyDescent="0.25">
      <c r="A74" s="221">
        <f t="shared" si="3"/>
        <v>71</v>
      </c>
      <c r="B74" s="221">
        <v>360300001</v>
      </c>
      <c r="C74" s="231" t="s">
        <v>115</v>
      </c>
      <c r="D74" s="232" t="s">
        <v>682</v>
      </c>
      <c r="E74" s="229" t="s">
        <v>157</v>
      </c>
      <c r="F74" s="229" t="s">
        <v>158</v>
      </c>
      <c r="G74" s="223" t="s">
        <v>1298</v>
      </c>
      <c r="H74" s="229" t="s">
        <v>678</v>
      </c>
      <c r="I74" s="244">
        <v>43045</v>
      </c>
      <c r="J74" s="222" t="s">
        <v>1322</v>
      </c>
      <c r="K74" s="235" t="s">
        <v>95</v>
      </c>
      <c r="L74" s="230" t="s">
        <v>605</v>
      </c>
      <c r="M74" s="221" t="s">
        <v>170</v>
      </c>
      <c r="N74" s="229" t="s">
        <v>217</v>
      </c>
      <c r="O74" s="230" t="s">
        <v>281</v>
      </c>
      <c r="P74" s="221"/>
    </row>
    <row r="75" spans="1:16" ht="78.75" x14ac:dyDescent="0.25">
      <c r="A75" s="221">
        <f t="shared" si="3"/>
        <v>72</v>
      </c>
      <c r="B75" s="221">
        <v>0</v>
      </c>
      <c r="C75" s="222" t="s">
        <v>637</v>
      </c>
      <c r="D75" s="229" t="s">
        <v>118</v>
      </c>
      <c r="E75" s="229" t="s">
        <v>159</v>
      </c>
      <c r="F75" s="229" t="s">
        <v>158</v>
      </c>
      <c r="G75" s="223" t="s">
        <v>1298</v>
      </c>
      <c r="H75" s="229" t="s">
        <v>638</v>
      </c>
      <c r="I75" s="244">
        <v>43059</v>
      </c>
      <c r="J75" s="222" t="s">
        <v>1107</v>
      </c>
      <c r="K75" s="221" t="s">
        <v>12</v>
      </c>
      <c r="L75" s="230" t="s">
        <v>625</v>
      </c>
      <c r="M75" s="221" t="s">
        <v>526</v>
      </c>
      <c r="N75" s="230" t="s">
        <v>941</v>
      </c>
      <c r="O75" s="230"/>
      <c r="P75" s="243"/>
    </row>
    <row r="76" spans="1:16" x14ac:dyDescent="0.25">
      <c r="A76" s="221">
        <f t="shared" si="3"/>
        <v>73</v>
      </c>
      <c r="B76" s="221">
        <v>332500002</v>
      </c>
      <c r="C76" s="222" t="s">
        <v>642</v>
      </c>
      <c r="D76" s="229" t="s">
        <v>124</v>
      </c>
      <c r="E76" s="229" t="s">
        <v>157</v>
      </c>
      <c r="F76" s="229" t="s">
        <v>158</v>
      </c>
      <c r="G76" s="223" t="s">
        <v>1298</v>
      </c>
      <c r="H76" s="229" t="s">
        <v>677</v>
      </c>
      <c r="I76" s="244">
        <v>43090</v>
      </c>
      <c r="J76" s="222" t="s">
        <v>1108</v>
      </c>
      <c r="K76" s="221" t="s">
        <v>95</v>
      </c>
      <c r="L76" s="230" t="s">
        <v>595</v>
      </c>
      <c r="M76" s="223" t="s">
        <v>167</v>
      </c>
      <c r="N76" s="229" t="s">
        <v>214</v>
      </c>
      <c r="O76" s="230"/>
      <c r="P76" s="243"/>
    </row>
    <row r="77" spans="1:16" ht="52.5" x14ac:dyDescent="0.25">
      <c r="A77" s="221">
        <f t="shared" si="3"/>
        <v>74</v>
      </c>
      <c r="B77" s="221">
        <v>332600019</v>
      </c>
      <c r="C77" s="222" t="s">
        <v>643</v>
      </c>
      <c r="D77" s="229" t="s">
        <v>124</v>
      </c>
      <c r="E77" s="229" t="s">
        <v>159</v>
      </c>
      <c r="F77" s="229" t="s">
        <v>158</v>
      </c>
      <c r="G77" s="223" t="s">
        <v>1298</v>
      </c>
      <c r="H77" s="229" t="s">
        <v>679</v>
      </c>
      <c r="I77" s="244">
        <v>43091</v>
      </c>
      <c r="J77" s="222"/>
      <c r="K77" s="221" t="s">
        <v>12</v>
      </c>
      <c r="L77" s="230" t="s">
        <v>450</v>
      </c>
      <c r="M77" s="223" t="s">
        <v>167</v>
      </c>
      <c r="N77" s="229" t="s">
        <v>214</v>
      </c>
      <c r="O77" s="230"/>
      <c r="P77" s="243"/>
    </row>
    <row r="78" spans="1:16" ht="78.75" x14ac:dyDescent="0.25">
      <c r="A78" s="221">
        <f t="shared" si="3"/>
        <v>75</v>
      </c>
      <c r="B78" s="221">
        <v>321100001</v>
      </c>
      <c r="C78" s="231" t="s">
        <v>91</v>
      </c>
      <c r="D78" s="232" t="s">
        <v>682</v>
      </c>
      <c r="E78" s="229" t="s">
        <v>157</v>
      </c>
      <c r="F78" s="229" t="s">
        <v>158</v>
      </c>
      <c r="G78" s="223" t="s">
        <v>1298</v>
      </c>
      <c r="H78" s="229" t="s">
        <v>695</v>
      </c>
      <c r="I78" s="233">
        <v>43096</v>
      </c>
      <c r="J78" s="222" t="s">
        <v>1109</v>
      </c>
      <c r="K78" s="235" t="s">
        <v>95</v>
      </c>
      <c r="L78" s="230" t="s">
        <v>600</v>
      </c>
      <c r="M78" s="221" t="s">
        <v>169</v>
      </c>
      <c r="N78" s="229" t="s">
        <v>690</v>
      </c>
      <c r="O78" s="230" t="s">
        <v>401</v>
      </c>
      <c r="P78" s="221"/>
    </row>
    <row r="79" spans="1:16" ht="52.5" x14ac:dyDescent="0.25">
      <c r="A79" s="221">
        <f t="shared" si="3"/>
        <v>76</v>
      </c>
      <c r="B79" s="221">
        <v>357100002</v>
      </c>
      <c r="C79" s="222" t="s">
        <v>640</v>
      </c>
      <c r="D79" s="232" t="s">
        <v>465</v>
      </c>
      <c r="E79" s="229" t="s">
        <v>159</v>
      </c>
      <c r="F79" s="229" t="s">
        <v>160</v>
      </c>
      <c r="G79" s="223" t="s">
        <v>1240</v>
      </c>
      <c r="H79" s="229" t="s">
        <v>641</v>
      </c>
      <c r="I79" s="244">
        <v>43096</v>
      </c>
      <c r="J79" s="222" t="s">
        <v>1201</v>
      </c>
      <c r="K79" s="221" t="s">
        <v>12</v>
      </c>
      <c r="L79" s="230" t="s">
        <v>580</v>
      </c>
      <c r="M79" s="221" t="s">
        <v>168</v>
      </c>
      <c r="N79" s="229" t="s">
        <v>581</v>
      </c>
      <c r="O79" s="230"/>
      <c r="P79" s="243"/>
    </row>
    <row r="80" spans="1:16" ht="78.75" x14ac:dyDescent="0.25">
      <c r="A80" s="221">
        <f t="shared" si="3"/>
        <v>77</v>
      </c>
      <c r="B80" s="221">
        <v>332600022</v>
      </c>
      <c r="C80" s="222" t="s">
        <v>680</v>
      </c>
      <c r="D80" s="229" t="s">
        <v>124</v>
      </c>
      <c r="E80" s="229" t="s">
        <v>159</v>
      </c>
      <c r="F80" s="229" t="s">
        <v>158</v>
      </c>
      <c r="G80" s="223" t="s">
        <v>1298</v>
      </c>
      <c r="H80" s="229" t="s">
        <v>681</v>
      </c>
      <c r="I80" s="244">
        <v>43097</v>
      </c>
      <c r="J80" s="222"/>
      <c r="K80" s="221" t="s">
        <v>114</v>
      </c>
      <c r="L80" s="230" t="s">
        <v>450</v>
      </c>
      <c r="M80" s="223" t="s">
        <v>167</v>
      </c>
      <c r="N80" s="229" t="s">
        <v>214</v>
      </c>
      <c r="O80" s="230"/>
      <c r="P80" s="243"/>
    </row>
    <row r="81" spans="1:16" ht="105" x14ac:dyDescent="0.25">
      <c r="A81" s="221">
        <f t="shared" si="3"/>
        <v>78</v>
      </c>
      <c r="B81" s="221">
        <v>331900001</v>
      </c>
      <c r="C81" s="222" t="s">
        <v>703</v>
      </c>
      <c r="D81" s="229" t="s">
        <v>124</v>
      </c>
      <c r="E81" s="229" t="s">
        <v>159</v>
      </c>
      <c r="F81" s="229" t="s">
        <v>160</v>
      </c>
      <c r="G81" s="223" t="s">
        <v>1240</v>
      </c>
      <c r="H81" s="229" t="s">
        <v>704</v>
      </c>
      <c r="I81" s="244">
        <v>43105</v>
      </c>
      <c r="J81" s="222" t="s">
        <v>1200</v>
      </c>
      <c r="K81" s="221" t="s">
        <v>12</v>
      </c>
      <c r="L81" s="230" t="s">
        <v>705</v>
      </c>
      <c r="M81" s="223" t="s">
        <v>167</v>
      </c>
      <c r="N81" s="229" t="s">
        <v>687</v>
      </c>
      <c r="O81" s="230"/>
      <c r="P81" s="243"/>
    </row>
    <row r="82" spans="1:16" ht="78.75" x14ac:dyDescent="0.25">
      <c r="A82" s="221">
        <f t="shared" si="3"/>
        <v>79</v>
      </c>
      <c r="B82" s="221">
        <v>360200002</v>
      </c>
      <c r="C82" s="222" t="s">
        <v>902</v>
      </c>
      <c r="D82" s="229" t="s">
        <v>124</v>
      </c>
      <c r="E82" s="229" t="s">
        <v>159</v>
      </c>
      <c r="F82" s="229" t="s">
        <v>160</v>
      </c>
      <c r="G82" s="223" t="s">
        <v>1240</v>
      </c>
      <c r="H82" s="229" t="s">
        <v>700</v>
      </c>
      <c r="I82" s="244">
        <v>43111</v>
      </c>
      <c r="J82" s="222" t="s">
        <v>1199</v>
      </c>
      <c r="K82" s="221" t="s">
        <v>12</v>
      </c>
      <c r="L82" s="230" t="s">
        <v>701</v>
      </c>
      <c r="M82" s="221" t="s">
        <v>170</v>
      </c>
      <c r="N82" s="229" t="s">
        <v>217</v>
      </c>
      <c r="O82" s="230"/>
      <c r="P82" s="243"/>
    </row>
    <row r="83" spans="1:16" ht="78.75" x14ac:dyDescent="0.25">
      <c r="A83" s="221">
        <f t="shared" si="3"/>
        <v>80</v>
      </c>
      <c r="B83" s="221">
        <v>320200001</v>
      </c>
      <c r="C83" s="231" t="s">
        <v>93</v>
      </c>
      <c r="D83" s="232" t="s">
        <v>682</v>
      </c>
      <c r="E83" s="229" t="s">
        <v>157</v>
      </c>
      <c r="F83" s="229" t="s">
        <v>158</v>
      </c>
      <c r="G83" s="223" t="s">
        <v>1298</v>
      </c>
      <c r="H83" s="229" t="s">
        <v>715</v>
      </c>
      <c r="I83" s="233">
        <v>43112</v>
      </c>
      <c r="J83" s="222" t="s">
        <v>100</v>
      </c>
      <c r="K83" s="235" t="s">
        <v>95</v>
      </c>
      <c r="L83" s="229" t="s">
        <v>601</v>
      </c>
      <c r="M83" s="221" t="s">
        <v>169</v>
      </c>
      <c r="N83" s="229" t="s">
        <v>690</v>
      </c>
      <c r="O83" s="230" t="s">
        <v>279</v>
      </c>
      <c r="P83" s="221"/>
    </row>
    <row r="84" spans="1:16" ht="78.75" x14ac:dyDescent="0.25">
      <c r="A84" s="221">
        <f t="shared" si="3"/>
        <v>81</v>
      </c>
      <c r="B84" s="221">
        <v>330100001</v>
      </c>
      <c r="C84" s="222" t="s">
        <v>785</v>
      </c>
      <c r="D84" s="229" t="s">
        <v>124</v>
      </c>
      <c r="E84" s="229" t="s">
        <v>159</v>
      </c>
      <c r="F84" s="229" t="s">
        <v>160</v>
      </c>
      <c r="G84" s="223" t="s">
        <v>1240</v>
      </c>
      <c r="H84" s="229" t="s">
        <v>709</v>
      </c>
      <c r="I84" s="244">
        <v>43116</v>
      </c>
      <c r="J84" s="222" t="s">
        <v>1198</v>
      </c>
      <c r="K84" s="221" t="s">
        <v>12</v>
      </c>
      <c r="L84" s="230" t="s">
        <v>710</v>
      </c>
      <c r="M84" s="223" t="s">
        <v>167</v>
      </c>
      <c r="N84" s="229" t="s">
        <v>212</v>
      </c>
      <c r="O84" s="230"/>
      <c r="P84" s="243"/>
    </row>
    <row r="85" spans="1:16" ht="78.75" x14ac:dyDescent="0.25">
      <c r="A85" s="221">
        <f t="shared" si="3"/>
        <v>82</v>
      </c>
      <c r="B85" s="221">
        <v>360200003</v>
      </c>
      <c r="C85" s="222" t="s">
        <v>1026</v>
      </c>
      <c r="D85" s="229" t="s">
        <v>124</v>
      </c>
      <c r="E85" s="229" t="s">
        <v>159</v>
      </c>
      <c r="F85" s="229" t="s">
        <v>160</v>
      </c>
      <c r="G85" s="223" t="s">
        <v>1240</v>
      </c>
      <c r="H85" s="229" t="s">
        <v>708</v>
      </c>
      <c r="I85" s="244">
        <v>43117</v>
      </c>
      <c r="J85" s="222" t="s">
        <v>1197</v>
      </c>
      <c r="K85" s="221" t="s">
        <v>12</v>
      </c>
      <c r="L85" s="230" t="s">
        <v>701</v>
      </c>
      <c r="M85" s="221" t="s">
        <v>170</v>
      </c>
      <c r="N85" s="229" t="s">
        <v>217</v>
      </c>
      <c r="O85" s="230"/>
      <c r="P85" s="243"/>
    </row>
    <row r="86" spans="1:16" x14ac:dyDescent="0.25">
      <c r="A86" s="221">
        <f t="shared" si="3"/>
        <v>83</v>
      </c>
      <c r="B86" s="221">
        <v>360400001</v>
      </c>
      <c r="C86" s="222" t="s">
        <v>706</v>
      </c>
      <c r="D86" s="229" t="s">
        <v>118</v>
      </c>
      <c r="E86" s="229" t="s">
        <v>157</v>
      </c>
      <c r="F86" s="229" t="s">
        <v>158</v>
      </c>
      <c r="G86" s="223" t="s">
        <v>1298</v>
      </c>
      <c r="H86" s="229" t="s">
        <v>707</v>
      </c>
      <c r="I86" s="244">
        <v>43118</v>
      </c>
      <c r="J86" s="222"/>
      <c r="K86" s="221" t="s">
        <v>95</v>
      </c>
      <c r="L86" s="230" t="s">
        <v>632</v>
      </c>
      <c r="M86" s="221" t="s">
        <v>170</v>
      </c>
      <c r="N86" s="229" t="s">
        <v>217</v>
      </c>
      <c r="O86" s="230"/>
      <c r="P86" s="243"/>
    </row>
    <row r="87" spans="1:16" ht="78.75" x14ac:dyDescent="0.25">
      <c r="A87" s="221">
        <f t="shared" si="3"/>
        <v>84</v>
      </c>
      <c r="B87" s="221">
        <v>331000002</v>
      </c>
      <c r="C87" s="222" t="s">
        <v>721</v>
      </c>
      <c r="D87" s="229" t="s">
        <v>124</v>
      </c>
      <c r="E87" s="229" t="s">
        <v>159</v>
      </c>
      <c r="F87" s="229" t="s">
        <v>160</v>
      </c>
      <c r="G87" s="223" t="s">
        <v>1240</v>
      </c>
      <c r="H87" s="229" t="s">
        <v>722</v>
      </c>
      <c r="I87" s="244">
        <v>43118</v>
      </c>
      <c r="J87" s="222" t="s">
        <v>1196</v>
      </c>
      <c r="K87" s="221" t="s">
        <v>12</v>
      </c>
      <c r="L87" s="230" t="s">
        <v>630</v>
      </c>
      <c r="M87" s="223" t="s">
        <v>167</v>
      </c>
      <c r="N87" s="229" t="s">
        <v>215</v>
      </c>
      <c r="O87" s="230"/>
      <c r="P87" s="243"/>
    </row>
    <row r="88" spans="1:16" ht="52.5" x14ac:dyDescent="0.25">
      <c r="A88" s="221">
        <f t="shared" si="3"/>
        <v>85</v>
      </c>
      <c r="B88" s="221">
        <v>320600001</v>
      </c>
      <c r="C88" s="231" t="s">
        <v>88</v>
      </c>
      <c r="D88" s="232" t="s">
        <v>682</v>
      </c>
      <c r="E88" s="229" t="s">
        <v>157</v>
      </c>
      <c r="F88" s="229" t="s">
        <v>158</v>
      </c>
      <c r="G88" s="223" t="s">
        <v>1298</v>
      </c>
      <c r="H88" s="229" t="s">
        <v>713</v>
      </c>
      <c r="I88" s="233">
        <v>43122</v>
      </c>
      <c r="J88" s="222" t="s">
        <v>107</v>
      </c>
      <c r="K88" s="235" t="s">
        <v>95</v>
      </c>
      <c r="L88" s="229" t="s">
        <v>597</v>
      </c>
      <c r="M88" s="221" t="s">
        <v>169</v>
      </c>
      <c r="N88" s="229" t="s">
        <v>216</v>
      </c>
      <c r="O88" s="230" t="s">
        <v>275</v>
      </c>
      <c r="P88" s="221"/>
    </row>
    <row r="89" spans="1:16" ht="78.75" x14ac:dyDescent="0.25">
      <c r="A89" s="221">
        <f t="shared" si="3"/>
        <v>86</v>
      </c>
      <c r="B89" s="221">
        <v>321400001</v>
      </c>
      <c r="C89" s="231" t="s">
        <v>90</v>
      </c>
      <c r="D89" s="232" t="s">
        <v>682</v>
      </c>
      <c r="E89" s="229" t="s">
        <v>157</v>
      </c>
      <c r="F89" s="229" t="s">
        <v>158</v>
      </c>
      <c r="G89" s="223" t="s">
        <v>1298</v>
      </c>
      <c r="H89" s="229" t="s">
        <v>743</v>
      </c>
      <c r="I89" s="233">
        <v>43122</v>
      </c>
      <c r="J89" s="222" t="s">
        <v>109</v>
      </c>
      <c r="K89" s="235" t="s">
        <v>95</v>
      </c>
      <c r="L89" s="230" t="s">
        <v>599</v>
      </c>
      <c r="M89" s="221" t="s">
        <v>169</v>
      </c>
      <c r="N89" s="229" t="s">
        <v>690</v>
      </c>
      <c r="O89" s="230" t="s">
        <v>277</v>
      </c>
      <c r="P89" s="221"/>
    </row>
    <row r="90" spans="1:16" ht="105" x14ac:dyDescent="0.25">
      <c r="A90" s="221">
        <f t="shared" si="3"/>
        <v>87</v>
      </c>
      <c r="B90" s="221">
        <v>320700002</v>
      </c>
      <c r="C90" s="222" t="s">
        <v>711</v>
      </c>
      <c r="D90" s="229" t="s">
        <v>124</v>
      </c>
      <c r="E90" s="229" t="s">
        <v>159</v>
      </c>
      <c r="F90" s="229" t="s">
        <v>160</v>
      </c>
      <c r="G90" s="223" t="s">
        <v>1240</v>
      </c>
      <c r="H90" s="229" t="s">
        <v>712</v>
      </c>
      <c r="I90" s="244">
        <v>43122</v>
      </c>
      <c r="J90" s="222" t="s">
        <v>1195</v>
      </c>
      <c r="K90" s="221" t="s">
        <v>12</v>
      </c>
      <c r="L90" s="230" t="s">
        <v>597</v>
      </c>
      <c r="M90" s="221" t="s">
        <v>169</v>
      </c>
      <c r="N90" s="229" t="s">
        <v>216</v>
      </c>
      <c r="O90" s="230"/>
      <c r="P90" s="243"/>
    </row>
    <row r="91" spans="1:16" ht="78.75" x14ac:dyDescent="0.25">
      <c r="A91" s="221">
        <f t="shared" si="3"/>
        <v>88</v>
      </c>
      <c r="B91" s="221">
        <v>351700002</v>
      </c>
      <c r="C91" s="222" t="s">
        <v>717</v>
      </c>
      <c r="D91" s="229" t="s">
        <v>124</v>
      </c>
      <c r="E91" s="229" t="s">
        <v>159</v>
      </c>
      <c r="F91" s="229" t="s">
        <v>160</v>
      </c>
      <c r="G91" s="223" t="s">
        <v>1240</v>
      </c>
      <c r="H91" s="229" t="s">
        <v>718</v>
      </c>
      <c r="I91" s="244">
        <v>43123</v>
      </c>
      <c r="J91" s="222" t="s">
        <v>1194</v>
      </c>
      <c r="K91" s="221" t="s">
        <v>12</v>
      </c>
      <c r="L91" s="230" t="s">
        <v>587</v>
      </c>
      <c r="M91" s="221" t="s">
        <v>168</v>
      </c>
      <c r="N91" s="229" t="s">
        <v>688</v>
      </c>
      <c r="O91" s="230"/>
      <c r="P91" s="243"/>
    </row>
    <row r="92" spans="1:16" ht="52.5" x14ac:dyDescent="0.25">
      <c r="A92" s="221">
        <f t="shared" si="3"/>
        <v>89</v>
      </c>
      <c r="B92" s="221">
        <v>351700003</v>
      </c>
      <c r="C92" s="222" t="s">
        <v>734</v>
      </c>
      <c r="D92" s="229" t="s">
        <v>124</v>
      </c>
      <c r="E92" s="229" t="s">
        <v>159</v>
      </c>
      <c r="F92" s="229" t="s">
        <v>160</v>
      </c>
      <c r="G92" s="223" t="s">
        <v>1240</v>
      </c>
      <c r="H92" s="229" t="s">
        <v>739</v>
      </c>
      <c r="I92" s="244">
        <v>43125</v>
      </c>
      <c r="J92" s="222" t="s">
        <v>1193</v>
      </c>
      <c r="K92" s="221" t="s">
        <v>12</v>
      </c>
      <c r="L92" s="230" t="s">
        <v>587</v>
      </c>
      <c r="M92" s="221" t="s">
        <v>168</v>
      </c>
      <c r="N92" s="229" t="s">
        <v>688</v>
      </c>
      <c r="O92" s="230"/>
      <c r="P92" s="243"/>
    </row>
    <row r="93" spans="1:16" ht="105" x14ac:dyDescent="0.25">
      <c r="A93" s="221">
        <f t="shared" si="3"/>
        <v>90</v>
      </c>
      <c r="B93" s="221">
        <v>320800001</v>
      </c>
      <c r="C93" s="231" t="s">
        <v>97</v>
      </c>
      <c r="D93" s="232" t="s">
        <v>682</v>
      </c>
      <c r="E93" s="229" t="s">
        <v>157</v>
      </c>
      <c r="F93" s="229" t="s">
        <v>158</v>
      </c>
      <c r="G93" s="223" t="s">
        <v>1298</v>
      </c>
      <c r="H93" s="229" t="s">
        <v>737</v>
      </c>
      <c r="I93" s="233">
        <v>43129</v>
      </c>
      <c r="J93" s="222" t="s">
        <v>195</v>
      </c>
      <c r="K93" s="235" t="s">
        <v>95</v>
      </c>
      <c r="L93" s="229" t="s">
        <v>602</v>
      </c>
      <c r="M93" s="221" t="s">
        <v>169</v>
      </c>
      <c r="N93" s="229" t="s">
        <v>213</v>
      </c>
      <c r="O93" s="230"/>
      <c r="P93" s="221" t="s">
        <v>280</v>
      </c>
    </row>
    <row r="94" spans="1:16" ht="131.25" x14ac:dyDescent="0.25">
      <c r="A94" s="221">
        <f t="shared" si="3"/>
        <v>91</v>
      </c>
      <c r="B94" s="221">
        <v>321000001</v>
      </c>
      <c r="C94" s="231" t="s">
        <v>116</v>
      </c>
      <c r="D94" s="232" t="s">
        <v>682</v>
      </c>
      <c r="E94" s="229" t="str">
        <f>LEFT(C94,8)</f>
        <v>Koperasi</v>
      </c>
      <c r="F94" s="229" t="s">
        <v>160</v>
      </c>
      <c r="G94" s="223" t="s">
        <v>1298</v>
      </c>
      <c r="H94" s="229" t="s">
        <v>738</v>
      </c>
      <c r="I94" s="233">
        <v>43130</v>
      </c>
      <c r="J94" s="222" t="s">
        <v>565</v>
      </c>
      <c r="K94" s="235" t="s">
        <v>95</v>
      </c>
      <c r="L94" s="229" t="s">
        <v>606</v>
      </c>
      <c r="M94" s="221" t="s">
        <v>169</v>
      </c>
      <c r="N94" s="229" t="s">
        <v>213</v>
      </c>
      <c r="O94" s="230"/>
      <c r="P94" s="221" t="s">
        <v>284</v>
      </c>
    </row>
    <row r="95" spans="1:16" ht="78.75" x14ac:dyDescent="0.25">
      <c r="A95" s="221">
        <f t="shared" si="3"/>
        <v>92</v>
      </c>
      <c r="B95" s="221">
        <v>357800001</v>
      </c>
      <c r="C95" s="222" t="s">
        <v>733</v>
      </c>
      <c r="D95" s="229" t="s">
        <v>124</v>
      </c>
      <c r="E95" s="229" t="s">
        <v>159</v>
      </c>
      <c r="F95" s="229" t="s">
        <v>160</v>
      </c>
      <c r="G95" s="223" t="s">
        <v>1240</v>
      </c>
      <c r="H95" s="229" t="s">
        <v>735</v>
      </c>
      <c r="I95" s="244">
        <v>43130</v>
      </c>
      <c r="J95" s="222" t="s">
        <v>1192</v>
      </c>
      <c r="K95" s="221" t="s">
        <v>12</v>
      </c>
      <c r="L95" s="230" t="s">
        <v>732</v>
      </c>
      <c r="M95" s="221" t="s">
        <v>168</v>
      </c>
      <c r="N95" s="229" t="s">
        <v>688</v>
      </c>
      <c r="O95" s="230"/>
      <c r="P95" s="243"/>
    </row>
    <row r="96" spans="1:16" ht="78.75" x14ac:dyDescent="0.25">
      <c r="A96" s="221">
        <f t="shared" si="3"/>
        <v>93</v>
      </c>
      <c r="B96" s="221">
        <v>337600001</v>
      </c>
      <c r="C96" s="231" t="s">
        <v>96</v>
      </c>
      <c r="D96" s="232" t="s">
        <v>682</v>
      </c>
      <c r="E96" s="229" t="str">
        <f>LEFT(C96,8)</f>
        <v>Koperasi</v>
      </c>
      <c r="F96" s="229" t="s">
        <v>160</v>
      </c>
      <c r="G96" s="223" t="s">
        <v>1298</v>
      </c>
      <c r="H96" s="229" t="s">
        <v>741</v>
      </c>
      <c r="I96" s="233">
        <v>43131</v>
      </c>
      <c r="J96" s="222" t="s">
        <v>110</v>
      </c>
      <c r="K96" s="235" t="s">
        <v>99</v>
      </c>
      <c r="L96" s="229" t="s">
        <v>98</v>
      </c>
      <c r="M96" s="223" t="s">
        <v>167</v>
      </c>
      <c r="N96" s="229" t="s">
        <v>214</v>
      </c>
      <c r="O96" s="230" t="s">
        <v>435</v>
      </c>
      <c r="P96" s="221" t="s">
        <v>436</v>
      </c>
    </row>
    <row r="97" spans="1:16" ht="105" x14ac:dyDescent="0.25">
      <c r="A97" s="221">
        <f t="shared" si="3"/>
        <v>94</v>
      </c>
      <c r="B97" s="221">
        <v>332600007</v>
      </c>
      <c r="C97" s="222" t="s">
        <v>1140</v>
      </c>
      <c r="D97" s="232" t="s">
        <v>682</v>
      </c>
      <c r="E97" s="229" t="s">
        <v>159</v>
      </c>
      <c r="F97" s="229" t="s">
        <v>158</v>
      </c>
      <c r="G97" s="223" t="s">
        <v>1298</v>
      </c>
      <c r="H97" s="229" t="s">
        <v>742</v>
      </c>
      <c r="I97" s="233">
        <v>43131</v>
      </c>
      <c r="J97" s="222" t="s">
        <v>463</v>
      </c>
      <c r="K97" s="221" t="s">
        <v>114</v>
      </c>
      <c r="L97" s="230" t="s">
        <v>450</v>
      </c>
      <c r="M97" s="223" t="s">
        <v>167</v>
      </c>
      <c r="N97" s="229" t="s">
        <v>214</v>
      </c>
      <c r="O97" s="241" t="s">
        <v>458</v>
      </c>
      <c r="P97" s="221"/>
    </row>
    <row r="98" spans="1:16" ht="52.5" x14ac:dyDescent="0.25">
      <c r="A98" s="221">
        <f t="shared" si="3"/>
        <v>95</v>
      </c>
      <c r="B98" s="221">
        <v>360100001</v>
      </c>
      <c r="C98" s="231" t="s">
        <v>161</v>
      </c>
      <c r="D98" s="232" t="s">
        <v>682</v>
      </c>
      <c r="E98" s="229" t="s">
        <v>157</v>
      </c>
      <c r="F98" s="229" t="s">
        <v>158</v>
      </c>
      <c r="G98" s="223" t="s">
        <v>1298</v>
      </c>
      <c r="H98" s="229" t="s">
        <v>736</v>
      </c>
      <c r="I98" s="233">
        <v>43131</v>
      </c>
      <c r="J98" s="222" t="s">
        <v>190</v>
      </c>
      <c r="K98" s="221" t="s">
        <v>95</v>
      </c>
      <c r="L98" s="230" t="s">
        <v>603</v>
      </c>
      <c r="M98" s="221" t="s">
        <v>170</v>
      </c>
      <c r="N98" s="229" t="s">
        <v>217</v>
      </c>
      <c r="O98" s="230"/>
      <c r="P98" s="230" t="s">
        <v>302</v>
      </c>
    </row>
    <row r="99" spans="1:16" ht="78.75" x14ac:dyDescent="0.25">
      <c r="A99" s="221">
        <f t="shared" si="3"/>
        <v>96</v>
      </c>
      <c r="B99" s="221">
        <v>321500001</v>
      </c>
      <c r="C99" s="231" t="s">
        <v>92</v>
      </c>
      <c r="D99" s="232" t="s">
        <v>682</v>
      </c>
      <c r="E99" s="229" t="s">
        <v>157</v>
      </c>
      <c r="F99" s="229" t="s">
        <v>158</v>
      </c>
      <c r="G99" s="223" t="s">
        <v>1298</v>
      </c>
      <c r="H99" s="229" t="s">
        <v>740</v>
      </c>
      <c r="I99" s="233">
        <v>43131</v>
      </c>
      <c r="J99" s="222" t="s">
        <v>1110</v>
      </c>
      <c r="K99" s="235" t="s">
        <v>95</v>
      </c>
      <c r="L99" s="230" t="s">
        <v>604</v>
      </c>
      <c r="M99" s="221" t="s">
        <v>169</v>
      </c>
      <c r="N99" s="229" t="s">
        <v>690</v>
      </c>
      <c r="O99" s="230"/>
      <c r="P99" s="230" t="s">
        <v>278</v>
      </c>
    </row>
    <row r="100" spans="1:16" ht="105" x14ac:dyDescent="0.25">
      <c r="A100" s="221">
        <f t="shared" si="3"/>
        <v>97</v>
      </c>
      <c r="B100" s="221">
        <v>320100001</v>
      </c>
      <c r="C100" s="231" t="s">
        <v>113</v>
      </c>
      <c r="D100" s="232" t="s">
        <v>682</v>
      </c>
      <c r="E100" s="229" t="s">
        <v>157</v>
      </c>
      <c r="F100" s="229" t="s">
        <v>158</v>
      </c>
      <c r="G100" s="223" t="s">
        <v>1298</v>
      </c>
      <c r="H100" s="229" t="s">
        <v>886</v>
      </c>
      <c r="I100" s="233">
        <v>43157</v>
      </c>
      <c r="J100" s="222" t="s">
        <v>1111</v>
      </c>
      <c r="K100" s="235" t="s">
        <v>95</v>
      </c>
      <c r="L100" s="230" t="s">
        <v>607</v>
      </c>
      <c r="M100" s="221" t="s">
        <v>169</v>
      </c>
      <c r="N100" s="229" t="s">
        <v>690</v>
      </c>
      <c r="O100" s="230"/>
      <c r="P100" s="230" t="s">
        <v>283</v>
      </c>
    </row>
    <row r="101" spans="1:16" ht="78.75" x14ac:dyDescent="0.25">
      <c r="A101" s="221">
        <f t="shared" si="3"/>
        <v>98</v>
      </c>
      <c r="B101" s="221">
        <v>177100001</v>
      </c>
      <c r="C101" s="231" t="s">
        <v>121</v>
      </c>
      <c r="D101" s="232" t="s">
        <v>682</v>
      </c>
      <c r="E101" s="229" t="str">
        <f>LEFT(C101,8)</f>
        <v>Koperasi</v>
      </c>
      <c r="F101" s="229" t="s">
        <v>158</v>
      </c>
      <c r="G101" s="223" t="s">
        <v>1298</v>
      </c>
      <c r="H101" s="229" t="s">
        <v>763</v>
      </c>
      <c r="I101" s="233">
        <v>43166</v>
      </c>
      <c r="J101" s="222" t="s">
        <v>189</v>
      </c>
      <c r="K101" s="221" t="s">
        <v>99</v>
      </c>
      <c r="L101" s="230" t="s">
        <v>122</v>
      </c>
      <c r="M101" s="221" t="s">
        <v>171</v>
      </c>
      <c r="N101" s="229" t="s">
        <v>220</v>
      </c>
      <c r="O101" s="230" t="s">
        <v>1291</v>
      </c>
      <c r="P101" s="221"/>
    </row>
    <row r="102" spans="1:16" ht="78.75" x14ac:dyDescent="0.25">
      <c r="A102" s="221">
        <f t="shared" si="3"/>
        <v>99</v>
      </c>
      <c r="B102" s="221">
        <v>520300001</v>
      </c>
      <c r="C102" s="231" t="s">
        <v>119</v>
      </c>
      <c r="D102" s="232" t="s">
        <v>682</v>
      </c>
      <c r="E102" s="229" t="s">
        <v>157</v>
      </c>
      <c r="F102" s="229" t="s">
        <v>158</v>
      </c>
      <c r="G102" s="223" t="s">
        <v>1298</v>
      </c>
      <c r="H102" s="229" t="s">
        <v>766</v>
      </c>
      <c r="I102" s="233">
        <v>43167</v>
      </c>
      <c r="J102" s="222" t="s">
        <v>138</v>
      </c>
      <c r="K102" s="221" t="s">
        <v>12</v>
      </c>
      <c r="L102" s="230" t="s">
        <v>608</v>
      </c>
      <c r="M102" s="221" t="s">
        <v>173</v>
      </c>
      <c r="N102" s="229" t="s">
        <v>689</v>
      </c>
      <c r="O102" s="230" t="s">
        <v>287</v>
      </c>
      <c r="P102" s="221"/>
    </row>
    <row r="103" spans="1:16" ht="52.5" x14ac:dyDescent="0.25">
      <c r="A103" s="221">
        <f t="shared" si="3"/>
        <v>100</v>
      </c>
      <c r="B103" s="221">
        <v>330500005</v>
      </c>
      <c r="C103" s="231" t="s">
        <v>882</v>
      </c>
      <c r="D103" s="232" t="s">
        <v>682</v>
      </c>
      <c r="E103" s="229" t="s">
        <v>159</v>
      </c>
      <c r="F103" s="229" t="s">
        <v>158</v>
      </c>
      <c r="G103" s="223" t="s">
        <v>1298</v>
      </c>
      <c r="H103" s="229" t="s">
        <v>883</v>
      </c>
      <c r="I103" s="233">
        <v>43171</v>
      </c>
      <c r="J103" s="222" t="s">
        <v>481</v>
      </c>
      <c r="K103" s="221" t="s">
        <v>114</v>
      </c>
      <c r="L103" s="221" t="s">
        <v>620</v>
      </c>
      <c r="M103" s="223" t="s">
        <v>167</v>
      </c>
      <c r="N103" s="229" t="s">
        <v>687</v>
      </c>
      <c r="O103" s="230" t="s">
        <v>486</v>
      </c>
      <c r="P103" s="241"/>
    </row>
    <row r="104" spans="1:16" ht="52.5" x14ac:dyDescent="0.25">
      <c r="A104" s="221">
        <f t="shared" si="3"/>
        <v>101</v>
      </c>
      <c r="B104" s="221">
        <v>187100001</v>
      </c>
      <c r="C104" s="222" t="s">
        <v>904</v>
      </c>
      <c r="D104" s="229" t="s">
        <v>124</v>
      </c>
      <c r="E104" s="229" t="s">
        <v>159</v>
      </c>
      <c r="F104" s="229" t="s">
        <v>160</v>
      </c>
      <c r="G104" s="223" t="s">
        <v>1298</v>
      </c>
      <c r="H104" s="229" t="s">
        <v>764</v>
      </c>
      <c r="I104" s="244">
        <v>43171</v>
      </c>
      <c r="J104" s="222"/>
      <c r="K104" s="221" t="s">
        <v>12</v>
      </c>
      <c r="L104" s="230" t="s">
        <v>175</v>
      </c>
      <c r="M104" s="221" t="s">
        <v>172</v>
      </c>
      <c r="N104" s="229" t="s">
        <v>218</v>
      </c>
      <c r="O104" s="230"/>
      <c r="P104" s="243"/>
    </row>
    <row r="105" spans="1:16" ht="52.5" x14ac:dyDescent="0.25">
      <c r="A105" s="221">
        <f t="shared" si="3"/>
        <v>102</v>
      </c>
      <c r="B105" s="221">
        <v>330500003</v>
      </c>
      <c r="C105" s="231" t="s">
        <v>484</v>
      </c>
      <c r="D105" s="232" t="s">
        <v>682</v>
      </c>
      <c r="E105" s="229" t="s">
        <v>159</v>
      </c>
      <c r="F105" s="229" t="s">
        <v>158</v>
      </c>
      <c r="G105" s="223" t="s">
        <v>1298</v>
      </c>
      <c r="H105" s="229" t="s">
        <v>940</v>
      </c>
      <c r="I105" s="233">
        <v>43173</v>
      </c>
      <c r="J105" s="222" t="s">
        <v>487</v>
      </c>
      <c r="K105" s="221" t="s">
        <v>12</v>
      </c>
      <c r="L105" s="221" t="s">
        <v>620</v>
      </c>
      <c r="M105" s="223" t="s">
        <v>167</v>
      </c>
      <c r="N105" s="229" t="s">
        <v>687</v>
      </c>
      <c r="O105" s="230" t="s">
        <v>489</v>
      </c>
      <c r="P105" s="241"/>
    </row>
    <row r="106" spans="1:16" ht="52.5" x14ac:dyDescent="0.25">
      <c r="A106" s="221">
        <f t="shared" si="3"/>
        <v>103</v>
      </c>
      <c r="B106" s="221">
        <v>332600001</v>
      </c>
      <c r="C106" s="231" t="s">
        <v>188</v>
      </c>
      <c r="D106" s="232" t="s">
        <v>682</v>
      </c>
      <c r="E106" s="229" t="s">
        <v>159</v>
      </c>
      <c r="F106" s="229" t="s">
        <v>158</v>
      </c>
      <c r="G106" s="223" t="s">
        <v>1298</v>
      </c>
      <c r="H106" s="229" t="s">
        <v>890</v>
      </c>
      <c r="I106" s="233">
        <v>43188</v>
      </c>
      <c r="J106" s="222" t="s">
        <v>196</v>
      </c>
      <c r="K106" s="221" t="s">
        <v>12</v>
      </c>
      <c r="L106" s="230" t="s">
        <v>450</v>
      </c>
      <c r="M106" s="223" t="s">
        <v>167</v>
      </c>
      <c r="N106" s="229" t="s">
        <v>214</v>
      </c>
      <c r="O106" s="230" t="s">
        <v>506</v>
      </c>
      <c r="P106" s="221"/>
    </row>
    <row r="107" spans="1:16" ht="52.5" x14ac:dyDescent="0.25">
      <c r="A107" s="221">
        <f t="shared" si="3"/>
        <v>104</v>
      </c>
      <c r="B107" s="221">
        <v>330800010</v>
      </c>
      <c r="C107" s="231" t="s">
        <v>887</v>
      </c>
      <c r="D107" s="229" t="s">
        <v>118</v>
      </c>
      <c r="E107" s="229" t="s">
        <v>159</v>
      </c>
      <c r="F107" s="229" t="s">
        <v>158</v>
      </c>
      <c r="G107" s="223" t="s">
        <v>1298</v>
      </c>
      <c r="H107" s="229" t="s">
        <v>888</v>
      </c>
      <c r="I107" s="233">
        <v>43193</v>
      </c>
      <c r="J107" s="222"/>
      <c r="K107" s="235" t="s">
        <v>114</v>
      </c>
      <c r="L107" s="230" t="s">
        <v>449</v>
      </c>
      <c r="M107" s="223" t="s">
        <v>167</v>
      </c>
      <c r="N107" s="229" t="s">
        <v>687</v>
      </c>
      <c r="O107" s="230"/>
      <c r="P107" s="230"/>
    </row>
    <row r="108" spans="1:16" ht="52.5" x14ac:dyDescent="0.25">
      <c r="A108" s="221">
        <f t="shared" si="3"/>
        <v>105</v>
      </c>
      <c r="B108" s="221">
        <v>330500002</v>
      </c>
      <c r="C108" s="231" t="s">
        <v>525</v>
      </c>
      <c r="D108" s="232" t="s">
        <v>682</v>
      </c>
      <c r="E108" s="229" t="s">
        <v>159</v>
      </c>
      <c r="F108" s="229" t="s">
        <v>158</v>
      </c>
      <c r="G108" s="223" t="s">
        <v>1298</v>
      </c>
      <c r="H108" s="229" t="s">
        <v>889</v>
      </c>
      <c r="I108" s="233">
        <v>43194</v>
      </c>
      <c r="J108" s="222" t="s">
        <v>536</v>
      </c>
      <c r="K108" s="221" t="s">
        <v>537</v>
      </c>
      <c r="L108" s="221" t="s">
        <v>620</v>
      </c>
      <c r="M108" s="223" t="s">
        <v>167</v>
      </c>
      <c r="N108" s="229" t="s">
        <v>687</v>
      </c>
      <c r="O108" s="230">
        <v>87837856671</v>
      </c>
      <c r="P108" s="241"/>
    </row>
    <row r="109" spans="1:16" ht="52.5" x14ac:dyDescent="0.25">
      <c r="A109" s="221">
        <f t="shared" si="3"/>
        <v>106</v>
      </c>
      <c r="B109" s="221">
        <v>360200001</v>
      </c>
      <c r="C109" s="231" t="s">
        <v>182</v>
      </c>
      <c r="D109" s="232" t="s">
        <v>682</v>
      </c>
      <c r="E109" s="229" t="s">
        <v>157</v>
      </c>
      <c r="F109" s="229" t="s">
        <v>158</v>
      </c>
      <c r="G109" s="223" t="s">
        <v>1298</v>
      </c>
      <c r="H109" s="229" t="s">
        <v>928</v>
      </c>
      <c r="I109" s="233">
        <v>43199</v>
      </c>
      <c r="J109" s="222" t="s">
        <v>198</v>
      </c>
      <c r="K109" s="221" t="s">
        <v>95</v>
      </c>
      <c r="L109" s="230" t="s">
        <v>170</v>
      </c>
      <c r="M109" s="221" t="s">
        <v>170</v>
      </c>
      <c r="N109" s="229" t="s">
        <v>217</v>
      </c>
      <c r="O109" s="230" t="s">
        <v>311</v>
      </c>
      <c r="P109" s="221"/>
    </row>
    <row r="110" spans="1:16" x14ac:dyDescent="0.25">
      <c r="A110" s="221">
        <f t="shared" si="3"/>
        <v>107</v>
      </c>
      <c r="B110" s="221">
        <v>330400006</v>
      </c>
      <c r="C110" s="222" t="s">
        <v>884</v>
      </c>
      <c r="D110" s="229" t="s">
        <v>118</v>
      </c>
      <c r="E110" s="229" t="s">
        <v>159</v>
      </c>
      <c r="F110" s="229" t="s">
        <v>158</v>
      </c>
      <c r="G110" s="223" t="s">
        <v>1298</v>
      </c>
      <c r="H110" s="229" t="s">
        <v>885</v>
      </c>
      <c r="I110" s="244">
        <v>43201</v>
      </c>
      <c r="J110" s="222"/>
      <c r="K110" s="221" t="s">
        <v>12</v>
      </c>
      <c r="L110" s="230" t="s">
        <v>622</v>
      </c>
      <c r="M110" s="223" t="s">
        <v>167</v>
      </c>
      <c r="N110" s="229" t="s">
        <v>212</v>
      </c>
      <c r="O110" s="230"/>
      <c r="P110" s="243"/>
    </row>
    <row r="111" spans="1:16" x14ac:dyDescent="0.25">
      <c r="A111" s="221">
        <f t="shared" si="3"/>
        <v>108</v>
      </c>
      <c r="B111" s="221">
        <v>350200001</v>
      </c>
      <c r="C111" s="222" t="s">
        <v>897</v>
      </c>
      <c r="D111" s="229" t="s">
        <v>124</v>
      </c>
      <c r="E111" s="229" t="s">
        <v>157</v>
      </c>
      <c r="F111" s="229" t="s">
        <v>158</v>
      </c>
      <c r="G111" s="223" t="s">
        <v>1298</v>
      </c>
      <c r="H111" s="229" t="s">
        <v>898</v>
      </c>
      <c r="I111" s="244">
        <v>43206</v>
      </c>
      <c r="J111" s="222"/>
      <c r="K111" s="221" t="s">
        <v>95</v>
      </c>
      <c r="L111" s="230" t="s">
        <v>899</v>
      </c>
      <c r="M111" s="221" t="s">
        <v>168</v>
      </c>
      <c r="N111" s="229" t="s">
        <v>581</v>
      </c>
      <c r="O111" s="230"/>
      <c r="P111" s="243"/>
    </row>
    <row r="112" spans="1:16" x14ac:dyDescent="0.25">
      <c r="A112" s="221">
        <f t="shared" si="3"/>
        <v>109</v>
      </c>
      <c r="B112" s="221">
        <v>340400002</v>
      </c>
      <c r="C112" s="222" t="s">
        <v>900</v>
      </c>
      <c r="D112" s="229" t="s">
        <v>124</v>
      </c>
      <c r="E112" s="229" t="s">
        <v>157</v>
      </c>
      <c r="F112" s="229" t="s">
        <v>158</v>
      </c>
      <c r="G112" s="223" t="s">
        <v>1298</v>
      </c>
      <c r="H112" s="229" t="s">
        <v>901</v>
      </c>
      <c r="I112" s="244">
        <v>43208</v>
      </c>
      <c r="J112" s="222"/>
      <c r="K112" s="221" t="s">
        <v>95</v>
      </c>
      <c r="L112" s="230" t="s">
        <v>628</v>
      </c>
      <c r="M112" s="230" t="s">
        <v>566</v>
      </c>
      <c r="N112" s="229" t="s">
        <v>694</v>
      </c>
      <c r="O112" s="230"/>
      <c r="P112" s="243"/>
    </row>
    <row r="113" spans="1:16" x14ac:dyDescent="0.25">
      <c r="A113" s="221">
        <f t="shared" si="3"/>
        <v>110</v>
      </c>
      <c r="B113" s="221">
        <v>117100001</v>
      </c>
      <c r="C113" s="222" t="s">
        <v>892</v>
      </c>
      <c r="D113" s="229" t="s">
        <v>124</v>
      </c>
      <c r="E113" s="229" t="s">
        <v>157</v>
      </c>
      <c r="F113" s="229" t="s">
        <v>160</v>
      </c>
      <c r="G113" s="223" t="s">
        <v>1298</v>
      </c>
      <c r="H113" s="229" t="s">
        <v>893</v>
      </c>
      <c r="I113" s="244">
        <v>43210</v>
      </c>
      <c r="J113" s="222"/>
      <c r="K113" s="221" t="s">
        <v>99</v>
      </c>
      <c r="L113" s="230" t="s">
        <v>894</v>
      </c>
      <c r="M113" s="230" t="s">
        <v>896</v>
      </c>
      <c r="N113" s="229" t="s">
        <v>895</v>
      </c>
      <c r="O113" s="230"/>
      <c r="P113" s="243"/>
    </row>
    <row r="114" spans="1:16" ht="52.5" x14ac:dyDescent="0.25">
      <c r="A114" s="221">
        <f t="shared" si="3"/>
        <v>111</v>
      </c>
      <c r="B114" s="221">
        <v>130706118</v>
      </c>
      <c r="C114" s="222" t="s">
        <v>905</v>
      </c>
      <c r="D114" s="229" t="s">
        <v>124</v>
      </c>
      <c r="E114" s="229" t="s">
        <v>159</v>
      </c>
      <c r="F114" s="229" t="s">
        <v>160</v>
      </c>
      <c r="G114" s="223" t="s">
        <v>1240</v>
      </c>
      <c r="H114" s="229" t="s">
        <v>907</v>
      </c>
      <c r="I114" s="244">
        <v>43223</v>
      </c>
      <c r="J114" s="222" t="s">
        <v>1191</v>
      </c>
      <c r="K114" s="221" t="s">
        <v>12</v>
      </c>
      <c r="L114" s="230" t="s">
        <v>626</v>
      </c>
      <c r="M114" s="230" t="s">
        <v>495</v>
      </c>
      <c r="N114" s="229" t="s">
        <v>691</v>
      </c>
      <c r="O114" s="230"/>
      <c r="P114" s="243"/>
    </row>
    <row r="115" spans="1:16" ht="78.75" x14ac:dyDescent="0.25">
      <c r="A115" s="221">
        <f t="shared" si="3"/>
        <v>112</v>
      </c>
      <c r="B115" s="221">
        <v>332200006</v>
      </c>
      <c r="C115" s="231" t="s">
        <v>162</v>
      </c>
      <c r="D115" s="232" t="s">
        <v>682</v>
      </c>
      <c r="E115" s="229" t="s">
        <v>157</v>
      </c>
      <c r="F115" s="229" t="s">
        <v>158</v>
      </c>
      <c r="G115" s="223" t="s">
        <v>1298</v>
      </c>
      <c r="H115" s="229" t="s">
        <v>903</v>
      </c>
      <c r="I115" s="233">
        <v>43224</v>
      </c>
      <c r="J115" s="222" t="s">
        <v>191</v>
      </c>
      <c r="K115" s="221" t="s">
        <v>95</v>
      </c>
      <c r="L115" s="230" t="s">
        <v>591</v>
      </c>
      <c r="M115" s="223" t="s">
        <v>167</v>
      </c>
      <c r="N115" s="229" t="s">
        <v>687</v>
      </c>
      <c r="O115" s="230" t="s">
        <v>303</v>
      </c>
      <c r="P115" s="221"/>
    </row>
    <row r="116" spans="1:16" ht="52.5" x14ac:dyDescent="0.25">
      <c r="A116" s="221">
        <f t="shared" si="3"/>
        <v>113</v>
      </c>
      <c r="B116" s="221">
        <v>340400003</v>
      </c>
      <c r="C116" s="222" t="s">
        <v>906</v>
      </c>
      <c r="D116" s="229" t="s">
        <v>124</v>
      </c>
      <c r="E116" s="229" t="s">
        <v>159</v>
      </c>
      <c r="F116" s="229" t="s">
        <v>160</v>
      </c>
      <c r="G116" s="223" t="s">
        <v>1240</v>
      </c>
      <c r="H116" s="229" t="s">
        <v>908</v>
      </c>
      <c r="I116" s="244">
        <v>43236</v>
      </c>
      <c r="J116" s="222" t="s">
        <v>1190</v>
      </c>
      <c r="K116" s="221" t="s">
        <v>12</v>
      </c>
      <c r="L116" s="230" t="s">
        <v>628</v>
      </c>
      <c r="M116" s="230" t="s">
        <v>566</v>
      </c>
      <c r="N116" s="229" t="s">
        <v>694</v>
      </c>
      <c r="O116" s="230"/>
      <c r="P116" s="243"/>
    </row>
    <row r="117" spans="1:16" ht="105" x14ac:dyDescent="0.25">
      <c r="A117" s="221">
        <f t="shared" si="3"/>
        <v>114</v>
      </c>
      <c r="B117" s="221">
        <v>332700005</v>
      </c>
      <c r="C117" s="231" t="s">
        <v>163</v>
      </c>
      <c r="D117" s="232" t="s">
        <v>682</v>
      </c>
      <c r="E117" s="229" t="s">
        <v>159</v>
      </c>
      <c r="F117" s="229" t="s">
        <v>158</v>
      </c>
      <c r="G117" s="223" t="s">
        <v>1298</v>
      </c>
      <c r="H117" s="229" t="s">
        <v>929</v>
      </c>
      <c r="I117" s="233">
        <v>43237</v>
      </c>
      <c r="J117" s="222" t="s">
        <v>192</v>
      </c>
      <c r="K117" s="221" t="s">
        <v>12</v>
      </c>
      <c r="L117" s="230" t="s">
        <v>596</v>
      </c>
      <c r="M117" s="223" t="s">
        <v>167</v>
      </c>
      <c r="N117" s="229" t="s">
        <v>214</v>
      </c>
      <c r="O117" s="230" t="s">
        <v>305</v>
      </c>
      <c r="P117" s="221"/>
    </row>
    <row r="118" spans="1:16" ht="52.5" x14ac:dyDescent="0.25">
      <c r="A118" s="221">
        <f t="shared" si="3"/>
        <v>115</v>
      </c>
      <c r="B118" s="221">
        <v>332100002</v>
      </c>
      <c r="C118" s="222" t="s">
        <v>926</v>
      </c>
      <c r="D118" s="229" t="s">
        <v>124</v>
      </c>
      <c r="E118" s="229" t="s">
        <v>159</v>
      </c>
      <c r="F118" s="229" t="s">
        <v>160</v>
      </c>
      <c r="G118" s="223" t="s">
        <v>1240</v>
      </c>
      <c r="H118" s="229" t="s">
        <v>927</v>
      </c>
      <c r="I118" s="244">
        <v>43250</v>
      </c>
      <c r="J118" s="222" t="s">
        <v>1189</v>
      </c>
      <c r="K118" s="221" t="s">
        <v>12</v>
      </c>
      <c r="L118" s="230" t="s">
        <v>616</v>
      </c>
      <c r="M118" s="223" t="s">
        <v>167</v>
      </c>
      <c r="N118" s="229" t="s">
        <v>687</v>
      </c>
      <c r="O118" s="230"/>
      <c r="P118" s="243"/>
    </row>
    <row r="119" spans="1:16" ht="78.75" x14ac:dyDescent="0.25">
      <c r="A119" s="221">
        <f t="shared" si="3"/>
        <v>116</v>
      </c>
      <c r="B119" s="221">
        <v>332600002</v>
      </c>
      <c r="C119" s="231" t="s">
        <v>519</v>
      </c>
      <c r="D119" s="232" t="s">
        <v>682</v>
      </c>
      <c r="E119" s="229" t="s">
        <v>159</v>
      </c>
      <c r="F119" s="229" t="s">
        <v>158</v>
      </c>
      <c r="G119" s="223" t="s">
        <v>1298</v>
      </c>
      <c r="H119" s="229" t="s">
        <v>930</v>
      </c>
      <c r="I119" s="233">
        <v>43251</v>
      </c>
      <c r="J119" s="222" t="s">
        <v>397</v>
      </c>
      <c r="K119" s="221" t="s">
        <v>12</v>
      </c>
      <c r="L119" s="230" t="s">
        <v>450</v>
      </c>
      <c r="M119" s="223" t="s">
        <v>167</v>
      </c>
      <c r="N119" s="229" t="s">
        <v>214</v>
      </c>
      <c r="O119" s="241" t="s">
        <v>313</v>
      </c>
      <c r="P119" s="221"/>
    </row>
    <row r="120" spans="1:16" ht="52.5" x14ac:dyDescent="0.25">
      <c r="A120" s="221">
        <f t="shared" si="3"/>
        <v>117</v>
      </c>
      <c r="B120" s="221">
        <v>332600004</v>
      </c>
      <c r="C120" s="231" t="s">
        <v>398</v>
      </c>
      <c r="D120" s="232" t="s">
        <v>682</v>
      </c>
      <c r="E120" s="229" t="s">
        <v>159</v>
      </c>
      <c r="F120" s="229" t="s">
        <v>158</v>
      </c>
      <c r="G120" s="223" t="s">
        <v>1298</v>
      </c>
      <c r="H120" s="229" t="s">
        <v>931</v>
      </c>
      <c r="I120" s="233">
        <v>43251</v>
      </c>
      <c r="J120" s="222" t="s">
        <v>406</v>
      </c>
      <c r="K120" s="221" t="s">
        <v>12</v>
      </c>
      <c r="L120" s="230" t="s">
        <v>450</v>
      </c>
      <c r="M120" s="223" t="s">
        <v>167</v>
      </c>
      <c r="N120" s="229" t="s">
        <v>214</v>
      </c>
      <c r="O120" s="241" t="s">
        <v>405</v>
      </c>
      <c r="P120" s="221"/>
    </row>
    <row r="121" spans="1:16" ht="78.75" x14ac:dyDescent="0.25">
      <c r="A121" s="221">
        <f t="shared" si="3"/>
        <v>118</v>
      </c>
      <c r="B121" s="221">
        <v>332600003</v>
      </c>
      <c r="C121" s="231" t="s">
        <v>520</v>
      </c>
      <c r="D121" s="232" t="s">
        <v>682</v>
      </c>
      <c r="E121" s="229" t="s">
        <v>159</v>
      </c>
      <c r="F121" s="229" t="s">
        <v>158</v>
      </c>
      <c r="G121" s="223" t="s">
        <v>1298</v>
      </c>
      <c r="H121" s="229" t="s">
        <v>932</v>
      </c>
      <c r="I121" s="233">
        <v>43251</v>
      </c>
      <c r="J121" s="222" t="s">
        <v>412</v>
      </c>
      <c r="K121" s="221" t="s">
        <v>114</v>
      </c>
      <c r="L121" s="230" t="s">
        <v>450</v>
      </c>
      <c r="M121" s="223" t="s">
        <v>167</v>
      </c>
      <c r="N121" s="229" t="s">
        <v>214</v>
      </c>
      <c r="O121" s="241" t="s">
        <v>414</v>
      </c>
      <c r="P121" s="221"/>
    </row>
    <row r="122" spans="1:16" ht="52.5" x14ac:dyDescent="0.25">
      <c r="A122" s="221">
        <f t="shared" si="3"/>
        <v>119</v>
      </c>
      <c r="B122" s="221">
        <v>337400007</v>
      </c>
      <c r="C122" s="222" t="s">
        <v>946</v>
      </c>
      <c r="D122" s="229" t="s">
        <v>124</v>
      </c>
      <c r="E122" s="229" t="s">
        <v>159</v>
      </c>
      <c r="F122" s="229" t="s">
        <v>158</v>
      </c>
      <c r="G122" s="223" t="s">
        <v>1298</v>
      </c>
      <c r="H122" s="229" t="s">
        <v>945</v>
      </c>
      <c r="I122" s="244">
        <v>43251</v>
      </c>
      <c r="J122" s="222" t="s">
        <v>1202</v>
      </c>
      <c r="K122" s="221" t="s">
        <v>99</v>
      </c>
      <c r="L122" s="230" t="s">
        <v>410</v>
      </c>
      <c r="M122" s="223" t="s">
        <v>167</v>
      </c>
      <c r="N122" s="229" t="s">
        <v>687</v>
      </c>
      <c r="O122" s="230"/>
      <c r="P122" s="243"/>
    </row>
    <row r="123" spans="1:16" ht="52.5" x14ac:dyDescent="0.25">
      <c r="A123" s="221">
        <f t="shared" si="3"/>
        <v>120</v>
      </c>
      <c r="B123" s="221">
        <v>321200001</v>
      </c>
      <c r="C123" s="222" t="s">
        <v>923</v>
      </c>
      <c r="D123" s="229" t="s">
        <v>124</v>
      </c>
      <c r="E123" s="229" t="s">
        <v>159</v>
      </c>
      <c r="F123" s="229" t="s">
        <v>158</v>
      </c>
      <c r="G123" s="223" t="s">
        <v>1298</v>
      </c>
      <c r="H123" s="229" t="s">
        <v>924</v>
      </c>
      <c r="I123" s="244">
        <v>43257</v>
      </c>
      <c r="J123" s="222" t="s">
        <v>1203</v>
      </c>
      <c r="K123" s="221" t="s">
        <v>95</v>
      </c>
      <c r="L123" s="230" t="s">
        <v>925</v>
      </c>
      <c r="M123" s="230" t="s">
        <v>169</v>
      </c>
      <c r="N123" s="229" t="s">
        <v>213</v>
      </c>
      <c r="O123" s="230"/>
      <c r="P123" s="243"/>
    </row>
    <row r="124" spans="1:16" x14ac:dyDescent="0.25">
      <c r="A124" s="221">
        <f t="shared" si="3"/>
        <v>121</v>
      </c>
      <c r="B124" s="221">
        <v>350700001</v>
      </c>
      <c r="C124" s="222" t="s">
        <v>942</v>
      </c>
      <c r="D124" s="229" t="s">
        <v>124</v>
      </c>
      <c r="E124" s="229" t="s">
        <v>159</v>
      </c>
      <c r="F124" s="229" t="s">
        <v>160</v>
      </c>
      <c r="G124" s="223" t="s">
        <v>1240</v>
      </c>
      <c r="H124" s="229" t="s">
        <v>943</v>
      </c>
      <c r="I124" s="244">
        <v>43277</v>
      </c>
      <c r="J124" s="222" t="s">
        <v>1188</v>
      </c>
      <c r="K124" s="221" t="s">
        <v>12</v>
      </c>
      <c r="L124" s="230" t="s">
        <v>944</v>
      </c>
      <c r="M124" s="230" t="s">
        <v>168</v>
      </c>
      <c r="N124" s="229" t="s">
        <v>219</v>
      </c>
      <c r="O124" s="230"/>
      <c r="P124" s="243"/>
    </row>
    <row r="125" spans="1:16" ht="78.75" x14ac:dyDescent="0.25">
      <c r="A125" s="221">
        <f t="shared" si="3"/>
        <v>122</v>
      </c>
      <c r="B125" s="221">
        <v>331100001</v>
      </c>
      <c r="C125" s="222" t="s">
        <v>933</v>
      </c>
      <c r="D125" s="229" t="s">
        <v>124</v>
      </c>
      <c r="E125" s="229" t="s">
        <v>159</v>
      </c>
      <c r="F125" s="223" t="s">
        <v>160</v>
      </c>
      <c r="G125" s="223" t="s">
        <v>1240</v>
      </c>
      <c r="H125" s="229" t="s">
        <v>934</v>
      </c>
      <c r="I125" s="244">
        <v>43279</v>
      </c>
      <c r="J125" s="222" t="s">
        <v>1187</v>
      </c>
      <c r="K125" s="221" t="s">
        <v>12</v>
      </c>
      <c r="L125" s="230" t="s">
        <v>935</v>
      </c>
      <c r="M125" s="223" t="s">
        <v>167</v>
      </c>
      <c r="N125" s="229" t="s">
        <v>936</v>
      </c>
      <c r="O125" s="230"/>
      <c r="P125" s="243"/>
    </row>
    <row r="126" spans="1:16" ht="78.75" x14ac:dyDescent="0.25">
      <c r="A126" s="221">
        <f t="shared" si="3"/>
        <v>123</v>
      </c>
      <c r="B126" s="221">
        <v>352900001</v>
      </c>
      <c r="C126" s="222" t="s">
        <v>937</v>
      </c>
      <c r="D126" s="229" t="s">
        <v>124</v>
      </c>
      <c r="E126" s="229" t="s">
        <v>159</v>
      </c>
      <c r="F126" s="223" t="s">
        <v>160</v>
      </c>
      <c r="G126" s="223" t="s">
        <v>1240</v>
      </c>
      <c r="H126" s="229" t="s">
        <v>938</v>
      </c>
      <c r="I126" s="244">
        <v>43280</v>
      </c>
      <c r="J126" s="222" t="s">
        <v>1186</v>
      </c>
      <c r="K126" s="221" t="s">
        <v>12</v>
      </c>
      <c r="L126" s="230" t="s">
        <v>939</v>
      </c>
      <c r="M126" s="221" t="s">
        <v>168</v>
      </c>
      <c r="N126" s="229" t="s">
        <v>688</v>
      </c>
      <c r="O126" s="230"/>
      <c r="P126" s="243"/>
    </row>
    <row r="127" spans="1:16" ht="78.75" x14ac:dyDescent="0.25">
      <c r="A127" s="221">
        <f t="shared" si="3"/>
        <v>124</v>
      </c>
      <c r="B127" s="221">
        <v>332100001</v>
      </c>
      <c r="C127" s="222" t="s">
        <v>953</v>
      </c>
      <c r="D127" s="229" t="s">
        <v>682</v>
      </c>
      <c r="E127" s="229" t="s">
        <v>157</v>
      </c>
      <c r="F127" s="223" t="s">
        <v>158</v>
      </c>
      <c r="G127" s="223" t="s">
        <v>1298</v>
      </c>
      <c r="H127" s="229" t="s">
        <v>954</v>
      </c>
      <c r="I127" s="244">
        <v>43297</v>
      </c>
      <c r="J127" s="222" t="s">
        <v>208</v>
      </c>
      <c r="K127" s="221" t="s">
        <v>95</v>
      </c>
      <c r="L127" s="230" t="s">
        <v>616</v>
      </c>
      <c r="M127" s="223" t="s">
        <v>167</v>
      </c>
      <c r="N127" s="229" t="s">
        <v>687</v>
      </c>
      <c r="O127" s="230"/>
      <c r="P127" s="243" t="s">
        <v>316</v>
      </c>
    </row>
    <row r="128" spans="1:16" ht="105" x14ac:dyDescent="0.25">
      <c r="A128" s="221">
        <f t="shared" si="3"/>
        <v>125</v>
      </c>
      <c r="B128" s="221">
        <v>332600005</v>
      </c>
      <c r="C128" s="231" t="s">
        <v>523</v>
      </c>
      <c r="D128" s="232" t="s">
        <v>682</v>
      </c>
      <c r="E128" s="229" t="s">
        <v>159</v>
      </c>
      <c r="F128" s="229" t="s">
        <v>158</v>
      </c>
      <c r="G128" s="223" t="s">
        <v>1298</v>
      </c>
      <c r="H128" s="229" t="s">
        <v>955</v>
      </c>
      <c r="I128" s="233">
        <v>43313</v>
      </c>
      <c r="J128" s="222" t="s">
        <v>442</v>
      </c>
      <c r="K128" s="221" t="s">
        <v>114</v>
      </c>
      <c r="L128" s="230" t="s">
        <v>450</v>
      </c>
      <c r="M128" s="223" t="s">
        <v>167</v>
      </c>
      <c r="N128" s="229" t="s">
        <v>214</v>
      </c>
      <c r="O128" s="241" t="s">
        <v>443</v>
      </c>
      <c r="P128" s="230" t="s">
        <v>223</v>
      </c>
    </row>
    <row r="129" spans="1:16" ht="52.5" x14ac:dyDescent="0.25">
      <c r="A129" s="221">
        <f t="shared" si="3"/>
        <v>126</v>
      </c>
      <c r="B129" s="221">
        <v>332600006</v>
      </c>
      <c r="C129" s="222" t="s">
        <v>454</v>
      </c>
      <c r="D129" s="232" t="s">
        <v>682</v>
      </c>
      <c r="E129" s="229" t="s">
        <v>159</v>
      </c>
      <c r="F129" s="229" t="s">
        <v>158</v>
      </c>
      <c r="G129" s="223" t="s">
        <v>1298</v>
      </c>
      <c r="H129" s="229" t="s">
        <v>960</v>
      </c>
      <c r="I129" s="233">
        <v>43313</v>
      </c>
      <c r="J129" s="222" t="s">
        <v>462</v>
      </c>
      <c r="K129" s="221" t="s">
        <v>12</v>
      </c>
      <c r="L129" s="230" t="s">
        <v>450</v>
      </c>
      <c r="M129" s="223" t="s">
        <v>167</v>
      </c>
      <c r="N129" s="229" t="s">
        <v>214</v>
      </c>
      <c r="O129" s="241" t="s">
        <v>457</v>
      </c>
      <c r="P129" s="230"/>
    </row>
    <row r="130" spans="1:16" ht="131.25" x14ac:dyDescent="0.25">
      <c r="A130" s="221">
        <f t="shared" si="3"/>
        <v>127</v>
      </c>
      <c r="B130" s="221">
        <v>332600020</v>
      </c>
      <c r="C130" s="222" t="s">
        <v>956</v>
      </c>
      <c r="D130" s="232" t="s">
        <v>682</v>
      </c>
      <c r="E130" s="229" t="s">
        <v>159</v>
      </c>
      <c r="F130" s="229" t="s">
        <v>158</v>
      </c>
      <c r="G130" s="223" t="s">
        <v>1298</v>
      </c>
      <c r="H130" s="229" t="s">
        <v>957</v>
      </c>
      <c r="I130" s="233">
        <v>43313</v>
      </c>
      <c r="J130" s="222" t="s">
        <v>1204</v>
      </c>
      <c r="K130" s="221" t="s">
        <v>12</v>
      </c>
      <c r="L130" s="230" t="s">
        <v>450</v>
      </c>
      <c r="M130" s="223" t="s">
        <v>167</v>
      </c>
      <c r="N130" s="230" t="s">
        <v>214</v>
      </c>
      <c r="O130" s="230" t="s">
        <v>746</v>
      </c>
      <c r="P130" s="241"/>
    </row>
    <row r="131" spans="1:16" ht="52.5" x14ac:dyDescent="0.25">
      <c r="A131" s="221">
        <f t="shared" si="3"/>
        <v>128</v>
      </c>
      <c r="B131" s="221">
        <v>137100004</v>
      </c>
      <c r="C131" s="222" t="s">
        <v>947</v>
      </c>
      <c r="D131" s="223" t="s">
        <v>682</v>
      </c>
      <c r="E131" s="223" t="s">
        <v>159</v>
      </c>
      <c r="F131" s="223" t="s">
        <v>158</v>
      </c>
      <c r="G131" s="223" t="s">
        <v>1298</v>
      </c>
      <c r="H131" s="223" t="s">
        <v>948</v>
      </c>
      <c r="I131" s="245">
        <v>43314</v>
      </c>
      <c r="J131" s="222" t="s">
        <v>502</v>
      </c>
      <c r="K131" s="223" t="s">
        <v>494</v>
      </c>
      <c r="L131" s="230" t="s">
        <v>621</v>
      </c>
      <c r="M131" s="221" t="s">
        <v>495</v>
      </c>
      <c r="N131" s="229" t="s">
        <v>691</v>
      </c>
      <c r="O131" s="227" t="s">
        <v>505</v>
      </c>
      <c r="P131" s="222"/>
    </row>
    <row r="132" spans="1:16" ht="52.5" x14ac:dyDescent="0.25">
      <c r="A132" s="221">
        <f t="shared" si="3"/>
        <v>129</v>
      </c>
      <c r="B132" s="221">
        <v>737100001</v>
      </c>
      <c r="C132" s="222" t="s">
        <v>949</v>
      </c>
      <c r="D132" s="223" t="s">
        <v>124</v>
      </c>
      <c r="E132" s="223" t="s">
        <v>159</v>
      </c>
      <c r="F132" s="223" t="s">
        <v>160</v>
      </c>
      <c r="G132" s="223" t="s">
        <v>1240</v>
      </c>
      <c r="H132" s="223" t="s">
        <v>950</v>
      </c>
      <c r="I132" s="245">
        <v>43315</v>
      </c>
      <c r="J132" s="222" t="s">
        <v>1185</v>
      </c>
      <c r="K132" s="223" t="s">
        <v>12</v>
      </c>
      <c r="L132" s="230" t="s">
        <v>951</v>
      </c>
      <c r="M132" s="221" t="s">
        <v>952</v>
      </c>
      <c r="N132" s="229" t="s">
        <v>941</v>
      </c>
      <c r="O132" s="227"/>
      <c r="P132" s="222"/>
    </row>
    <row r="133" spans="1:16" ht="78.75" x14ac:dyDescent="0.25">
      <c r="A133" s="221">
        <f t="shared" si="3"/>
        <v>130</v>
      </c>
      <c r="B133" s="221">
        <v>320400002</v>
      </c>
      <c r="C133" s="222" t="s">
        <v>958</v>
      </c>
      <c r="D133" s="223" t="s">
        <v>124</v>
      </c>
      <c r="E133" s="223" t="s">
        <v>159</v>
      </c>
      <c r="F133" s="223" t="s">
        <v>160</v>
      </c>
      <c r="G133" s="223" t="s">
        <v>1240</v>
      </c>
      <c r="H133" s="223" t="s">
        <v>959</v>
      </c>
      <c r="I133" s="245">
        <v>43315</v>
      </c>
      <c r="J133" s="222" t="s">
        <v>1184</v>
      </c>
      <c r="K133" s="223" t="s">
        <v>12</v>
      </c>
      <c r="L133" s="230" t="s">
        <v>631</v>
      </c>
      <c r="M133" s="221" t="s">
        <v>169</v>
      </c>
      <c r="N133" s="229" t="s">
        <v>690</v>
      </c>
      <c r="O133" s="227"/>
      <c r="P133" s="222"/>
    </row>
    <row r="134" spans="1:16" ht="78.75" x14ac:dyDescent="0.25">
      <c r="A134" s="221">
        <f t="shared" ref="A134:A197" si="4">A133+1</f>
        <v>131</v>
      </c>
      <c r="B134" s="221">
        <v>337400006</v>
      </c>
      <c r="C134" s="231" t="s">
        <v>521</v>
      </c>
      <c r="D134" s="232" t="s">
        <v>682</v>
      </c>
      <c r="E134" s="229" t="s">
        <v>159</v>
      </c>
      <c r="F134" s="229" t="s">
        <v>158</v>
      </c>
      <c r="G134" s="223" t="s">
        <v>1298</v>
      </c>
      <c r="H134" s="229" t="s">
        <v>972</v>
      </c>
      <c r="I134" s="233">
        <v>43336</v>
      </c>
      <c r="J134" s="222" t="s">
        <v>1112</v>
      </c>
      <c r="K134" s="221" t="s">
        <v>12</v>
      </c>
      <c r="L134" s="230" t="s">
        <v>410</v>
      </c>
      <c r="M134" s="223" t="s">
        <v>167</v>
      </c>
      <c r="N134" s="229" t="s">
        <v>687</v>
      </c>
      <c r="O134" s="241" t="s">
        <v>448</v>
      </c>
      <c r="P134" s="221"/>
    </row>
    <row r="135" spans="1:16" ht="105" x14ac:dyDescent="0.25">
      <c r="A135" s="221">
        <f t="shared" si="4"/>
        <v>132</v>
      </c>
      <c r="B135" s="221">
        <v>127800001</v>
      </c>
      <c r="C135" s="222" t="s">
        <v>961</v>
      </c>
      <c r="D135" s="223" t="s">
        <v>124</v>
      </c>
      <c r="E135" s="223" t="s">
        <v>159</v>
      </c>
      <c r="F135" s="223" t="s">
        <v>158</v>
      </c>
      <c r="G135" s="223" t="s">
        <v>1298</v>
      </c>
      <c r="H135" s="223" t="s">
        <v>962</v>
      </c>
      <c r="I135" s="245">
        <v>43341</v>
      </c>
      <c r="J135" s="222" t="s">
        <v>1205</v>
      </c>
      <c r="K135" s="223" t="s">
        <v>99</v>
      </c>
      <c r="L135" s="230" t="s">
        <v>963</v>
      </c>
      <c r="M135" s="221" t="s">
        <v>535</v>
      </c>
      <c r="N135" s="229" t="s">
        <v>693</v>
      </c>
      <c r="O135" s="227"/>
      <c r="P135" s="222"/>
    </row>
    <row r="136" spans="1:16" ht="78.75" x14ac:dyDescent="0.25">
      <c r="A136" s="221">
        <f t="shared" si="4"/>
        <v>133</v>
      </c>
      <c r="B136" s="221">
        <v>647200001</v>
      </c>
      <c r="C136" s="222" t="s">
        <v>964</v>
      </c>
      <c r="D136" s="223" t="s">
        <v>124</v>
      </c>
      <c r="E136" s="223" t="s">
        <v>159</v>
      </c>
      <c r="F136" s="223" t="s">
        <v>160</v>
      </c>
      <c r="G136" s="223" t="s">
        <v>1240</v>
      </c>
      <c r="H136" s="223" t="s">
        <v>965</v>
      </c>
      <c r="I136" s="245">
        <v>43360</v>
      </c>
      <c r="J136" s="222" t="s">
        <v>1183</v>
      </c>
      <c r="K136" s="223" t="s">
        <v>12</v>
      </c>
      <c r="L136" s="230" t="s">
        <v>966</v>
      </c>
      <c r="M136" s="221" t="s">
        <v>967</v>
      </c>
      <c r="N136" s="229" t="s">
        <v>968</v>
      </c>
      <c r="O136" s="227"/>
      <c r="P136" s="222"/>
    </row>
    <row r="137" spans="1:16" ht="105" x14ac:dyDescent="0.25">
      <c r="A137" s="221">
        <f t="shared" si="4"/>
        <v>134</v>
      </c>
      <c r="B137" s="221">
        <v>180900001</v>
      </c>
      <c r="C137" s="222" t="s">
        <v>969</v>
      </c>
      <c r="D137" s="223" t="s">
        <v>124</v>
      </c>
      <c r="E137" s="223" t="s">
        <v>159</v>
      </c>
      <c r="F137" s="223" t="s">
        <v>160</v>
      </c>
      <c r="G137" s="223" t="s">
        <v>1240</v>
      </c>
      <c r="H137" s="223" t="s">
        <v>970</v>
      </c>
      <c r="I137" s="245">
        <v>43363</v>
      </c>
      <c r="J137" s="222" t="s">
        <v>1182</v>
      </c>
      <c r="K137" s="223" t="s">
        <v>12</v>
      </c>
      <c r="L137" s="230" t="s">
        <v>971</v>
      </c>
      <c r="M137" s="221" t="s">
        <v>172</v>
      </c>
      <c r="N137" s="229" t="s">
        <v>218</v>
      </c>
      <c r="O137" s="227"/>
      <c r="P137" s="222"/>
    </row>
    <row r="138" spans="1:16" ht="78.75" x14ac:dyDescent="0.25">
      <c r="A138" s="221">
        <f t="shared" si="4"/>
        <v>135</v>
      </c>
      <c r="B138" s="221">
        <v>350900001</v>
      </c>
      <c r="C138" s="222" t="s">
        <v>973</v>
      </c>
      <c r="D138" s="223" t="s">
        <v>124</v>
      </c>
      <c r="E138" s="223" t="s">
        <v>159</v>
      </c>
      <c r="F138" s="223" t="s">
        <v>160</v>
      </c>
      <c r="G138" s="223" t="s">
        <v>1240</v>
      </c>
      <c r="H138" s="223" t="s">
        <v>974</v>
      </c>
      <c r="I138" s="245">
        <v>43371</v>
      </c>
      <c r="J138" s="222" t="s">
        <v>1181</v>
      </c>
      <c r="K138" s="223" t="s">
        <v>12</v>
      </c>
      <c r="L138" s="230" t="s">
        <v>975</v>
      </c>
      <c r="M138" s="221" t="s">
        <v>168</v>
      </c>
      <c r="N138" s="229" t="s">
        <v>976</v>
      </c>
      <c r="O138" s="227"/>
      <c r="P138" s="222"/>
    </row>
    <row r="139" spans="1:16" ht="78.75" x14ac:dyDescent="0.25">
      <c r="A139" s="221">
        <f t="shared" si="4"/>
        <v>136</v>
      </c>
      <c r="B139" s="221">
        <v>350900002</v>
      </c>
      <c r="C139" s="222" t="s">
        <v>977</v>
      </c>
      <c r="D139" s="223" t="s">
        <v>124</v>
      </c>
      <c r="E139" s="223" t="s">
        <v>159</v>
      </c>
      <c r="F139" s="223" t="s">
        <v>160</v>
      </c>
      <c r="G139" s="223" t="s">
        <v>1240</v>
      </c>
      <c r="H139" s="223" t="s">
        <v>978</v>
      </c>
      <c r="I139" s="245">
        <v>43371</v>
      </c>
      <c r="J139" s="239" t="s">
        <v>1180</v>
      </c>
      <c r="K139" s="223" t="s">
        <v>12</v>
      </c>
      <c r="L139" s="230" t="s">
        <v>975</v>
      </c>
      <c r="M139" s="221" t="s">
        <v>168</v>
      </c>
      <c r="N139" s="229" t="s">
        <v>976</v>
      </c>
      <c r="O139" s="227"/>
      <c r="P139" s="222"/>
    </row>
    <row r="140" spans="1:16" ht="78.75" x14ac:dyDescent="0.25">
      <c r="A140" s="221">
        <f t="shared" si="4"/>
        <v>137</v>
      </c>
      <c r="B140" s="221">
        <v>121200001</v>
      </c>
      <c r="C140" s="222" t="s">
        <v>979</v>
      </c>
      <c r="D140" s="223" t="s">
        <v>124</v>
      </c>
      <c r="E140" s="223" t="s">
        <v>159</v>
      </c>
      <c r="F140" s="223" t="s">
        <v>160</v>
      </c>
      <c r="G140" s="223" t="s">
        <v>1240</v>
      </c>
      <c r="H140" s="223" t="s">
        <v>980</v>
      </c>
      <c r="I140" s="245">
        <v>43375</v>
      </c>
      <c r="J140" s="222" t="s">
        <v>1162</v>
      </c>
      <c r="K140" s="223" t="s">
        <v>12</v>
      </c>
      <c r="L140" s="230" t="s">
        <v>981</v>
      </c>
      <c r="M140" s="221" t="s">
        <v>535</v>
      </c>
      <c r="N140" s="229" t="s">
        <v>693</v>
      </c>
      <c r="O140" s="227"/>
      <c r="P140" s="222"/>
    </row>
    <row r="141" spans="1:16" ht="52.5" x14ac:dyDescent="0.25">
      <c r="A141" s="221">
        <f t="shared" si="4"/>
        <v>138</v>
      </c>
      <c r="B141" s="221">
        <v>330500001</v>
      </c>
      <c r="C141" s="231" t="s">
        <v>475</v>
      </c>
      <c r="D141" s="232" t="s">
        <v>682</v>
      </c>
      <c r="E141" s="229" t="s">
        <v>159</v>
      </c>
      <c r="F141" s="229" t="s">
        <v>158</v>
      </c>
      <c r="G141" s="223" t="s">
        <v>1298</v>
      </c>
      <c r="H141" s="229" t="s">
        <v>982</v>
      </c>
      <c r="I141" s="233">
        <v>43376</v>
      </c>
      <c r="J141" s="239" t="s">
        <v>477</v>
      </c>
      <c r="K141" s="221" t="s">
        <v>12</v>
      </c>
      <c r="L141" s="230" t="s">
        <v>620</v>
      </c>
      <c r="M141" s="223" t="s">
        <v>167</v>
      </c>
      <c r="N141" s="229" t="s">
        <v>687</v>
      </c>
      <c r="O141" s="241" t="s">
        <v>870</v>
      </c>
      <c r="P141" s="230"/>
    </row>
    <row r="142" spans="1:16" ht="78.75" x14ac:dyDescent="0.25">
      <c r="A142" s="221">
        <f t="shared" si="4"/>
        <v>139</v>
      </c>
      <c r="B142" s="221">
        <v>620200001</v>
      </c>
      <c r="C142" s="231" t="s">
        <v>425</v>
      </c>
      <c r="D142" s="223" t="s">
        <v>682</v>
      </c>
      <c r="E142" s="246" t="s">
        <v>159</v>
      </c>
      <c r="F142" s="246" t="s">
        <v>158</v>
      </c>
      <c r="G142" s="223" t="s">
        <v>1298</v>
      </c>
      <c r="H142" s="246" t="s">
        <v>983</v>
      </c>
      <c r="I142" s="247">
        <v>43392</v>
      </c>
      <c r="J142" s="239" t="s">
        <v>1113</v>
      </c>
      <c r="K142" s="248" t="s">
        <v>114</v>
      </c>
      <c r="L142" s="246" t="s">
        <v>440</v>
      </c>
      <c r="M142" s="248" t="s">
        <v>426</v>
      </c>
      <c r="N142" s="246" t="s">
        <v>692</v>
      </c>
      <c r="O142" s="249" t="s">
        <v>439</v>
      </c>
      <c r="P142" s="249"/>
    </row>
    <row r="143" spans="1:16" ht="52.5" x14ac:dyDescent="0.25">
      <c r="A143" s="221">
        <f t="shared" si="4"/>
        <v>140</v>
      </c>
      <c r="B143" s="221">
        <v>352300001</v>
      </c>
      <c r="C143" s="222" t="s">
        <v>984</v>
      </c>
      <c r="D143" s="223" t="s">
        <v>124</v>
      </c>
      <c r="E143" s="223" t="s">
        <v>159</v>
      </c>
      <c r="F143" s="223" t="s">
        <v>160</v>
      </c>
      <c r="G143" s="223" t="s">
        <v>1240</v>
      </c>
      <c r="H143" s="223" t="s">
        <v>985</v>
      </c>
      <c r="I143" s="245">
        <v>43398</v>
      </c>
      <c r="J143" s="222" t="s">
        <v>1179</v>
      </c>
      <c r="K143" s="223" t="s">
        <v>12</v>
      </c>
      <c r="L143" s="230" t="s">
        <v>986</v>
      </c>
      <c r="M143" s="221" t="s">
        <v>168</v>
      </c>
      <c r="N143" s="229" t="s">
        <v>688</v>
      </c>
      <c r="O143" s="227"/>
      <c r="P143" s="222"/>
    </row>
    <row r="144" spans="1:16" ht="52.5" x14ac:dyDescent="0.25">
      <c r="A144" s="221">
        <f t="shared" si="4"/>
        <v>141</v>
      </c>
      <c r="B144" s="221">
        <v>340400004</v>
      </c>
      <c r="C144" s="222" t="s">
        <v>992</v>
      </c>
      <c r="D144" s="223" t="s">
        <v>124</v>
      </c>
      <c r="E144" s="223" t="s">
        <v>159</v>
      </c>
      <c r="F144" s="223" t="s">
        <v>160</v>
      </c>
      <c r="G144" s="223" t="s">
        <v>1240</v>
      </c>
      <c r="H144" s="223" t="s">
        <v>993</v>
      </c>
      <c r="I144" s="245">
        <v>43405</v>
      </c>
      <c r="J144" s="222" t="s">
        <v>1178</v>
      </c>
      <c r="K144" s="223" t="s">
        <v>12</v>
      </c>
      <c r="L144" s="230" t="s">
        <v>628</v>
      </c>
      <c r="M144" s="221" t="s">
        <v>566</v>
      </c>
      <c r="N144" s="229" t="s">
        <v>694</v>
      </c>
      <c r="O144" s="227"/>
      <c r="P144" s="222"/>
    </row>
    <row r="145" spans="1:16" ht="78.75" x14ac:dyDescent="0.25">
      <c r="A145" s="221">
        <f t="shared" si="4"/>
        <v>142</v>
      </c>
      <c r="B145" s="221">
        <v>332600018</v>
      </c>
      <c r="C145" s="231" t="s">
        <v>479</v>
      </c>
      <c r="D145" s="232" t="s">
        <v>682</v>
      </c>
      <c r="E145" s="229" t="s">
        <v>159</v>
      </c>
      <c r="F145" s="229" t="s">
        <v>158</v>
      </c>
      <c r="G145" s="223" t="s">
        <v>1298</v>
      </c>
      <c r="H145" s="229" t="s">
        <v>990</v>
      </c>
      <c r="I145" s="233">
        <v>43409</v>
      </c>
      <c r="J145" s="239" t="s">
        <v>1114</v>
      </c>
      <c r="K145" s="221" t="s">
        <v>12</v>
      </c>
      <c r="L145" s="230" t="s">
        <v>450</v>
      </c>
      <c r="M145" s="223" t="s">
        <v>167</v>
      </c>
      <c r="N145" s="229" t="s">
        <v>214</v>
      </c>
      <c r="O145" s="241" t="s">
        <v>480</v>
      </c>
      <c r="P145" s="230"/>
    </row>
    <row r="146" spans="1:16" ht="78.75" x14ac:dyDescent="0.25">
      <c r="A146" s="221">
        <f t="shared" si="4"/>
        <v>143</v>
      </c>
      <c r="B146" s="221">
        <v>332600017</v>
      </c>
      <c r="C146" s="222" t="s">
        <v>510</v>
      </c>
      <c r="D146" s="232" t="s">
        <v>682</v>
      </c>
      <c r="E146" s="229" t="s">
        <v>159</v>
      </c>
      <c r="F146" s="229" t="s">
        <v>158</v>
      </c>
      <c r="G146" s="223" t="s">
        <v>1298</v>
      </c>
      <c r="H146" s="229" t="s">
        <v>991</v>
      </c>
      <c r="I146" s="233">
        <v>43410</v>
      </c>
      <c r="J146" s="239" t="s">
        <v>1115</v>
      </c>
      <c r="K146" s="221" t="s">
        <v>12</v>
      </c>
      <c r="L146" s="221" t="s">
        <v>450</v>
      </c>
      <c r="M146" s="223" t="s">
        <v>167</v>
      </c>
      <c r="N146" s="229" t="s">
        <v>214</v>
      </c>
      <c r="O146" s="230"/>
      <c r="P146" s="241"/>
    </row>
    <row r="147" spans="1:16" ht="105" x14ac:dyDescent="0.25">
      <c r="A147" s="221">
        <f t="shared" si="4"/>
        <v>144</v>
      </c>
      <c r="B147" s="221">
        <v>332600012</v>
      </c>
      <c r="C147" s="231" t="s">
        <v>482</v>
      </c>
      <c r="D147" s="232" t="s">
        <v>682</v>
      </c>
      <c r="E147" s="229" t="s">
        <v>159</v>
      </c>
      <c r="F147" s="229" t="s">
        <v>158</v>
      </c>
      <c r="G147" s="223" t="s">
        <v>1298</v>
      </c>
      <c r="H147" s="229" t="s">
        <v>989</v>
      </c>
      <c r="I147" s="233">
        <v>43410</v>
      </c>
      <c r="J147" s="239" t="s">
        <v>1116</v>
      </c>
      <c r="K147" s="221" t="s">
        <v>114</v>
      </c>
      <c r="L147" s="221" t="s">
        <v>450</v>
      </c>
      <c r="M147" s="223" t="s">
        <v>167</v>
      </c>
      <c r="N147" s="229" t="s">
        <v>214</v>
      </c>
      <c r="O147" s="229" t="s">
        <v>492</v>
      </c>
      <c r="P147" s="241"/>
    </row>
    <row r="148" spans="1:16" ht="78.75" x14ac:dyDescent="0.25">
      <c r="A148" s="221">
        <f t="shared" si="4"/>
        <v>145</v>
      </c>
      <c r="B148" s="221">
        <v>187200001</v>
      </c>
      <c r="C148" s="231" t="s">
        <v>451</v>
      </c>
      <c r="D148" s="232" t="s">
        <v>682</v>
      </c>
      <c r="E148" s="229" t="s">
        <v>159</v>
      </c>
      <c r="F148" s="229" t="s">
        <v>158</v>
      </c>
      <c r="G148" s="223" t="s">
        <v>1298</v>
      </c>
      <c r="H148" s="229" t="s">
        <v>988</v>
      </c>
      <c r="I148" s="233">
        <v>43411</v>
      </c>
      <c r="J148" s="239" t="s">
        <v>455</v>
      </c>
      <c r="K148" s="221" t="s">
        <v>494</v>
      </c>
      <c r="L148" s="230" t="s">
        <v>618</v>
      </c>
      <c r="M148" s="221" t="s">
        <v>172</v>
      </c>
      <c r="N148" s="229" t="s">
        <v>218</v>
      </c>
      <c r="O148" s="241" t="s">
        <v>456</v>
      </c>
      <c r="P148" s="230"/>
    </row>
    <row r="149" spans="1:16" ht="78.75" x14ac:dyDescent="0.25">
      <c r="A149" s="221">
        <f t="shared" si="4"/>
        <v>146</v>
      </c>
      <c r="B149" s="221">
        <v>157100001</v>
      </c>
      <c r="C149" s="222" t="s">
        <v>999</v>
      </c>
      <c r="D149" s="223" t="s">
        <v>124</v>
      </c>
      <c r="E149" s="223" t="s">
        <v>159</v>
      </c>
      <c r="F149" s="223" t="s">
        <v>160</v>
      </c>
      <c r="G149" s="223" t="s">
        <v>1240</v>
      </c>
      <c r="H149" s="223" t="s">
        <v>1000</v>
      </c>
      <c r="I149" s="245">
        <v>43426</v>
      </c>
      <c r="J149" s="222" t="s">
        <v>1150</v>
      </c>
      <c r="K149" s="223" t="s">
        <v>12</v>
      </c>
      <c r="L149" s="230" t="s">
        <v>1001</v>
      </c>
      <c r="M149" s="221" t="s">
        <v>1001</v>
      </c>
      <c r="N149" s="229" t="s">
        <v>1002</v>
      </c>
      <c r="O149" s="227"/>
      <c r="P149" s="222"/>
    </row>
    <row r="150" spans="1:16" ht="105" x14ac:dyDescent="0.25">
      <c r="A150" s="221">
        <f t="shared" si="4"/>
        <v>147</v>
      </c>
      <c r="B150" s="221">
        <v>337400008</v>
      </c>
      <c r="C150" s="222" t="s">
        <v>994</v>
      </c>
      <c r="D150" s="223" t="s">
        <v>124</v>
      </c>
      <c r="E150" s="223" t="s">
        <v>159</v>
      </c>
      <c r="F150" s="223" t="s">
        <v>160</v>
      </c>
      <c r="G150" s="223" t="s">
        <v>1240</v>
      </c>
      <c r="H150" s="223" t="s">
        <v>995</v>
      </c>
      <c r="I150" s="245">
        <v>43431</v>
      </c>
      <c r="J150" s="222" t="s">
        <v>1177</v>
      </c>
      <c r="K150" s="223" t="s">
        <v>12</v>
      </c>
      <c r="L150" s="230" t="s">
        <v>410</v>
      </c>
      <c r="M150" s="223" t="s">
        <v>167</v>
      </c>
      <c r="N150" s="229" t="s">
        <v>687</v>
      </c>
      <c r="O150" s="227"/>
      <c r="P150" s="222"/>
    </row>
    <row r="151" spans="1:16" ht="52.5" x14ac:dyDescent="0.25">
      <c r="A151" s="221">
        <f t="shared" si="4"/>
        <v>148</v>
      </c>
      <c r="B151" s="221">
        <v>320400003</v>
      </c>
      <c r="C151" s="222" t="s">
        <v>996</v>
      </c>
      <c r="D151" s="223" t="s">
        <v>124</v>
      </c>
      <c r="E151" s="223" t="s">
        <v>159</v>
      </c>
      <c r="F151" s="223" t="s">
        <v>160</v>
      </c>
      <c r="G151" s="223" t="s">
        <v>1240</v>
      </c>
      <c r="H151" s="223" t="s">
        <v>997</v>
      </c>
      <c r="I151" s="245">
        <v>43438</v>
      </c>
      <c r="J151" s="222" t="s">
        <v>1176</v>
      </c>
      <c r="K151" s="223" t="s">
        <v>12</v>
      </c>
      <c r="L151" s="230" t="s">
        <v>601</v>
      </c>
      <c r="M151" s="221" t="s">
        <v>169</v>
      </c>
      <c r="N151" s="229" t="s">
        <v>690</v>
      </c>
      <c r="O151" s="227"/>
      <c r="P151" s="222"/>
    </row>
    <row r="152" spans="1:16" ht="52.5" x14ac:dyDescent="0.25">
      <c r="A152" s="221">
        <f t="shared" si="4"/>
        <v>149</v>
      </c>
      <c r="B152" s="221">
        <v>330200003</v>
      </c>
      <c r="C152" s="231" t="s">
        <v>1003</v>
      </c>
      <c r="D152" s="232" t="s">
        <v>124</v>
      </c>
      <c r="E152" s="229" t="s">
        <v>157</v>
      </c>
      <c r="F152" s="229" t="s">
        <v>158</v>
      </c>
      <c r="G152" s="223" t="s">
        <v>1298</v>
      </c>
      <c r="H152" s="229" t="s">
        <v>1004</v>
      </c>
      <c r="I152" s="233">
        <v>43445</v>
      </c>
      <c r="J152" s="238"/>
      <c r="K152" s="221" t="s">
        <v>95</v>
      </c>
      <c r="L152" s="221" t="s">
        <v>615</v>
      </c>
      <c r="M152" s="223" t="s">
        <v>167</v>
      </c>
      <c r="N152" s="229" t="s">
        <v>212</v>
      </c>
      <c r="O152" s="229"/>
      <c r="P152" s="241"/>
    </row>
    <row r="153" spans="1:16" ht="78.75" x14ac:dyDescent="0.25">
      <c r="A153" s="221">
        <f t="shared" si="4"/>
        <v>150</v>
      </c>
      <c r="B153" s="221">
        <v>320400004</v>
      </c>
      <c r="C153" s="222" t="s">
        <v>1005</v>
      </c>
      <c r="D153" s="223" t="s">
        <v>124</v>
      </c>
      <c r="E153" s="223" t="s">
        <v>159</v>
      </c>
      <c r="F153" s="223" t="s">
        <v>160</v>
      </c>
      <c r="G153" s="223" t="s">
        <v>1240</v>
      </c>
      <c r="H153" s="223" t="s">
        <v>1006</v>
      </c>
      <c r="I153" s="245">
        <v>43446</v>
      </c>
      <c r="J153" s="222" t="s">
        <v>1175</v>
      </c>
      <c r="K153" s="223" t="s">
        <v>12</v>
      </c>
      <c r="L153" s="230" t="s">
        <v>607</v>
      </c>
      <c r="M153" s="221" t="s">
        <v>169</v>
      </c>
      <c r="N153" s="229" t="s">
        <v>690</v>
      </c>
      <c r="O153" s="227"/>
      <c r="P153" s="222"/>
    </row>
    <row r="154" spans="1:16" ht="52.5" x14ac:dyDescent="0.25">
      <c r="A154" s="221">
        <f t="shared" si="4"/>
        <v>151</v>
      </c>
      <c r="B154" s="221">
        <v>351000001</v>
      </c>
      <c r="C154" s="222" t="s">
        <v>1007</v>
      </c>
      <c r="D154" s="223" t="s">
        <v>124</v>
      </c>
      <c r="E154" s="223" t="s">
        <v>159</v>
      </c>
      <c r="F154" s="223" t="s">
        <v>160</v>
      </c>
      <c r="G154" s="223" t="s">
        <v>1240</v>
      </c>
      <c r="H154" s="229" t="s">
        <v>1008</v>
      </c>
      <c r="I154" s="233">
        <v>43448</v>
      </c>
      <c r="J154" s="222" t="s">
        <v>1174</v>
      </c>
      <c r="K154" s="223" t="s">
        <v>12</v>
      </c>
      <c r="L154" s="221" t="s">
        <v>1009</v>
      </c>
      <c r="M154" s="221" t="s">
        <v>168</v>
      </c>
      <c r="N154" s="229" t="s">
        <v>976</v>
      </c>
      <c r="O154" s="229"/>
      <c r="P154" s="241"/>
    </row>
    <row r="155" spans="1:16" ht="78.75" x14ac:dyDescent="0.25">
      <c r="A155" s="221">
        <f t="shared" si="4"/>
        <v>152</v>
      </c>
      <c r="B155" s="221">
        <v>947100001</v>
      </c>
      <c r="C155" s="222" t="s">
        <v>1010</v>
      </c>
      <c r="D155" s="223" t="s">
        <v>124</v>
      </c>
      <c r="E155" s="223" t="s">
        <v>159</v>
      </c>
      <c r="F155" s="223" t="s">
        <v>160</v>
      </c>
      <c r="G155" s="223" t="s">
        <v>1240</v>
      </c>
      <c r="H155" s="229" t="s">
        <v>1011</v>
      </c>
      <c r="I155" s="233">
        <v>43448</v>
      </c>
      <c r="J155" s="222" t="s">
        <v>1173</v>
      </c>
      <c r="K155" s="223" t="s">
        <v>12</v>
      </c>
      <c r="L155" s="221" t="s">
        <v>1289</v>
      </c>
      <c r="M155" s="221" t="s">
        <v>1013</v>
      </c>
      <c r="N155" s="229" t="s">
        <v>1012</v>
      </c>
      <c r="O155" s="229"/>
      <c r="P155" s="241"/>
    </row>
    <row r="156" spans="1:16" ht="52.5" x14ac:dyDescent="0.25">
      <c r="A156" s="221">
        <f t="shared" si="4"/>
        <v>153</v>
      </c>
      <c r="B156" s="221">
        <v>332600023</v>
      </c>
      <c r="C156" s="222" t="s">
        <v>1014</v>
      </c>
      <c r="D156" s="223" t="s">
        <v>118</v>
      </c>
      <c r="E156" s="223" t="s">
        <v>159</v>
      </c>
      <c r="F156" s="223" t="s">
        <v>158</v>
      </c>
      <c r="G156" s="223" t="s">
        <v>1298</v>
      </c>
      <c r="H156" s="229" t="s">
        <v>1015</v>
      </c>
      <c r="I156" s="233">
        <v>43405</v>
      </c>
      <c r="J156" s="222" t="s">
        <v>1206</v>
      </c>
      <c r="K156" s="223" t="s">
        <v>114</v>
      </c>
      <c r="L156" s="221" t="s">
        <v>450</v>
      </c>
      <c r="M156" s="223" t="s">
        <v>167</v>
      </c>
      <c r="N156" s="229" t="s">
        <v>214</v>
      </c>
      <c r="O156" s="229"/>
      <c r="P156" s="241"/>
    </row>
    <row r="157" spans="1:16" ht="52.5" x14ac:dyDescent="0.25">
      <c r="A157" s="221">
        <f t="shared" si="4"/>
        <v>154</v>
      </c>
      <c r="B157" s="221">
        <v>332600015</v>
      </c>
      <c r="C157" s="231" t="s">
        <v>497</v>
      </c>
      <c r="D157" s="232" t="s">
        <v>682</v>
      </c>
      <c r="E157" s="229" t="s">
        <v>159</v>
      </c>
      <c r="F157" s="229" t="s">
        <v>158</v>
      </c>
      <c r="G157" s="223" t="s">
        <v>1298</v>
      </c>
      <c r="H157" s="229" t="s">
        <v>1016</v>
      </c>
      <c r="I157" s="233">
        <v>43462</v>
      </c>
      <c r="J157" s="239" t="s">
        <v>1117</v>
      </c>
      <c r="K157" s="221" t="s">
        <v>12</v>
      </c>
      <c r="L157" s="221" t="s">
        <v>450</v>
      </c>
      <c r="M157" s="223" t="s">
        <v>167</v>
      </c>
      <c r="N157" s="229" t="s">
        <v>214</v>
      </c>
      <c r="O157" s="230"/>
      <c r="P157" s="241"/>
    </row>
    <row r="158" spans="1:16" ht="78.75" x14ac:dyDescent="0.25">
      <c r="A158" s="221">
        <f t="shared" si="4"/>
        <v>155</v>
      </c>
      <c r="B158" s="221">
        <v>137100003</v>
      </c>
      <c r="C158" s="231" t="s">
        <v>498</v>
      </c>
      <c r="D158" s="232" t="s">
        <v>682</v>
      </c>
      <c r="E158" s="229" t="s">
        <v>159</v>
      </c>
      <c r="F158" s="229" t="s">
        <v>158</v>
      </c>
      <c r="G158" s="223" t="s">
        <v>1298</v>
      </c>
      <c r="H158" s="229" t="s">
        <v>1017</v>
      </c>
      <c r="I158" s="233">
        <v>43465</v>
      </c>
      <c r="J158" s="239" t="s">
        <v>1118</v>
      </c>
      <c r="K158" s="221" t="s">
        <v>494</v>
      </c>
      <c r="L158" s="221" t="s">
        <v>623</v>
      </c>
      <c r="M158" s="221" t="s">
        <v>495</v>
      </c>
      <c r="N158" s="229" t="s">
        <v>691</v>
      </c>
      <c r="O158" s="230"/>
      <c r="P158" s="241"/>
    </row>
    <row r="159" spans="1:16" ht="52.5" x14ac:dyDescent="0.25">
      <c r="A159" s="221">
        <f t="shared" si="4"/>
        <v>156</v>
      </c>
      <c r="B159" s="221">
        <v>130100003</v>
      </c>
      <c r="C159" s="231" t="s">
        <v>501</v>
      </c>
      <c r="D159" s="232" t="s">
        <v>682</v>
      </c>
      <c r="E159" s="229" t="s">
        <v>159</v>
      </c>
      <c r="F159" s="229" t="s">
        <v>158</v>
      </c>
      <c r="G159" s="223" t="s">
        <v>1298</v>
      </c>
      <c r="H159" s="229" t="s">
        <v>1022</v>
      </c>
      <c r="I159" s="233">
        <v>43465</v>
      </c>
      <c r="J159" s="239" t="s">
        <v>1119</v>
      </c>
      <c r="K159" s="221" t="s">
        <v>114</v>
      </c>
      <c r="L159" s="221" t="s">
        <v>623</v>
      </c>
      <c r="M159" s="221" t="s">
        <v>495</v>
      </c>
      <c r="N159" s="229" t="s">
        <v>691</v>
      </c>
      <c r="O159" s="230"/>
      <c r="P159" s="241"/>
    </row>
    <row r="160" spans="1:16" ht="52.5" x14ac:dyDescent="0.25">
      <c r="A160" s="221">
        <f t="shared" si="4"/>
        <v>157</v>
      </c>
      <c r="B160" s="221">
        <v>331500009</v>
      </c>
      <c r="C160" s="231" t="s">
        <v>1024</v>
      </c>
      <c r="D160" s="223" t="s">
        <v>118</v>
      </c>
      <c r="E160" s="229" t="s">
        <v>159</v>
      </c>
      <c r="F160" s="229" t="s">
        <v>158</v>
      </c>
      <c r="G160" s="223" t="s">
        <v>1298</v>
      </c>
      <c r="H160" s="229" t="s">
        <v>1025</v>
      </c>
      <c r="I160" s="233">
        <v>43472</v>
      </c>
      <c r="J160" s="238" t="s">
        <v>1207</v>
      </c>
      <c r="K160" s="221" t="s">
        <v>114</v>
      </c>
      <c r="L160" s="221" t="s">
        <v>619</v>
      </c>
      <c r="M160" s="223" t="s">
        <v>167</v>
      </c>
      <c r="N160" s="229" t="s">
        <v>687</v>
      </c>
      <c r="O160" s="230"/>
      <c r="P160" s="241"/>
    </row>
    <row r="161" spans="1:16" ht="105" x14ac:dyDescent="0.25">
      <c r="A161" s="221">
        <f t="shared" si="4"/>
        <v>158</v>
      </c>
      <c r="B161" s="221">
        <v>330800008</v>
      </c>
      <c r="C161" s="231" t="s">
        <v>186</v>
      </c>
      <c r="D161" s="250" t="s">
        <v>682</v>
      </c>
      <c r="E161" s="246" t="s">
        <v>159</v>
      </c>
      <c r="F161" s="246" t="s">
        <v>158</v>
      </c>
      <c r="G161" s="223" t="s">
        <v>1298</v>
      </c>
      <c r="H161" s="229" t="s">
        <v>1027</v>
      </c>
      <c r="I161" s="233">
        <v>43472</v>
      </c>
      <c r="J161" s="239" t="s">
        <v>1120</v>
      </c>
      <c r="K161" s="248" t="s">
        <v>12</v>
      </c>
      <c r="L161" s="246" t="s">
        <v>449</v>
      </c>
      <c r="M161" s="223" t="s">
        <v>167</v>
      </c>
      <c r="N161" s="246" t="s">
        <v>687</v>
      </c>
      <c r="O161" s="230"/>
      <c r="P161" s="241"/>
    </row>
    <row r="162" spans="1:16" x14ac:dyDescent="0.25">
      <c r="A162" s="221">
        <f t="shared" si="4"/>
        <v>159</v>
      </c>
      <c r="B162" s="221">
        <v>331500008</v>
      </c>
      <c r="C162" s="231" t="s">
        <v>1031</v>
      </c>
      <c r="D162" s="223" t="s">
        <v>118</v>
      </c>
      <c r="E162" s="229" t="s">
        <v>159</v>
      </c>
      <c r="F162" s="229" t="s">
        <v>158</v>
      </c>
      <c r="G162" s="223" t="s">
        <v>1298</v>
      </c>
      <c r="H162" s="229" t="s">
        <v>1030</v>
      </c>
      <c r="I162" s="233">
        <v>43474</v>
      </c>
      <c r="J162" s="251" t="s">
        <v>1208</v>
      </c>
      <c r="K162" s="248" t="s">
        <v>114</v>
      </c>
      <c r="L162" s="246" t="s">
        <v>619</v>
      </c>
      <c r="M162" s="223" t="s">
        <v>167</v>
      </c>
      <c r="N162" s="246" t="s">
        <v>687</v>
      </c>
      <c r="O162" s="230"/>
      <c r="P162" s="241"/>
    </row>
    <row r="163" spans="1:16" ht="52.5" x14ac:dyDescent="0.25">
      <c r="A163" s="221">
        <f t="shared" si="4"/>
        <v>160</v>
      </c>
      <c r="B163" s="221">
        <v>332700006</v>
      </c>
      <c r="C163" s="231" t="s">
        <v>1121</v>
      </c>
      <c r="D163" s="232" t="s">
        <v>465</v>
      </c>
      <c r="E163" s="229" t="s">
        <v>157</v>
      </c>
      <c r="F163" s="229" t="s">
        <v>158</v>
      </c>
      <c r="G163" s="223" t="s">
        <v>1298</v>
      </c>
      <c r="H163" s="229" t="s">
        <v>1122</v>
      </c>
      <c r="I163" s="233">
        <v>43488</v>
      </c>
      <c r="J163" s="251"/>
      <c r="K163" s="248" t="s">
        <v>95</v>
      </c>
      <c r="L163" s="246" t="s">
        <v>596</v>
      </c>
      <c r="M163" s="223" t="s">
        <v>167</v>
      </c>
      <c r="N163" s="246" t="s">
        <v>214</v>
      </c>
      <c r="O163" s="230"/>
      <c r="P163" s="241"/>
    </row>
    <row r="164" spans="1:16" ht="78.75" x14ac:dyDescent="0.25">
      <c r="A164" s="221">
        <f t="shared" si="4"/>
        <v>161</v>
      </c>
      <c r="B164" s="221">
        <v>332600008</v>
      </c>
      <c r="C164" s="231" t="s">
        <v>1123</v>
      </c>
      <c r="D164" s="232" t="s">
        <v>682</v>
      </c>
      <c r="E164" s="229" t="s">
        <v>159</v>
      </c>
      <c r="F164" s="229" t="s">
        <v>158</v>
      </c>
      <c r="G164" s="223" t="s">
        <v>1298</v>
      </c>
      <c r="H164" s="229" t="s">
        <v>1124</v>
      </c>
      <c r="I164" s="233">
        <v>43455</v>
      </c>
      <c r="J164" s="251" t="s">
        <v>472</v>
      </c>
      <c r="K164" s="248" t="s">
        <v>12</v>
      </c>
      <c r="L164" s="246" t="s">
        <v>450</v>
      </c>
      <c r="M164" s="223" t="s">
        <v>167</v>
      </c>
      <c r="N164" s="246" t="s">
        <v>214</v>
      </c>
      <c r="O164" s="230"/>
      <c r="P164" s="241"/>
    </row>
    <row r="165" spans="1:16" ht="78.75" x14ac:dyDescent="0.25">
      <c r="A165" s="221">
        <f t="shared" si="4"/>
        <v>162</v>
      </c>
      <c r="B165" s="221">
        <v>177100002</v>
      </c>
      <c r="C165" s="231" t="s">
        <v>511</v>
      </c>
      <c r="D165" s="232" t="s">
        <v>682</v>
      </c>
      <c r="E165" s="229" t="s">
        <v>159</v>
      </c>
      <c r="F165" s="229" t="s">
        <v>160</v>
      </c>
      <c r="G165" s="223" t="s">
        <v>1298</v>
      </c>
      <c r="H165" s="229" t="s">
        <v>1125</v>
      </c>
      <c r="I165" s="233">
        <v>43496</v>
      </c>
      <c r="J165" s="252" t="s">
        <v>1087</v>
      </c>
      <c r="K165" s="248" t="s">
        <v>99</v>
      </c>
      <c r="L165" s="246" t="s">
        <v>171</v>
      </c>
      <c r="M165" s="248" t="s">
        <v>171</v>
      </c>
      <c r="N165" s="246" t="s">
        <v>1126</v>
      </c>
      <c r="O165" s="230"/>
      <c r="P165" s="241"/>
    </row>
    <row r="166" spans="1:16" ht="52.5" x14ac:dyDescent="0.25">
      <c r="A166" s="221">
        <f t="shared" si="4"/>
        <v>163</v>
      </c>
      <c r="B166" s="221">
        <v>332400013</v>
      </c>
      <c r="C166" s="231" t="s">
        <v>1127</v>
      </c>
      <c r="D166" s="232" t="s">
        <v>1250</v>
      </c>
      <c r="E166" s="229" t="s">
        <v>159</v>
      </c>
      <c r="F166" s="229" t="s">
        <v>158</v>
      </c>
      <c r="G166" s="223" t="s">
        <v>1298</v>
      </c>
      <c r="H166" s="229" t="s">
        <v>1128</v>
      </c>
      <c r="I166" s="233">
        <v>43500</v>
      </c>
      <c r="J166" s="252" t="s">
        <v>1129</v>
      </c>
      <c r="K166" s="248" t="s">
        <v>12</v>
      </c>
      <c r="L166" s="246" t="s">
        <v>611</v>
      </c>
      <c r="M166" s="223" t="s">
        <v>167</v>
      </c>
      <c r="N166" s="246" t="s">
        <v>687</v>
      </c>
      <c r="O166" s="230"/>
      <c r="P166" s="241"/>
    </row>
    <row r="167" spans="1:16" ht="52.5" x14ac:dyDescent="0.25">
      <c r="A167" s="221">
        <f t="shared" si="4"/>
        <v>164</v>
      </c>
      <c r="B167" s="221">
        <v>330500006</v>
      </c>
      <c r="C167" s="231" t="s">
        <v>1130</v>
      </c>
      <c r="D167" s="232" t="s">
        <v>118</v>
      </c>
      <c r="E167" s="229" t="s">
        <v>159</v>
      </c>
      <c r="F167" s="229" t="s">
        <v>158</v>
      </c>
      <c r="G167" s="223" t="s">
        <v>1298</v>
      </c>
      <c r="H167" s="229" t="s">
        <v>1131</v>
      </c>
      <c r="I167" s="233">
        <v>43515</v>
      </c>
      <c r="J167" s="252" t="s">
        <v>1132</v>
      </c>
      <c r="K167" s="248" t="s">
        <v>114</v>
      </c>
      <c r="L167" s="246" t="s">
        <v>1133</v>
      </c>
      <c r="M167" s="223" t="s">
        <v>167</v>
      </c>
      <c r="N167" s="246" t="s">
        <v>891</v>
      </c>
      <c r="O167" s="230"/>
      <c r="P167" s="241"/>
    </row>
    <row r="168" spans="1:16" ht="52.5" x14ac:dyDescent="0.25">
      <c r="A168" s="221">
        <f t="shared" si="4"/>
        <v>165</v>
      </c>
      <c r="B168" s="221">
        <v>180500001</v>
      </c>
      <c r="C168" s="231" t="s">
        <v>1134</v>
      </c>
      <c r="D168" s="232" t="s">
        <v>682</v>
      </c>
      <c r="E168" s="229" t="s">
        <v>159</v>
      </c>
      <c r="F168" s="229" t="s">
        <v>158</v>
      </c>
      <c r="G168" s="223" t="s">
        <v>1298</v>
      </c>
      <c r="H168" s="229" t="s">
        <v>1135</v>
      </c>
      <c r="I168" s="233">
        <v>43524</v>
      </c>
      <c r="J168" s="252" t="s">
        <v>1136</v>
      </c>
      <c r="K168" s="248" t="s">
        <v>12</v>
      </c>
      <c r="L168" s="246" t="s">
        <v>1137</v>
      </c>
      <c r="M168" s="221" t="s">
        <v>172</v>
      </c>
      <c r="N168" s="246" t="s">
        <v>765</v>
      </c>
      <c r="O168" s="230"/>
      <c r="P168" s="241"/>
    </row>
    <row r="169" spans="1:16" ht="52.5" x14ac:dyDescent="0.25">
      <c r="A169" s="221">
        <f t="shared" si="4"/>
        <v>166</v>
      </c>
      <c r="B169" s="221">
        <v>330800005</v>
      </c>
      <c r="C169" s="231" t="s">
        <v>181</v>
      </c>
      <c r="D169" s="250" t="s">
        <v>682</v>
      </c>
      <c r="E169" s="246" t="s">
        <v>159</v>
      </c>
      <c r="F169" s="246" t="s">
        <v>158</v>
      </c>
      <c r="G169" s="223" t="s">
        <v>1298</v>
      </c>
      <c r="H169" s="246" t="s">
        <v>1142</v>
      </c>
      <c r="I169" s="247">
        <v>43544</v>
      </c>
      <c r="J169" s="253" t="s">
        <v>197</v>
      </c>
      <c r="K169" s="248" t="s">
        <v>12</v>
      </c>
      <c r="L169" s="248" t="s">
        <v>14</v>
      </c>
      <c r="M169" s="223" t="s">
        <v>167</v>
      </c>
      <c r="N169" s="246" t="s">
        <v>891</v>
      </c>
      <c r="O169" s="246" t="s">
        <v>310</v>
      </c>
      <c r="P169" s="249" t="s">
        <v>223</v>
      </c>
    </row>
    <row r="170" spans="1:16" ht="105" x14ac:dyDescent="0.25">
      <c r="A170" s="221">
        <f t="shared" si="4"/>
        <v>167</v>
      </c>
      <c r="B170" s="221">
        <v>180800001</v>
      </c>
      <c r="C170" s="254" t="s">
        <v>540</v>
      </c>
      <c r="D170" s="255" t="s">
        <v>682</v>
      </c>
      <c r="E170" s="256" t="s">
        <v>159</v>
      </c>
      <c r="F170" s="256" t="s">
        <v>158</v>
      </c>
      <c r="G170" s="223" t="s">
        <v>1298</v>
      </c>
      <c r="H170" s="256" t="s">
        <v>1163</v>
      </c>
      <c r="I170" s="242">
        <v>43542</v>
      </c>
      <c r="J170" s="257" t="s">
        <v>1090</v>
      </c>
      <c r="K170" s="258" t="s">
        <v>12</v>
      </c>
      <c r="L170" s="258" t="s">
        <v>624</v>
      </c>
      <c r="M170" s="221" t="s">
        <v>172</v>
      </c>
      <c r="N170" s="256" t="s">
        <v>218</v>
      </c>
      <c r="O170" s="259" t="s">
        <v>542</v>
      </c>
      <c r="P170" s="260"/>
    </row>
    <row r="171" spans="1:16" ht="52.5" x14ac:dyDescent="0.25">
      <c r="A171" s="221">
        <f t="shared" si="4"/>
        <v>168</v>
      </c>
      <c r="B171" s="221">
        <v>140500001</v>
      </c>
      <c r="C171" s="231" t="s">
        <v>1143</v>
      </c>
      <c r="D171" s="261" t="s">
        <v>124</v>
      </c>
      <c r="E171" s="229" t="s">
        <v>159</v>
      </c>
      <c r="F171" s="229" t="s">
        <v>160</v>
      </c>
      <c r="G171" s="223" t="s">
        <v>1240</v>
      </c>
      <c r="H171" s="229" t="s">
        <v>1144</v>
      </c>
      <c r="I171" s="233">
        <v>43549</v>
      </c>
      <c r="J171" s="239" t="s">
        <v>1146</v>
      </c>
      <c r="K171" s="221" t="s">
        <v>1145</v>
      </c>
      <c r="L171" s="221" t="s">
        <v>1147</v>
      </c>
      <c r="M171" s="230" t="s">
        <v>1161</v>
      </c>
      <c r="N171" s="229" t="s">
        <v>1149</v>
      </c>
      <c r="O171" s="230"/>
      <c r="P171" s="241"/>
    </row>
    <row r="172" spans="1:16" ht="52.5" x14ac:dyDescent="0.25">
      <c r="A172" s="221">
        <f t="shared" si="4"/>
        <v>169</v>
      </c>
      <c r="B172" s="291">
        <v>332600025</v>
      </c>
      <c r="C172" s="231" t="s">
        <v>1164</v>
      </c>
      <c r="D172" s="261" t="s">
        <v>124</v>
      </c>
      <c r="E172" s="229" t="s">
        <v>159</v>
      </c>
      <c r="F172" s="229" t="s">
        <v>158</v>
      </c>
      <c r="G172" s="223" t="s">
        <v>1298</v>
      </c>
      <c r="H172" s="229" t="s">
        <v>1154</v>
      </c>
      <c r="I172" s="233">
        <v>43535</v>
      </c>
      <c r="J172" s="239" t="s">
        <v>1155</v>
      </c>
      <c r="K172" s="221" t="s">
        <v>12</v>
      </c>
      <c r="L172" s="221" t="s">
        <v>1156</v>
      </c>
      <c r="M172" s="223" t="s">
        <v>167</v>
      </c>
      <c r="N172" s="229" t="s">
        <v>214</v>
      </c>
      <c r="O172" s="230"/>
      <c r="P172" s="241"/>
    </row>
    <row r="173" spans="1:16" ht="78.75" x14ac:dyDescent="0.25">
      <c r="A173" s="221">
        <f t="shared" si="4"/>
        <v>170</v>
      </c>
      <c r="B173" s="221">
        <v>140700001</v>
      </c>
      <c r="C173" s="231" t="s">
        <v>1157</v>
      </c>
      <c r="D173" s="261" t="s">
        <v>124</v>
      </c>
      <c r="E173" s="229" t="s">
        <v>159</v>
      </c>
      <c r="F173" s="229" t="s">
        <v>160</v>
      </c>
      <c r="G173" s="223" t="s">
        <v>1240</v>
      </c>
      <c r="H173" s="229" t="s">
        <v>1158</v>
      </c>
      <c r="I173" s="233">
        <v>43549</v>
      </c>
      <c r="J173" s="239" t="s">
        <v>1159</v>
      </c>
      <c r="K173" s="221" t="s">
        <v>12</v>
      </c>
      <c r="L173" s="221" t="s">
        <v>1160</v>
      </c>
      <c r="M173" s="230" t="s">
        <v>1161</v>
      </c>
      <c r="N173" s="229" t="s">
        <v>1149</v>
      </c>
      <c r="O173" s="230"/>
      <c r="P173" s="241"/>
    </row>
    <row r="174" spans="1:16" ht="52.5" x14ac:dyDescent="0.25">
      <c r="A174" s="221">
        <f t="shared" si="4"/>
        <v>171</v>
      </c>
      <c r="B174" s="221">
        <v>330500007</v>
      </c>
      <c r="C174" s="231" t="s">
        <v>1165</v>
      </c>
      <c r="D174" s="261" t="s">
        <v>118</v>
      </c>
      <c r="E174" s="223" t="s">
        <v>159</v>
      </c>
      <c r="F174" s="223" t="s">
        <v>158</v>
      </c>
      <c r="G174" s="223" t="s">
        <v>1298</v>
      </c>
      <c r="H174" s="223" t="s">
        <v>1166</v>
      </c>
      <c r="I174" s="224">
        <v>43544</v>
      </c>
      <c r="J174" s="239" t="s">
        <v>1168</v>
      </c>
      <c r="K174" s="262" t="s">
        <v>1167</v>
      </c>
      <c r="L174" s="262" t="s">
        <v>1169</v>
      </c>
      <c r="M174" s="223" t="s">
        <v>167</v>
      </c>
      <c r="N174" s="246" t="s">
        <v>891</v>
      </c>
      <c r="O174" s="227"/>
      <c r="P174" s="263"/>
    </row>
    <row r="175" spans="1:16" ht="52.5" x14ac:dyDescent="0.25">
      <c r="A175" s="221">
        <f t="shared" si="4"/>
        <v>172</v>
      </c>
      <c r="B175" s="221">
        <v>332400016</v>
      </c>
      <c r="C175" s="254" t="s">
        <v>1170</v>
      </c>
      <c r="D175" s="264" t="s">
        <v>124</v>
      </c>
      <c r="E175" s="265" t="s">
        <v>159</v>
      </c>
      <c r="F175" s="265" t="s">
        <v>160</v>
      </c>
      <c r="G175" s="223" t="s">
        <v>1240</v>
      </c>
      <c r="H175" s="265" t="s">
        <v>1171</v>
      </c>
      <c r="I175" s="266">
        <v>43557</v>
      </c>
      <c r="J175" s="257" t="s">
        <v>1172</v>
      </c>
      <c r="K175" s="267" t="s">
        <v>12</v>
      </c>
      <c r="L175" s="267" t="s">
        <v>132</v>
      </c>
      <c r="M175" s="223" t="s">
        <v>167</v>
      </c>
      <c r="N175" s="268" t="s">
        <v>891</v>
      </c>
      <c r="O175" s="269"/>
      <c r="P175" s="270"/>
    </row>
    <row r="176" spans="1:16" x14ac:dyDescent="0.25">
      <c r="A176" s="221">
        <f t="shared" si="4"/>
        <v>173</v>
      </c>
      <c r="B176" s="221">
        <v>817100001</v>
      </c>
      <c r="C176" s="231" t="s">
        <v>1210</v>
      </c>
      <c r="D176" s="261" t="s">
        <v>124</v>
      </c>
      <c r="E176" s="223" t="s">
        <v>159</v>
      </c>
      <c r="F176" s="223" t="s">
        <v>160</v>
      </c>
      <c r="G176" s="223" t="s">
        <v>1240</v>
      </c>
      <c r="H176" s="223" t="s">
        <v>1211</v>
      </c>
      <c r="I176" s="224">
        <v>43571</v>
      </c>
      <c r="J176" s="239" t="s">
        <v>1212</v>
      </c>
      <c r="K176" s="262" t="s">
        <v>12</v>
      </c>
      <c r="L176" s="262" t="s">
        <v>1213</v>
      </c>
      <c r="M176" s="227" t="s">
        <v>1214</v>
      </c>
      <c r="N176" s="223" t="s">
        <v>1215</v>
      </c>
      <c r="O176" s="227"/>
      <c r="P176" s="263"/>
    </row>
    <row r="177" spans="1:16" ht="78.75" x14ac:dyDescent="0.25">
      <c r="A177" s="221">
        <f t="shared" si="4"/>
        <v>174</v>
      </c>
      <c r="B177" s="221">
        <v>330800013</v>
      </c>
      <c r="C177" s="254" t="s">
        <v>1216</v>
      </c>
      <c r="D177" s="264" t="s">
        <v>124</v>
      </c>
      <c r="E177" s="265" t="s">
        <v>159</v>
      </c>
      <c r="F177" s="265" t="s">
        <v>160</v>
      </c>
      <c r="G177" s="223" t="s">
        <v>1240</v>
      </c>
      <c r="H177" s="265" t="s">
        <v>1217</v>
      </c>
      <c r="I177" s="266">
        <v>43581</v>
      </c>
      <c r="J177" s="257" t="s">
        <v>1218</v>
      </c>
      <c r="K177" s="267" t="s">
        <v>1145</v>
      </c>
      <c r="L177" s="267" t="s">
        <v>14</v>
      </c>
      <c r="M177" s="223" t="s">
        <v>167</v>
      </c>
      <c r="N177" s="265" t="s">
        <v>891</v>
      </c>
      <c r="O177" s="269"/>
      <c r="P177" s="270"/>
    </row>
    <row r="178" spans="1:16" ht="78.75" x14ac:dyDescent="0.25">
      <c r="A178" s="221">
        <f t="shared" si="4"/>
        <v>175</v>
      </c>
      <c r="B178" s="221">
        <v>180800003</v>
      </c>
      <c r="C178" s="231" t="s">
        <v>1225</v>
      </c>
      <c r="D178" s="261" t="s">
        <v>124</v>
      </c>
      <c r="E178" s="223" t="s">
        <v>159</v>
      </c>
      <c r="F178" s="223" t="s">
        <v>158</v>
      </c>
      <c r="G178" s="223" t="s">
        <v>1298</v>
      </c>
      <c r="H178" s="223" t="s">
        <v>1226</v>
      </c>
      <c r="I178" s="224">
        <v>43585</v>
      </c>
      <c r="J178" s="239" t="s">
        <v>1227</v>
      </c>
      <c r="K178" s="262" t="s">
        <v>95</v>
      </c>
      <c r="L178" s="262" t="s">
        <v>1228</v>
      </c>
      <c r="M178" s="221" t="s">
        <v>172</v>
      </c>
      <c r="N178" s="223" t="s">
        <v>218</v>
      </c>
      <c r="O178" s="227"/>
      <c r="P178" s="263"/>
    </row>
    <row r="179" spans="1:16" ht="78.75" x14ac:dyDescent="0.25">
      <c r="A179" s="221">
        <f t="shared" si="4"/>
        <v>176</v>
      </c>
      <c r="B179" s="221">
        <v>320300001</v>
      </c>
      <c r="C179" s="231" t="s">
        <v>762</v>
      </c>
      <c r="D179" s="261" t="s">
        <v>682</v>
      </c>
      <c r="E179" s="223" t="s">
        <v>157</v>
      </c>
      <c r="F179" s="223" t="s">
        <v>158</v>
      </c>
      <c r="G179" s="223" t="s">
        <v>1298</v>
      </c>
      <c r="H179" s="223" t="s">
        <v>1221</v>
      </c>
      <c r="I179" s="224">
        <v>43591</v>
      </c>
      <c r="J179" s="239" t="s">
        <v>1222</v>
      </c>
      <c r="K179" s="262" t="s">
        <v>95</v>
      </c>
      <c r="L179" s="262" t="s">
        <v>1223</v>
      </c>
      <c r="M179" s="227" t="s">
        <v>169</v>
      </c>
      <c r="N179" s="223" t="s">
        <v>998</v>
      </c>
      <c r="O179" s="227"/>
      <c r="P179" s="263"/>
    </row>
    <row r="180" spans="1:16" ht="78.75" x14ac:dyDescent="0.25">
      <c r="A180" s="221">
        <f t="shared" si="4"/>
        <v>177</v>
      </c>
      <c r="B180" s="221">
        <v>352900002</v>
      </c>
      <c r="C180" s="231" t="s">
        <v>1229</v>
      </c>
      <c r="D180" s="261" t="s">
        <v>124</v>
      </c>
      <c r="E180" s="223" t="s">
        <v>159</v>
      </c>
      <c r="F180" s="223" t="s">
        <v>160</v>
      </c>
      <c r="G180" s="223" t="s">
        <v>1240</v>
      </c>
      <c r="H180" s="223" t="s">
        <v>1230</v>
      </c>
      <c r="I180" s="224">
        <v>43599</v>
      </c>
      <c r="J180" s="231" t="s">
        <v>1231</v>
      </c>
      <c r="K180" s="262" t="s">
        <v>1145</v>
      </c>
      <c r="L180" s="262" t="s">
        <v>1232</v>
      </c>
      <c r="M180" s="262" t="s">
        <v>168</v>
      </c>
      <c r="N180" s="223" t="s">
        <v>1233</v>
      </c>
      <c r="O180" s="223"/>
      <c r="P180" s="227"/>
    </row>
    <row r="181" spans="1:16" ht="52.5" x14ac:dyDescent="0.25">
      <c r="A181" s="221">
        <f t="shared" si="4"/>
        <v>178</v>
      </c>
      <c r="B181" s="221">
        <v>321200002</v>
      </c>
      <c r="C181" s="271" t="s">
        <v>1235</v>
      </c>
      <c r="D181" s="272" t="s">
        <v>124</v>
      </c>
      <c r="E181" s="273" t="s">
        <v>157</v>
      </c>
      <c r="F181" s="273" t="s">
        <v>158</v>
      </c>
      <c r="G181" s="223" t="s">
        <v>1298</v>
      </c>
      <c r="H181" s="273" t="s">
        <v>1238</v>
      </c>
      <c r="I181" s="274">
        <v>43601</v>
      </c>
      <c r="J181" s="271" t="s">
        <v>1236</v>
      </c>
      <c r="K181" s="275" t="s">
        <v>95</v>
      </c>
      <c r="L181" s="275" t="s">
        <v>1237</v>
      </c>
      <c r="M181" s="275" t="s">
        <v>169</v>
      </c>
      <c r="N181" s="273" t="s">
        <v>213</v>
      </c>
      <c r="O181" s="273"/>
      <c r="P181" s="276"/>
    </row>
    <row r="182" spans="1:16" ht="52.5" x14ac:dyDescent="0.25">
      <c r="A182" s="221">
        <f t="shared" si="4"/>
        <v>179</v>
      </c>
      <c r="B182" s="221">
        <v>331500011</v>
      </c>
      <c r="C182" s="271" t="s">
        <v>1245</v>
      </c>
      <c r="D182" s="232" t="s">
        <v>124</v>
      </c>
      <c r="E182" s="229" t="s">
        <v>159</v>
      </c>
      <c r="F182" s="229" t="s">
        <v>158</v>
      </c>
      <c r="G182" s="223" t="s">
        <v>1298</v>
      </c>
      <c r="H182" s="229" t="s">
        <v>1246</v>
      </c>
      <c r="I182" s="224">
        <v>43606</v>
      </c>
      <c r="J182" s="277" t="s">
        <v>474</v>
      </c>
      <c r="K182" s="221" t="s">
        <v>114</v>
      </c>
      <c r="L182" s="275" t="s">
        <v>1244</v>
      </c>
      <c r="M182" s="223" t="s">
        <v>167</v>
      </c>
      <c r="N182" s="265" t="s">
        <v>891</v>
      </c>
      <c r="O182" s="273"/>
      <c r="P182" s="276"/>
    </row>
    <row r="183" spans="1:16" ht="78.75" x14ac:dyDescent="0.25">
      <c r="A183" s="221">
        <f t="shared" si="4"/>
        <v>180</v>
      </c>
      <c r="B183" s="221">
        <v>130600001</v>
      </c>
      <c r="C183" s="271" t="s">
        <v>557</v>
      </c>
      <c r="D183" s="232" t="s">
        <v>682</v>
      </c>
      <c r="E183" s="229" t="s">
        <v>159</v>
      </c>
      <c r="F183" s="229" t="s">
        <v>160</v>
      </c>
      <c r="G183" s="223" t="s">
        <v>1298</v>
      </c>
      <c r="H183" s="229" t="s">
        <v>1247</v>
      </c>
      <c r="I183" s="224">
        <v>43607</v>
      </c>
      <c r="J183" s="239" t="s">
        <v>1095</v>
      </c>
      <c r="K183" s="221" t="s">
        <v>12</v>
      </c>
      <c r="L183" s="221" t="s">
        <v>1248</v>
      </c>
      <c r="M183" s="221" t="s">
        <v>495</v>
      </c>
      <c r="N183" s="229" t="s">
        <v>691</v>
      </c>
      <c r="O183" s="223"/>
      <c r="P183" s="227"/>
    </row>
    <row r="184" spans="1:16" ht="52.5" x14ac:dyDescent="0.25">
      <c r="A184" s="221">
        <f t="shared" si="4"/>
        <v>181</v>
      </c>
      <c r="B184" s="221">
        <v>130700004</v>
      </c>
      <c r="C184" s="271" t="s">
        <v>558</v>
      </c>
      <c r="D184" s="232" t="s">
        <v>682</v>
      </c>
      <c r="E184" s="229" t="s">
        <v>159</v>
      </c>
      <c r="F184" s="229" t="s">
        <v>158</v>
      </c>
      <c r="G184" s="223" t="s">
        <v>1298</v>
      </c>
      <c r="H184" s="229" t="s">
        <v>1251</v>
      </c>
      <c r="I184" s="224">
        <v>43609</v>
      </c>
      <c r="J184" s="239" t="s">
        <v>1096</v>
      </c>
      <c r="K184" s="221" t="s">
        <v>12</v>
      </c>
      <c r="L184" s="230" t="s">
        <v>1249</v>
      </c>
      <c r="M184" s="221" t="s">
        <v>495</v>
      </c>
      <c r="N184" s="229" t="s">
        <v>691</v>
      </c>
      <c r="O184" s="223"/>
      <c r="P184" s="227"/>
    </row>
    <row r="185" spans="1:16" ht="78.75" x14ac:dyDescent="0.25">
      <c r="A185" s="221">
        <f t="shared" si="4"/>
        <v>182</v>
      </c>
      <c r="B185" s="221">
        <v>130600002</v>
      </c>
      <c r="C185" s="271" t="s">
        <v>567</v>
      </c>
      <c r="D185" s="229" t="s">
        <v>682</v>
      </c>
      <c r="E185" s="229" t="s">
        <v>159</v>
      </c>
      <c r="F185" s="229" t="s">
        <v>158</v>
      </c>
      <c r="G185" s="223" t="s">
        <v>1298</v>
      </c>
      <c r="H185" s="229" t="s">
        <v>1281</v>
      </c>
      <c r="I185" s="245">
        <v>43613</v>
      </c>
      <c r="J185" s="239" t="s">
        <v>1282</v>
      </c>
      <c r="K185" s="221" t="s">
        <v>12</v>
      </c>
      <c r="L185" s="230" t="s">
        <v>629</v>
      </c>
      <c r="M185" s="221" t="s">
        <v>495</v>
      </c>
      <c r="N185" s="229" t="s">
        <v>691</v>
      </c>
      <c r="O185" s="223"/>
      <c r="P185" s="227"/>
    </row>
    <row r="186" spans="1:16" ht="78.75" x14ac:dyDescent="0.25">
      <c r="A186" s="221">
        <f t="shared" si="4"/>
        <v>183</v>
      </c>
      <c r="B186" s="221">
        <v>330300006</v>
      </c>
      <c r="C186" s="271" t="s">
        <v>1252</v>
      </c>
      <c r="D186" s="232" t="s">
        <v>124</v>
      </c>
      <c r="E186" s="229" t="s">
        <v>159</v>
      </c>
      <c r="F186" s="229" t="s">
        <v>158</v>
      </c>
      <c r="G186" s="223" t="s">
        <v>1298</v>
      </c>
      <c r="H186" s="229" t="s">
        <v>1253</v>
      </c>
      <c r="I186" s="224">
        <v>43614</v>
      </c>
      <c r="J186" s="239" t="s">
        <v>1254</v>
      </c>
      <c r="K186" s="221" t="s">
        <v>12</v>
      </c>
      <c r="L186" s="221" t="s">
        <v>31</v>
      </c>
      <c r="M186" s="223" t="s">
        <v>167</v>
      </c>
      <c r="N186" s="229" t="s">
        <v>212</v>
      </c>
      <c r="O186" s="223"/>
      <c r="P186" s="227"/>
    </row>
    <row r="187" spans="1:16" ht="52.5" x14ac:dyDescent="0.25">
      <c r="A187" s="221">
        <f t="shared" si="4"/>
        <v>184</v>
      </c>
      <c r="B187" s="221">
        <v>350500001</v>
      </c>
      <c r="C187" s="231" t="s">
        <v>1277</v>
      </c>
      <c r="D187" s="232" t="s">
        <v>124</v>
      </c>
      <c r="E187" s="229" t="s">
        <v>159</v>
      </c>
      <c r="F187" s="229" t="s">
        <v>160</v>
      </c>
      <c r="G187" s="223" t="s">
        <v>1240</v>
      </c>
      <c r="H187" s="229" t="s">
        <v>1278</v>
      </c>
      <c r="I187" s="224">
        <v>43614</v>
      </c>
      <c r="J187" s="239" t="s">
        <v>1279</v>
      </c>
      <c r="K187" s="221" t="s">
        <v>12</v>
      </c>
      <c r="L187" s="221" t="s">
        <v>1280</v>
      </c>
      <c r="M187" s="221" t="s">
        <v>168</v>
      </c>
      <c r="N187" s="229" t="s">
        <v>581</v>
      </c>
      <c r="O187" s="223"/>
      <c r="P187" s="227"/>
    </row>
    <row r="188" spans="1:16" ht="105" x14ac:dyDescent="0.25">
      <c r="A188" s="221">
        <f t="shared" si="4"/>
        <v>185</v>
      </c>
      <c r="B188" s="221">
        <v>520200001</v>
      </c>
      <c r="C188" s="231" t="s">
        <v>1255</v>
      </c>
      <c r="D188" s="272" t="s">
        <v>124</v>
      </c>
      <c r="E188" s="264" t="s">
        <v>159</v>
      </c>
      <c r="F188" s="265" t="s">
        <v>160</v>
      </c>
      <c r="G188" s="223" t="s">
        <v>1240</v>
      </c>
      <c r="H188" s="265" t="s">
        <v>1256</v>
      </c>
      <c r="I188" s="278">
        <v>43630</v>
      </c>
      <c r="J188" s="279" t="s">
        <v>1257</v>
      </c>
      <c r="K188" s="266" t="s">
        <v>12</v>
      </c>
      <c r="L188" s="280" t="s">
        <v>1258</v>
      </c>
      <c r="M188" s="267" t="s">
        <v>173</v>
      </c>
      <c r="N188" s="269" t="s">
        <v>689</v>
      </c>
      <c r="O188" s="221"/>
      <c r="P188" s="269"/>
    </row>
    <row r="189" spans="1:16" ht="105" x14ac:dyDescent="0.25">
      <c r="A189" s="221">
        <f t="shared" si="4"/>
        <v>186</v>
      </c>
      <c r="B189" s="221">
        <v>320900004</v>
      </c>
      <c r="C189" s="271" t="s">
        <v>1259</v>
      </c>
      <c r="D189" s="232" t="s">
        <v>124</v>
      </c>
      <c r="E189" s="229" t="s">
        <v>157</v>
      </c>
      <c r="F189" s="229" t="s">
        <v>158</v>
      </c>
      <c r="G189" s="223" t="s">
        <v>1298</v>
      </c>
      <c r="H189" s="229" t="s">
        <v>1260</v>
      </c>
      <c r="I189" s="233">
        <v>43628</v>
      </c>
      <c r="J189" s="239" t="s">
        <v>1261</v>
      </c>
      <c r="K189" s="221" t="s">
        <v>95</v>
      </c>
      <c r="L189" s="221" t="s">
        <v>1262</v>
      </c>
      <c r="M189" s="221" t="s">
        <v>169</v>
      </c>
      <c r="N189" s="229" t="s">
        <v>213</v>
      </c>
      <c r="O189" s="223"/>
      <c r="P189" s="227"/>
    </row>
    <row r="190" spans="1:16" x14ac:dyDescent="0.25">
      <c r="A190" s="221">
        <f t="shared" si="4"/>
        <v>187</v>
      </c>
      <c r="B190" s="221">
        <v>332600026</v>
      </c>
      <c r="C190" s="271" t="s">
        <v>1263</v>
      </c>
      <c r="D190" s="232" t="s">
        <v>124</v>
      </c>
      <c r="E190" s="229" t="s">
        <v>157</v>
      </c>
      <c r="F190" s="229" t="s">
        <v>158</v>
      </c>
      <c r="G190" s="223" t="s">
        <v>1298</v>
      </c>
      <c r="H190" s="229" t="s">
        <v>1264</v>
      </c>
      <c r="I190" s="233">
        <v>43628</v>
      </c>
      <c r="J190" s="239" t="s">
        <v>1156</v>
      </c>
      <c r="K190" s="221" t="s">
        <v>95</v>
      </c>
      <c r="L190" s="221" t="s">
        <v>1156</v>
      </c>
      <c r="M190" s="223" t="s">
        <v>167</v>
      </c>
      <c r="N190" s="229" t="s">
        <v>214</v>
      </c>
      <c r="O190" s="223"/>
      <c r="P190" s="227"/>
    </row>
    <row r="191" spans="1:16" s="295" customFormat="1" ht="78.75" x14ac:dyDescent="0.25">
      <c r="A191" s="221">
        <f t="shared" si="4"/>
        <v>188</v>
      </c>
      <c r="B191" s="221">
        <v>332300002</v>
      </c>
      <c r="C191" s="282" t="s">
        <v>1265</v>
      </c>
      <c r="D191" s="283" t="s">
        <v>118</v>
      </c>
      <c r="E191" s="283" t="s">
        <v>159</v>
      </c>
      <c r="F191" s="283" t="s">
        <v>158</v>
      </c>
      <c r="G191" s="223" t="s">
        <v>1298</v>
      </c>
      <c r="H191" s="283" t="s">
        <v>1266</v>
      </c>
      <c r="I191" s="284">
        <v>43654</v>
      </c>
      <c r="J191" s="285" t="s">
        <v>1267</v>
      </c>
      <c r="K191" s="281" t="s">
        <v>12</v>
      </c>
      <c r="L191" s="281" t="s">
        <v>1268</v>
      </c>
      <c r="M191" s="223" t="s">
        <v>167</v>
      </c>
      <c r="N191" s="283" t="s">
        <v>891</v>
      </c>
      <c r="O191" s="286"/>
      <c r="P191" s="287"/>
    </row>
    <row r="192" spans="1:16" ht="105" x14ac:dyDescent="0.25">
      <c r="A192" s="221">
        <f t="shared" si="4"/>
        <v>189</v>
      </c>
      <c r="B192" s="221">
        <v>331700002</v>
      </c>
      <c r="C192" s="231" t="s">
        <v>1269</v>
      </c>
      <c r="D192" s="232" t="s">
        <v>124</v>
      </c>
      <c r="E192" s="229" t="s">
        <v>159</v>
      </c>
      <c r="F192" s="229" t="s">
        <v>160</v>
      </c>
      <c r="G192" s="223" t="s">
        <v>1240</v>
      </c>
      <c r="H192" s="229" t="s">
        <v>1270</v>
      </c>
      <c r="I192" s="233">
        <v>43657</v>
      </c>
      <c r="J192" s="239" t="s">
        <v>1271</v>
      </c>
      <c r="K192" s="221" t="s">
        <v>12</v>
      </c>
      <c r="L192" s="221" t="s">
        <v>1272</v>
      </c>
      <c r="M192" s="223" t="s">
        <v>167</v>
      </c>
      <c r="N192" s="229" t="s">
        <v>891</v>
      </c>
      <c r="O192" s="223"/>
      <c r="P192" s="227"/>
    </row>
    <row r="193" spans="1:19" ht="52.5" x14ac:dyDescent="0.25">
      <c r="A193" s="221">
        <f t="shared" si="4"/>
        <v>190</v>
      </c>
      <c r="B193" s="221">
        <v>330600001</v>
      </c>
      <c r="C193" s="271" t="s">
        <v>1273</v>
      </c>
      <c r="D193" s="232" t="s">
        <v>118</v>
      </c>
      <c r="E193" s="229" t="s">
        <v>159</v>
      </c>
      <c r="F193" s="229" t="s">
        <v>158</v>
      </c>
      <c r="G193" s="223" t="s">
        <v>1298</v>
      </c>
      <c r="H193" s="229" t="s">
        <v>1274</v>
      </c>
      <c r="I193" s="233">
        <v>43654</v>
      </c>
      <c r="J193" s="239" t="s">
        <v>1275</v>
      </c>
      <c r="K193" s="221" t="s">
        <v>114</v>
      </c>
      <c r="L193" s="221" t="s">
        <v>1276</v>
      </c>
      <c r="M193" s="223" t="s">
        <v>167</v>
      </c>
      <c r="N193" s="229" t="s">
        <v>891</v>
      </c>
      <c r="O193" s="223"/>
      <c r="P193" s="227"/>
    </row>
    <row r="194" spans="1:19" ht="52.5" x14ac:dyDescent="0.25">
      <c r="A194" s="221">
        <f t="shared" si="4"/>
        <v>191</v>
      </c>
      <c r="B194" s="221">
        <v>350300001</v>
      </c>
      <c r="C194" s="231" t="s">
        <v>1283</v>
      </c>
      <c r="D194" s="232" t="s">
        <v>124</v>
      </c>
      <c r="E194" s="229" t="s">
        <v>159</v>
      </c>
      <c r="F194" s="229" t="s">
        <v>160</v>
      </c>
      <c r="G194" s="223" t="s">
        <v>1240</v>
      </c>
      <c r="H194" s="229" t="s">
        <v>1284</v>
      </c>
      <c r="I194" s="244">
        <v>43671</v>
      </c>
      <c r="J194" s="222" t="s">
        <v>1285</v>
      </c>
      <c r="K194" s="221" t="s">
        <v>12</v>
      </c>
      <c r="L194" s="221" t="s">
        <v>1286</v>
      </c>
      <c r="M194" s="221" t="s">
        <v>168</v>
      </c>
      <c r="N194" s="229" t="s">
        <v>581</v>
      </c>
      <c r="O194" s="296"/>
      <c r="P194" s="296"/>
    </row>
    <row r="195" spans="1:19" ht="78.75" x14ac:dyDescent="0.25">
      <c r="A195" s="221">
        <f t="shared" si="4"/>
        <v>192</v>
      </c>
      <c r="B195" s="221">
        <v>331500003</v>
      </c>
      <c r="C195" s="271" t="s">
        <v>1287</v>
      </c>
      <c r="D195" s="229" t="s">
        <v>682</v>
      </c>
      <c r="E195" s="229" t="s">
        <v>159</v>
      </c>
      <c r="F195" s="229" t="s">
        <v>158</v>
      </c>
      <c r="G195" s="223" t="s">
        <v>1298</v>
      </c>
      <c r="H195" s="229" t="s">
        <v>1288</v>
      </c>
      <c r="I195" s="244">
        <v>43675</v>
      </c>
      <c r="J195" s="277" t="s">
        <v>473</v>
      </c>
      <c r="K195" s="221" t="s">
        <v>114</v>
      </c>
      <c r="L195" s="230" t="s">
        <v>1244</v>
      </c>
      <c r="M195" s="223" t="s">
        <v>167</v>
      </c>
      <c r="N195" s="229" t="s">
        <v>891</v>
      </c>
      <c r="O195" s="223"/>
      <c r="P195" s="227"/>
    </row>
    <row r="196" spans="1:19" ht="78.75" x14ac:dyDescent="0.25">
      <c r="A196" s="221">
        <f t="shared" si="4"/>
        <v>193</v>
      </c>
      <c r="B196" s="221">
        <v>110800001</v>
      </c>
      <c r="C196" s="271" t="s">
        <v>1292</v>
      </c>
      <c r="D196" s="229" t="s">
        <v>124</v>
      </c>
      <c r="E196" s="229" t="s">
        <v>159</v>
      </c>
      <c r="F196" s="229" t="s">
        <v>160</v>
      </c>
      <c r="G196" s="223" t="s">
        <v>1240</v>
      </c>
      <c r="H196" s="229" t="s">
        <v>1293</v>
      </c>
      <c r="I196" s="244">
        <v>43679</v>
      </c>
      <c r="J196" s="277" t="s">
        <v>1294</v>
      </c>
      <c r="K196" s="221" t="s">
        <v>12</v>
      </c>
      <c r="L196" s="230" t="s">
        <v>1295</v>
      </c>
      <c r="M196" s="221" t="s">
        <v>896</v>
      </c>
      <c r="N196" s="229" t="s">
        <v>895</v>
      </c>
      <c r="O196" s="223"/>
      <c r="P196" s="227"/>
      <c r="Q196" s="288"/>
      <c r="R196" s="289"/>
      <c r="S196" s="290"/>
    </row>
    <row r="197" spans="1:19" ht="52.5" x14ac:dyDescent="0.25">
      <c r="A197" s="221">
        <f t="shared" si="4"/>
        <v>194</v>
      </c>
      <c r="B197" s="221">
        <v>350400001</v>
      </c>
      <c r="C197" s="231" t="s">
        <v>1299</v>
      </c>
      <c r="D197" s="232" t="s">
        <v>124</v>
      </c>
      <c r="E197" s="229" t="s">
        <v>157</v>
      </c>
      <c r="F197" s="229" t="s">
        <v>158</v>
      </c>
      <c r="G197" s="223" t="s">
        <v>1298</v>
      </c>
      <c r="H197" s="229" t="s">
        <v>1302</v>
      </c>
      <c r="I197" s="244">
        <v>43714</v>
      </c>
      <c r="J197" s="222" t="s">
        <v>1306</v>
      </c>
      <c r="K197" s="221" t="s">
        <v>95</v>
      </c>
      <c r="L197" s="229" t="s">
        <v>1306</v>
      </c>
      <c r="M197" s="221" t="s">
        <v>168</v>
      </c>
      <c r="N197" s="229" t="s">
        <v>1311</v>
      </c>
      <c r="O197" s="296"/>
      <c r="P197" s="296"/>
    </row>
    <row r="198" spans="1:19" ht="78.75" x14ac:dyDescent="0.25">
      <c r="A198" s="221">
        <f t="shared" ref="A198:A202" si="5">A197+1</f>
        <v>195</v>
      </c>
      <c r="B198" s="221">
        <v>320400005</v>
      </c>
      <c r="C198" s="231" t="s">
        <v>1300</v>
      </c>
      <c r="D198" s="232" t="s">
        <v>124</v>
      </c>
      <c r="E198" s="229" t="s">
        <v>159</v>
      </c>
      <c r="F198" s="229" t="s">
        <v>160</v>
      </c>
      <c r="G198" s="223" t="s">
        <v>1240</v>
      </c>
      <c r="H198" s="229" t="s">
        <v>1303</v>
      </c>
      <c r="I198" s="244">
        <v>43719</v>
      </c>
      <c r="J198" s="277" t="s">
        <v>1307</v>
      </c>
      <c r="K198" s="221" t="s">
        <v>12</v>
      </c>
      <c r="L198" s="229" t="s">
        <v>1308</v>
      </c>
      <c r="M198" s="221" t="s">
        <v>169</v>
      </c>
      <c r="N198" s="229" t="s">
        <v>690</v>
      </c>
      <c r="O198" s="296"/>
      <c r="P198" s="296"/>
    </row>
    <row r="199" spans="1:19" ht="52.5" x14ac:dyDescent="0.25">
      <c r="A199" s="221">
        <f t="shared" si="5"/>
        <v>196</v>
      </c>
      <c r="B199" s="221">
        <v>331500010</v>
      </c>
      <c r="C199" s="231" t="s">
        <v>1321</v>
      </c>
      <c r="D199" s="232" t="s">
        <v>118</v>
      </c>
      <c r="E199" s="229" t="s">
        <v>159</v>
      </c>
      <c r="F199" s="229" t="s">
        <v>158</v>
      </c>
      <c r="G199" s="223" t="s">
        <v>1298</v>
      </c>
      <c r="H199" s="229" t="s">
        <v>1304</v>
      </c>
      <c r="I199" s="244">
        <v>43535</v>
      </c>
      <c r="J199" s="277" t="s">
        <v>1309</v>
      </c>
      <c r="K199" s="221" t="s">
        <v>114</v>
      </c>
      <c r="L199" s="229" t="s">
        <v>1244</v>
      </c>
      <c r="M199" s="223" t="s">
        <v>167</v>
      </c>
      <c r="N199" s="229" t="s">
        <v>891</v>
      </c>
      <c r="O199" s="296"/>
      <c r="P199" s="296"/>
    </row>
    <row r="200" spans="1:19" ht="52.5" x14ac:dyDescent="0.25">
      <c r="A200" s="221">
        <f t="shared" si="5"/>
        <v>197</v>
      </c>
      <c r="B200" s="221">
        <v>331500012</v>
      </c>
      <c r="C200" s="231" t="s">
        <v>1301</v>
      </c>
      <c r="D200" s="232" t="s">
        <v>124</v>
      </c>
      <c r="E200" s="229" t="s">
        <v>159</v>
      </c>
      <c r="F200" s="229" t="s">
        <v>158</v>
      </c>
      <c r="G200" s="223" t="s">
        <v>1298</v>
      </c>
      <c r="H200" s="229" t="s">
        <v>1305</v>
      </c>
      <c r="I200" s="244">
        <v>43738</v>
      </c>
      <c r="J200" s="277" t="s">
        <v>1310</v>
      </c>
      <c r="K200" s="221" t="s">
        <v>114</v>
      </c>
      <c r="L200" s="229" t="s">
        <v>1244</v>
      </c>
      <c r="M200" s="223" t="s">
        <v>167</v>
      </c>
      <c r="N200" s="229" t="s">
        <v>891</v>
      </c>
      <c r="O200" s="296"/>
      <c r="P200" s="296"/>
    </row>
    <row r="201" spans="1:19" ht="52.5" x14ac:dyDescent="0.25">
      <c r="A201" s="221">
        <f t="shared" si="5"/>
        <v>198</v>
      </c>
      <c r="B201" s="261">
        <v>330500008</v>
      </c>
      <c r="C201" s="231" t="s">
        <v>1312</v>
      </c>
      <c r="D201" s="232" t="s">
        <v>124</v>
      </c>
      <c r="E201" s="229" t="s">
        <v>157</v>
      </c>
      <c r="F201" s="229" t="s">
        <v>158</v>
      </c>
      <c r="G201" s="297" t="s">
        <v>1298</v>
      </c>
      <c r="H201" s="229" t="s">
        <v>1314</v>
      </c>
      <c r="I201" s="244">
        <v>43756</v>
      </c>
      <c r="J201" s="277" t="s">
        <v>1316</v>
      </c>
      <c r="K201" s="221" t="s">
        <v>95</v>
      </c>
      <c r="L201" s="229" t="s">
        <v>1169</v>
      </c>
      <c r="M201" s="229" t="s">
        <v>174</v>
      </c>
      <c r="N201" s="229" t="s">
        <v>891</v>
      </c>
      <c r="O201" s="296"/>
      <c r="P201" s="296"/>
    </row>
    <row r="202" spans="1:19" ht="78.75" x14ac:dyDescent="0.25">
      <c r="A202" s="221">
        <f t="shared" si="5"/>
        <v>199</v>
      </c>
      <c r="B202" s="261">
        <v>630300001</v>
      </c>
      <c r="C202" s="292" t="s">
        <v>1313</v>
      </c>
      <c r="D202" s="232" t="s">
        <v>124</v>
      </c>
      <c r="E202" s="229" t="s">
        <v>159</v>
      </c>
      <c r="F202" s="229" t="s">
        <v>160</v>
      </c>
      <c r="G202" s="297" t="s">
        <v>1240</v>
      </c>
      <c r="H202" s="229" t="s">
        <v>1315</v>
      </c>
      <c r="I202" s="244">
        <v>43766</v>
      </c>
      <c r="J202" s="277" t="s">
        <v>1317</v>
      </c>
      <c r="K202" s="221" t="s">
        <v>12</v>
      </c>
      <c r="L202" s="229" t="s">
        <v>1318</v>
      </c>
      <c r="M202" s="229" t="s">
        <v>1319</v>
      </c>
      <c r="N202" s="229" t="s">
        <v>1320</v>
      </c>
      <c r="O202" s="296"/>
      <c r="P202" s="296"/>
    </row>
    <row r="203" spans="1:19" ht="105" x14ac:dyDescent="0.25">
      <c r="A203" s="228">
        <v>200</v>
      </c>
      <c r="B203" s="261">
        <v>330300007</v>
      </c>
      <c r="C203" s="231" t="s">
        <v>1323</v>
      </c>
      <c r="D203" s="232" t="s">
        <v>118</v>
      </c>
      <c r="E203" s="229" t="s">
        <v>159</v>
      </c>
      <c r="F203" s="229" t="s">
        <v>158</v>
      </c>
      <c r="G203" s="297" t="s">
        <v>1298</v>
      </c>
      <c r="H203" s="229" t="s">
        <v>1325</v>
      </c>
      <c r="I203" s="244">
        <v>43783</v>
      </c>
      <c r="J203" s="277" t="s">
        <v>1328</v>
      </c>
      <c r="K203" s="221" t="s">
        <v>12</v>
      </c>
      <c r="L203" s="229" t="s">
        <v>31</v>
      </c>
      <c r="M203" s="221" t="s">
        <v>174</v>
      </c>
      <c r="N203" s="229" t="s">
        <v>212</v>
      </c>
      <c r="O203" s="296"/>
      <c r="P203" s="296"/>
    </row>
    <row r="204" spans="1:19" ht="52.5" x14ac:dyDescent="0.25">
      <c r="A204" s="228">
        <v>201</v>
      </c>
      <c r="B204" s="261">
        <v>167100001</v>
      </c>
      <c r="C204" s="231" t="s">
        <v>1324</v>
      </c>
      <c r="D204" s="232" t="s">
        <v>124</v>
      </c>
      <c r="E204" s="229" t="s">
        <v>159</v>
      </c>
      <c r="F204" s="229" t="s">
        <v>160</v>
      </c>
      <c r="G204" s="297" t="s">
        <v>1298</v>
      </c>
      <c r="H204" s="229" t="s">
        <v>1326</v>
      </c>
      <c r="I204" s="244">
        <v>43789</v>
      </c>
      <c r="J204" s="277" t="s">
        <v>1327</v>
      </c>
      <c r="K204" s="221" t="s">
        <v>1145</v>
      </c>
      <c r="L204" s="229" t="s">
        <v>1329</v>
      </c>
      <c r="M204" s="221" t="s">
        <v>1330</v>
      </c>
      <c r="N204" s="229" t="s">
        <v>1331</v>
      </c>
      <c r="O204" s="296"/>
      <c r="P204" s="296"/>
    </row>
    <row r="205" spans="1:19" ht="105" x14ac:dyDescent="0.25">
      <c r="A205" s="228">
        <v>202</v>
      </c>
      <c r="B205" s="261">
        <v>330300008</v>
      </c>
      <c r="C205" s="231" t="s">
        <v>1333</v>
      </c>
      <c r="D205" s="232" t="s">
        <v>124</v>
      </c>
      <c r="E205" s="229" t="s">
        <v>159</v>
      </c>
      <c r="F205" s="229" t="s">
        <v>158</v>
      </c>
      <c r="G205" s="297" t="s">
        <v>1298</v>
      </c>
      <c r="H205" s="229" t="s">
        <v>1336</v>
      </c>
      <c r="I205" s="244">
        <v>43811</v>
      </c>
      <c r="J205" s="277" t="s">
        <v>1339</v>
      </c>
      <c r="K205" s="221" t="s">
        <v>12</v>
      </c>
      <c r="L205" s="229" t="s">
        <v>31</v>
      </c>
      <c r="M205" s="221" t="s">
        <v>174</v>
      </c>
      <c r="N205" s="229" t="s">
        <v>891</v>
      </c>
      <c r="O205" s="296"/>
      <c r="P205" s="296"/>
    </row>
    <row r="206" spans="1:19" ht="78.75" x14ac:dyDescent="0.25">
      <c r="A206" s="228">
        <v>203</v>
      </c>
      <c r="B206" s="261">
        <v>0</v>
      </c>
      <c r="C206" s="231" t="s">
        <v>1334</v>
      </c>
      <c r="D206" s="232" t="s">
        <v>124</v>
      </c>
      <c r="E206" s="229" t="s">
        <v>159</v>
      </c>
      <c r="F206" s="229" t="s">
        <v>160</v>
      </c>
      <c r="G206" s="297" t="s">
        <v>1240</v>
      </c>
      <c r="H206" s="229" t="s">
        <v>1337</v>
      </c>
      <c r="I206" s="244">
        <v>43826</v>
      </c>
      <c r="J206" s="277" t="s">
        <v>1340</v>
      </c>
      <c r="K206" s="221" t="s">
        <v>1145</v>
      </c>
      <c r="L206" s="229" t="s">
        <v>1342</v>
      </c>
      <c r="M206" s="221" t="s">
        <v>174</v>
      </c>
      <c r="N206" s="229" t="s">
        <v>891</v>
      </c>
      <c r="O206" s="296"/>
      <c r="P206" s="296"/>
    </row>
    <row r="207" spans="1:19" ht="52.5" x14ac:dyDescent="0.25">
      <c r="A207" s="228">
        <v>204</v>
      </c>
      <c r="B207" s="261">
        <v>0</v>
      </c>
      <c r="C207" s="231" t="s">
        <v>1335</v>
      </c>
      <c r="D207" s="232" t="s">
        <v>124</v>
      </c>
      <c r="E207" s="229" t="s">
        <v>157</v>
      </c>
      <c r="F207" s="229" t="s">
        <v>158</v>
      </c>
      <c r="G207" s="297" t="s">
        <v>1298</v>
      </c>
      <c r="H207" s="229" t="s">
        <v>1338</v>
      </c>
      <c r="I207" s="244">
        <v>43819</v>
      </c>
      <c r="J207" s="277" t="s">
        <v>1341</v>
      </c>
      <c r="K207" s="221" t="s">
        <v>95</v>
      </c>
      <c r="L207" s="229" t="s">
        <v>1343</v>
      </c>
      <c r="M207" s="221" t="s">
        <v>174</v>
      </c>
      <c r="N207" s="229" t="s">
        <v>214</v>
      </c>
      <c r="O207" s="296"/>
      <c r="P207" s="296"/>
    </row>
    <row r="208" spans="1:19" x14ac:dyDescent="0.25">
      <c r="A208" s="237"/>
      <c r="B208" s="237"/>
    </row>
    <row r="209" spans="1:2" x14ac:dyDescent="0.25">
      <c r="A209" s="237"/>
      <c r="B209" s="237"/>
    </row>
  </sheetData>
  <autoFilter ref="A3:S207"/>
  <mergeCells count="1">
    <mergeCell ref="D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241"/>
  <sheetViews>
    <sheetView view="pageBreakPreview" topLeftCell="A180" zoomScale="40" zoomScaleNormal="50" zoomScaleSheetLayoutView="40" workbookViewId="0">
      <selection activeCell="C5" sqref="C1:C1048576"/>
    </sheetView>
  </sheetViews>
  <sheetFormatPr defaultRowHeight="28.5" x14ac:dyDescent="0.45"/>
  <cols>
    <col min="1" max="1" width="9.140625" style="1"/>
    <col min="2" max="2" width="20.42578125" style="1" bestFit="1" customWidth="1"/>
    <col min="3" max="3" width="69.28515625" style="1" customWidth="1"/>
    <col min="4" max="4" width="28.140625" style="11" customWidth="1"/>
    <col min="5" max="5" width="31.28515625" style="11" customWidth="1"/>
    <col min="6" max="6" width="44.42578125" style="11" customWidth="1"/>
    <col min="7" max="7" width="39.85546875" style="11" customWidth="1"/>
    <col min="8" max="8" width="75.85546875" style="1" customWidth="1"/>
    <col min="9" max="9" width="55.5703125" style="1" customWidth="1"/>
    <col min="10" max="10" width="68.7109375" style="1" customWidth="1"/>
    <col min="11" max="11" width="53" style="1" customWidth="1"/>
    <col min="12" max="12" width="132.28515625" style="181" customWidth="1"/>
    <col min="13" max="13" width="50.5703125" style="1" customWidth="1"/>
    <col min="14" max="14" width="44.140625" style="31" bestFit="1" customWidth="1"/>
    <col min="15" max="15" width="49.140625" style="77" customWidth="1"/>
    <col min="16" max="16" width="43" style="11" customWidth="1"/>
    <col min="17" max="17" width="54.7109375" style="72" customWidth="1"/>
    <col min="18" max="18" width="43" style="1" customWidth="1"/>
    <col min="19" max="19" width="37.7109375" style="31" bestFit="1" customWidth="1"/>
    <col min="20" max="20" width="56.5703125" style="1" hidden="1" customWidth="1"/>
    <col min="21" max="21" width="40.7109375" style="1" customWidth="1"/>
    <col min="22" max="22" width="41.28515625" style="1" customWidth="1"/>
    <col min="23" max="23" width="46" style="1" customWidth="1"/>
    <col min="24" max="24" width="39.140625" style="1" customWidth="1"/>
    <col min="25" max="25" width="27.28515625" style="1" customWidth="1"/>
    <col min="26" max="26" width="44.85546875" style="29" bestFit="1" customWidth="1"/>
    <col min="27" max="27" width="42" style="29" customWidth="1"/>
    <col min="28" max="28" width="40.85546875" style="11" customWidth="1"/>
    <col min="29" max="29" width="39.42578125" style="1" customWidth="1"/>
    <col min="30" max="30" width="54.85546875" style="1" bestFit="1" customWidth="1"/>
    <col min="31" max="31" width="49.140625" style="1" customWidth="1"/>
    <col min="32" max="32" width="87.28515625" style="1" customWidth="1"/>
    <col min="33" max="33" width="33.28515625" style="1" customWidth="1"/>
    <col min="34" max="34" width="36.5703125" style="1" customWidth="1"/>
    <col min="35" max="35" width="34.140625" style="1" customWidth="1"/>
    <col min="36" max="36" width="24.85546875" style="1" customWidth="1"/>
    <col min="37" max="16384" width="9.140625" style="1"/>
  </cols>
  <sheetData>
    <row r="1" spans="2:36" ht="28.5" customHeight="1" x14ac:dyDescent="0.4">
      <c r="B1" s="299" t="s">
        <v>26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</row>
    <row r="2" spans="2:36" ht="27.75" customHeight="1" x14ac:dyDescent="0.4"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</row>
    <row r="3" spans="2:36" ht="50.25" customHeight="1" x14ac:dyDescent="0.4">
      <c r="B3" s="300" t="s">
        <v>702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</row>
    <row r="4" spans="2:36" ht="28.5" customHeight="1" x14ac:dyDescent="0.4">
      <c r="B4" s="301" t="s">
        <v>724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</row>
    <row r="5" spans="2:36" ht="105" x14ac:dyDescent="0.4">
      <c r="B5" s="132" t="s">
        <v>0</v>
      </c>
      <c r="C5" s="132" t="s">
        <v>1</v>
      </c>
      <c r="D5" s="132" t="s">
        <v>683</v>
      </c>
      <c r="E5" s="132" t="s">
        <v>117</v>
      </c>
      <c r="F5" s="132" t="s">
        <v>156</v>
      </c>
      <c r="G5" s="132" t="s">
        <v>155</v>
      </c>
      <c r="H5" s="132" t="s">
        <v>15</v>
      </c>
      <c r="I5" s="132" t="s">
        <v>524</v>
      </c>
      <c r="J5" s="132" t="s">
        <v>719</v>
      </c>
      <c r="K5" s="132" t="s">
        <v>11</v>
      </c>
      <c r="L5" s="132" t="s">
        <v>2</v>
      </c>
      <c r="M5" s="132" t="s">
        <v>13</v>
      </c>
      <c r="N5" s="132" t="s">
        <v>166</v>
      </c>
      <c r="O5" s="132" t="s">
        <v>686</v>
      </c>
      <c r="P5" s="132" t="s">
        <v>407</v>
      </c>
      <c r="Q5" s="132" t="s">
        <v>1037</v>
      </c>
      <c r="R5" s="132" t="s">
        <v>429</v>
      </c>
      <c r="S5" s="132" t="s">
        <v>430</v>
      </c>
      <c r="T5" s="132" t="s">
        <v>221</v>
      </c>
      <c r="U5" s="135" t="s">
        <v>46</v>
      </c>
      <c r="V5" s="135" t="s">
        <v>646</v>
      </c>
      <c r="W5" s="135" t="s">
        <v>349</v>
      </c>
      <c r="X5" s="135" t="s">
        <v>350</v>
      </c>
      <c r="Y5" s="135" t="s">
        <v>768</v>
      </c>
      <c r="Z5" s="133" t="s">
        <v>38</v>
      </c>
      <c r="AA5" s="133" t="s">
        <v>39</v>
      </c>
      <c r="AB5" s="134" t="s">
        <v>551</v>
      </c>
      <c r="AC5" s="134" t="s">
        <v>399</v>
      </c>
      <c r="AD5" s="134" t="s">
        <v>424</v>
      </c>
      <c r="AE5" s="134" t="s">
        <v>137</v>
      </c>
      <c r="AF5" s="131" t="s">
        <v>909</v>
      </c>
      <c r="AG5" s="131" t="s">
        <v>910</v>
      </c>
      <c r="AH5" s="131" t="s">
        <v>912</v>
      </c>
      <c r="AI5" s="136" t="s">
        <v>1019</v>
      </c>
      <c r="AJ5" s="136" t="s">
        <v>1020</v>
      </c>
    </row>
    <row r="6" spans="2:36" s="21" customFormat="1" ht="76.5" x14ac:dyDescent="0.35">
      <c r="B6" s="14">
        <v>1</v>
      </c>
      <c r="C6" s="12" t="s">
        <v>6</v>
      </c>
      <c r="D6" s="2" t="s">
        <v>685</v>
      </c>
      <c r="E6" s="2" t="s">
        <v>124</v>
      </c>
      <c r="F6" s="2" t="str">
        <f t="shared" ref="F6:F25" si="0">LEFT(C6,8)</f>
        <v>Koperasi</v>
      </c>
      <c r="G6" s="2" t="s">
        <v>158</v>
      </c>
      <c r="H6" s="2" t="s">
        <v>16</v>
      </c>
      <c r="I6" s="39">
        <v>42270</v>
      </c>
      <c r="J6" s="18" t="s">
        <v>720</v>
      </c>
      <c r="K6" s="2" t="s">
        <v>12</v>
      </c>
      <c r="L6" s="183" t="s">
        <v>1047</v>
      </c>
      <c r="M6" s="24" t="s">
        <v>590</v>
      </c>
      <c r="N6" s="2" t="s">
        <v>167</v>
      </c>
      <c r="O6" s="2" t="s">
        <v>215</v>
      </c>
      <c r="P6" s="18" t="s">
        <v>415</v>
      </c>
      <c r="Q6" s="18" t="s">
        <v>1239</v>
      </c>
      <c r="R6" s="3" t="s">
        <v>48</v>
      </c>
      <c r="S6" s="2"/>
      <c r="T6" s="43" t="s">
        <v>222</v>
      </c>
      <c r="U6" s="4" t="s">
        <v>47</v>
      </c>
      <c r="V6" s="4" t="s">
        <v>749</v>
      </c>
      <c r="W6" s="20" t="s">
        <v>351</v>
      </c>
      <c r="X6" s="27" t="s">
        <v>223</v>
      </c>
      <c r="Y6" s="7"/>
      <c r="Z6" s="36">
        <v>137831465</v>
      </c>
      <c r="AA6" s="36">
        <v>137831465</v>
      </c>
      <c r="AB6" s="32"/>
      <c r="AC6" s="18">
        <v>196</v>
      </c>
      <c r="AD6" s="32">
        <v>0</v>
      </c>
      <c r="AE6" s="7"/>
      <c r="AF6" s="7"/>
      <c r="AG6" s="7"/>
      <c r="AH6" s="7"/>
      <c r="AI6" s="138" t="s">
        <v>1021</v>
      </c>
      <c r="AJ6" s="138" t="s">
        <v>1021</v>
      </c>
    </row>
    <row r="7" spans="2:36" s="21" customFormat="1" ht="76.5" x14ac:dyDescent="0.35">
      <c r="B7" s="14">
        <f>B6+1</f>
        <v>2</v>
      </c>
      <c r="C7" s="12" t="s">
        <v>5</v>
      </c>
      <c r="D7" s="2" t="s">
        <v>685</v>
      </c>
      <c r="E7" s="2" t="s">
        <v>124</v>
      </c>
      <c r="F7" s="2" t="str">
        <f t="shared" si="0"/>
        <v>Koperasi</v>
      </c>
      <c r="G7" s="2" t="s">
        <v>158</v>
      </c>
      <c r="H7" s="2" t="s">
        <v>17</v>
      </c>
      <c r="I7" s="39">
        <v>42270</v>
      </c>
      <c r="J7" s="18" t="s">
        <v>720</v>
      </c>
      <c r="K7" s="2" t="s">
        <v>12</v>
      </c>
      <c r="L7" s="183" t="s">
        <v>1048</v>
      </c>
      <c r="M7" s="24" t="s">
        <v>590</v>
      </c>
      <c r="N7" s="2" t="s">
        <v>167</v>
      </c>
      <c r="O7" s="2" t="s">
        <v>215</v>
      </c>
      <c r="P7" s="18" t="s">
        <v>415</v>
      </c>
      <c r="Q7" s="18" t="s">
        <v>1239</v>
      </c>
      <c r="R7" s="3" t="s">
        <v>50</v>
      </c>
      <c r="S7" s="2"/>
      <c r="T7" s="43" t="s">
        <v>223</v>
      </c>
      <c r="U7" s="4" t="s">
        <v>49</v>
      </c>
      <c r="V7" s="4" t="s">
        <v>750</v>
      </c>
      <c r="W7" s="20" t="s">
        <v>352</v>
      </c>
      <c r="X7" s="27" t="s">
        <v>223</v>
      </c>
      <c r="Y7" s="7"/>
      <c r="Z7" s="36">
        <v>283249400</v>
      </c>
      <c r="AA7" s="36">
        <v>103045400</v>
      </c>
      <c r="AB7" s="32"/>
      <c r="AC7" s="18">
        <v>122</v>
      </c>
      <c r="AD7" s="33">
        <v>178904000</v>
      </c>
      <c r="AE7" s="7"/>
      <c r="AF7" s="7"/>
      <c r="AG7" s="7"/>
      <c r="AH7" s="7"/>
      <c r="AI7" s="138" t="s">
        <v>1021</v>
      </c>
      <c r="AJ7" s="138" t="s">
        <v>1021</v>
      </c>
    </row>
    <row r="8" spans="2:36" s="21" customFormat="1" ht="76.5" x14ac:dyDescent="0.35">
      <c r="B8" s="14">
        <f t="shared" ref="B8:B71" si="1">B7+1</f>
        <v>3</v>
      </c>
      <c r="C8" s="12" t="s">
        <v>7</v>
      </c>
      <c r="D8" s="2" t="s">
        <v>685</v>
      </c>
      <c r="E8" s="2" t="s">
        <v>124</v>
      </c>
      <c r="F8" s="2" t="str">
        <f t="shared" si="0"/>
        <v>Koperasi</v>
      </c>
      <c r="G8" s="2" t="s">
        <v>158</v>
      </c>
      <c r="H8" s="2" t="s">
        <v>18</v>
      </c>
      <c r="I8" s="39">
        <v>42270</v>
      </c>
      <c r="J8" s="18" t="s">
        <v>720</v>
      </c>
      <c r="K8" s="2" t="s">
        <v>12</v>
      </c>
      <c r="L8" s="183" t="s">
        <v>1049</v>
      </c>
      <c r="M8" s="24" t="s">
        <v>590</v>
      </c>
      <c r="N8" s="2" t="s">
        <v>167</v>
      </c>
      <c r="O8" s="2" t="s">
        <v>215</v>
      </c>
      <c r="P8" s="18" t="s">
        <v>427</v>
      </c>
      <c r="Q8" s="18" t="s">
        <v>1239</v>
      </c>
      <c r="R8" s="2" t="s">
        <v>52</v>
      </c>
      <c r="S8" s="2"/>
      <c r="T8" s="43" t="s">
        <v>223</v>
      </c>
      <c r="U8" s="4" t="s">
        <v>51</v>
      </c>
      <c r="V8" s="4" t="s">
        <v>751</v>
      </c>
      <c r="W8" s="20" t="s">
        <v>353</v>
      </c>
      <c r="X8" s="27" t="s">
        <v>223</v>
      </c>
      <c r="Y8" s="7"/>
      <c r="Z8" s="36">
        <v>157606000</v>
      </c>
      <c r="AA8" s="36">
        <v>157606000</v>
      </c>
      <c r="AB8" s="32"/>
      <c r="AC8" s="18">
        <v>379</v>
      </c>
      <c r="AD8" s="33">
        <v>0</v>
      </c>
      <c r="AE8" s="7"/>
      <c r="AF8" s="7"/>
      <c r="AG8" s="7"/>
      <c r="AH8" s="7"/>
      <c r="AI8" s="138" t="s">
        <v>1021</v>
      </c>
      <c r="AJ8" s="138" t="s">
        <v>1021</v>
      </c>
    </row>
    <row r="9" spans="2:36" s="21" customFormat="1" ht="51" x14ac:dyDescent="0.35">
      <c r="B9" s="14">
        <f t="shared" si="1"/>
        <v>4</v>
      </c>
      <c r="C9" s="12" t="s">
        <v>8</v>
      </c>
      <c r="D9" s="2" t="s">
        <v>685</v>
      </c>
      <c r="E9" s="2" t="s">
        <v>124</v>
      </c>
      <c r="F9" s="2" t="str">
        <f t="shared" si="0"/>
        <v>Koperasi</v>
      </c>
      <c r="G9" s="2" t="s">
        <v>158</v>
      </c>
      <c r="H9" s="2" t="s">
        <v>19</v>
      </c>
      <c r="I9" s="39">
        <v>42270</v>
      </c>
      <c r="J9" s="18" t="s">
        <v>720</v>
      </c>
      <c r="K9" s="2" t="s">
        <v>12</v>
      </c>
      <c r="L9" s="183" t="s">
        <v>1050</v>
      </c>
      <c r="M9" s="24" t="s">
        <v>590</v>
      </c>
      <c r="N9" s="2" t="s">
        <v>167</v>
      </c>
      <c r="O9" s="2" t="s">
        <v>215</v>
      </c>
      <c r="P9" s="18" t="s">
        <v>427</v>
      </c>
      <c r="Q9" s="18" t="s">
        <v>1239</v>
      </c>
      <c r="R9" s="3" t="s">
        <v>54</v>
      </c>
      <c r="S9" s="2"/>
      <c r="T9" s="43" t="s">
        <v>223</v>
      </c>
      <c r="U9" s="40" t="s">
        <v>53</v>
      </c>
      <c r="V9" s="4" t="s">
        <v>752</v>
      </c>
      <c r="W9" s="20" t="s">
        <v>354</v>
      </c>
      <c r="X9" s="27" t="s">
        <v>223</v>
      </c>
      <c r="Y9" s="7"/>
      <c r="Z9" s="36">
        <v>130185925</v>
      </c>
      <c r="AA9" s="36">
        <v>130185925</v>
      </c>
      <c r="AB9" s="32"/>
      <c r="AC9" s="18">
        <v>43</v>
      </c>
      <c r="AD9" s="33">
        <v>0</v>
      </c>
      <c r="AE9" s="7"/>
      <c r="AF9" s="7"/>
      <c r="AG9" s="7"/>
      <c r="AH9" s="7"/>
      <c r="AI9" s="138" t="s">
        <v>1021</v>
      </c>
      <c r="AJ9" s="138" t="s">
        <v>1021</v>
      </c>
    </row>
    <row r="10" spans="2:36" s="21" customFormat="1" ht="51" x14ac:dyDescent="0.35">
      <c r="B10" s="14">
        <f t="shared" si="1"/>
        <v>5</v>
      </c>
      <c r="C10" s="12" t="s">
        <v>4</v>
      </c>
      <c r="D10" s="2" t="s">
        <v>685</v>
      </c>
      <c r="E10" s="2" t="s">
        <v>124</v>
      </c>
      <c r="F10" s="2" t="str">
        <f t="shared" si="0"/>
        <v>Koperasi</v>
      </c>
      <c r="G10" s="2" t="s">
        <v>158</v>
      </c>
      <c r="H10" s="2" t="s">
        <v>20</v>
      </c>
      <c r="I10" s="39">
        <v>42270</v>
      </c>
      <c r="J10" s="18" t="s">
        <v>720</v>
      </c>
      <c r="K10" s="2" t="s">
        <v>12</v>
      </c>
      <c r="L10" s="183" t="s">
        <v>55</v>
      </c>
      <c r="M10" s="24" t="s">
        <v>449</v>
      </c>
      <c r="N10" s="2" t="s">
        <v>167</v>
      </c>
      <c r="O10" s="2" t="s">
        <v>687</v>
      </c>
      <c r="P10" s="18" t="s">
        <v>416</v>
      </c>
      <c r="Q10" s="18" t="s">
        <v>1239</v>
      </c>
      <c r="R10" s="3" t="s">
        <v>57</v>
      </c>
      <c r="S10" s="2"/>
      <c r="T10" s="43" t="s">
        <v>223</v>
      </c>
      <c r="U10" s="40" t="s">
        <v>56</v>
      </c>
      <c r="V10" s="4"/>
      <c r="W10" s="20" t="s">
        <v>355</v>
      </c>
      <c r="X10" s="27" t="s">
        <v>223</v>
      </c>
      <c r="Y10" s="7"/>
      <c r="Z10" s="36">
        <v>1722018375</v>
      </c>
      <c r="AA10" s="36">
        <v>392789497</v>
      </c>
      <c r="AB10" s="32"/>
      <c r="AC10" s="18">
        <v>1100</v>
      </c>
      <c r="AD10" s="33">
        <v>1990542802</v>
      </c>
      <c r="AE10" s="7"/>
      <c r="AF10" s="7"/>
      <c r="AG10" s="7"/>
      <c r="AH10" s="7"/>
      <c r="AI10" s="138" t="s">
        <v>1021</v>
      </c>
      <c r="AJ10" s="138" t="s">
        <v>1021</v>
      </c>
    </row>
    <row r="11" spans="2:36" s="21" customFormat="1" ht="76.5" x14ac:dyDescent="0.35">
      <c r="B11" s="14">
        <f t="shared" si="1"/>
        <v>6</v>
      </c>
      <c r="C11" s="12" t="s">
        <v>3</v>
      </c>
      <c r="D11" s="2" t="s">
        <v>685</v>
      </c>
      <c r="E11" s="2" t="s">
        <v>124</v>
      </c>
      <c r="F11" s="2" t="str">
        <f t="shared" si="0"/>
        <v>Koperasi</v>
      </c>
      <c r="G11" s="2" t="s">
        <v>158</v>
      </c>
      <c r="H11" s="2" t="s">
        <v>21</v>
      </c>
      <c r="I11" s="39">
        <v>42270</v>
      </c>
      <c r="J11" s="39" t="s">
        <v>720</v>
      </c>
      <c r="K11" s="2" t="s">
        <v>12</v>
      </c>
      <c r="L11" s="183" t="s">
        <v>58</v>
      </c>
      <c r="M11" s="24" t="s">
        <v>449</v>
      </c>
      <c r="N11" s="2" t="s">
        <v>167</v>
      </c>
      <c r="O11" s="2" t="s">
        <v>687</v>
      </c>
      <c r="P11" s="18" t="s">
        <v>417</v>
      </c>
      <c r="Q11" s="18" t="s">
        <v>1239</v>
      </c>
      <c r="R11" s="3" t="s">
        <v>60</v>
      </c>
      <c r="S11" s="2"/>
      <c r="T11" s="43" t="s">
        <v>224</v>
      </c>
      <c r="U11" s="40" t="s">
        <v>59</v>
      </c>
      <c r="V11" s="4" t="s">
        <v>753</v>
      </c>
      <c r="W11" s="20" t="s">
        <v>351</v>
      </c>
      <c r="X11" s="27" t="s">
        <v>223</v>
      </c>
      <c r="Y11" s="7"/>
      <c r="Z11" s="36">
        <v>122981600</v>
      </c>
      <c r="AA11" s="36">
        <v>116581600</v>
      </c>
      <c r="AB11" s="32"/>
      <c r="AC11" s="18">
        <v>240</v>
      </c>
      <c r="AD11" s="33">
        <v>16030000</v>
      </c>
      <c r="AE11" s="7"/>
      <c r="AF11" s="7"/>
      <c r="AG11" s="7"/>
      <c r="AH11" s="7"/>
      <c r="AI11" s="138" t="s">
        <v>1021</v>
      </c>
      <c r="AJ11" s="138" t="s">
        <v>1021</v>
      </c>
    </row>
    <row r="12" spans="2:36" s="21" customFormat="1" ht="76.5" x14ac:dyDescent="0.35">
      <c r="B12" s="14">
        <f t="shared" si="1"/>
        <v>7</v>
      </c>
      <c r="C12" s="12" t="s">
        <v>9</v>
      </c>
      <c r="D12" s="2" t="s">
        <v>685</v>
      </c>
      <c r="E12" s="2" t="s">
        <v>124</v>
      </c>
      <c r="F12" s="2" t="str">
        <f t="shared" si="0"/>
        <v>Koperasi</v>
      </c>
      <c r="G12" s="2" t="s">
        <v>158</v>
      </c>
      <c r="H12" s="2" t="s">
        <v>22</v>
      </c>
      <c r="I12" s="39">
        <v>42270</v>
      </c>
      <c r="J12" s="39" t="s">
        <v>720</v>
      </c>
      <c r="K12" s="2" t="s">
        <v>12</v>
      </c>
      <c r="L12" s="183" t="s">
        <v>61</v>
      </c>
      <c r="M12" s="24" t="s">
        <v>449</v>
      </c>
      <c r="N12" s="2" t="s">
        <v>167</v>
      </c>
      <c r="O12" s="2" t="s">
        <v>687</v>
      </c>
      <c r="P12" s="18" t="s">
        <v>416</v>
      </c>
      <c r="Q12" s="18" t="s">
        <v>1239</v>
      </c>
      <c r="R12" s="3" t="s">
        <v>63</v>
      </c>
      <c r="S12" s="2"/>
      <c r="T12" s="43" t="s">
        <v>225</v>
      </c>
      <c r="U12" s="40" t="s">
        <v>62</v>
      </c>
      <c r="V12" s="4" t="s">
        <v>754</v>
      </c>
      <c r="W12" s="20" t="s">
        <v>356</v>
      </c>
      <c r="X12" s="27" t="s">
        <v>223</v>
      </c>
      <c r="Y12" s="7"/>
      <c r="Z12" s="36">
        <v>338086212</v>
      </c>
      <c r="AA12" s="36">
        <v>103599595</v>
      </c>
      <c r="AB12" s="32"/>
      <c r="AC12" s="18">
        <v>857</v>
      </c>
      <c r="AD12" s="33">
        <v>234486617</v>
      </c>
      <c r="AE12" s="7"/>
      <c r="AF12" s="7"/>
      <c r="AG12" s="7"/>
      <c r="AH12" s="7"/>
      <c r="AI12" s="138" t="s">
        <v>1021</v>
      </c>
      <c r="AJ12" s="138" t="s">
        <v>1021</v>
      </c>
    </row>
    <row r="13" spans="2:36" s="21" customFormat="1" ht="76.5" x14ac:dyDescent="0.35">
      <c r="B13" s="14">
        <f t="shared" si="1"/>
        <v>8</v>
      </c>
      <c r="C13" s="45" t="s">
        <v>10</v>
      </c>
      <c r="D13" s="2" t="s">
        <v>685</v>
      </c>
      <c r="E13" s="2" t="s">
        <v>124</v>
      </c>
      <c r="F13" s="2" t="str">
        <f t="shared" si="0"/>
        <v>Koperasi</v>
      </c>
      <c r="G13" s="2" t="s">
        <v>158</v>
      </c>
      <c r="H13" s="2" t="s">
        <v>23</v>
      </c>
      <c r="I13" s="39">
        <v>42270</v>
      </c>
      <c r="J13" s="39" t="s">
        <v>720</v>
      </c>
      <c r="K13" s="2" t="s">
        <v>114</v>
      </c>
      <c r="L13" s="183" t="s">
        <v>64</v>
      </c>
      <c r="M13" s="24" t="s">
        <v>596</v>
      </c>
      <c r="N13" s="2" t="s">
        <v>167</v>
      </c>
      <c r="O13" s="2" t="s">
        <v>214</v>
      </c>
      <c r="P13" s="18" t="s">
        <v>427</v>
      </c>
      <c r="Q13" s="18" t="s">
        <v>1239</v>
      </c>
      <c r="R13" s="3" t="s">
        <v>66</v>
      </c>
      <c r="S13" s="2"/>
      <c r="T13" s="43" t="s">
        <v>223</v>
      </c>
      <c r="U13" s="40" t="s">
        <v>65</v>
      </c>
      <c r="V13" s="4" t="s">
        <v>755</v>
      </c>
      <c r="W13" s="20" t="s">
        <v>357</v>
      </c>
      <c r="X13" s="27" t="s">
        <v>223</v>
      </c>
      <c r="Y13" s="7"/>
      <c r="Z13" s="36">
        <v>101560000</v>
      </c>
      <c r="AA13" s="36">
        <v>101045000</v>
      </c>
      <c r="AB13" s="32"/>
      <c r="AC13" s="18">
        <v>242</v>
      </c>
      <c r="AD13" s="33">
        <v>515000</v>
      </c>
      <c r="AE13" s="7"/>
      <c r="AF13" s="7"/>
      <c r="AG13" s="7"/>
      <c r="AH13" s="7"/>
      <c r="AI13" s="138" t="s">
        <v>1021</v>
      </c>
      <c r="AJ13" s="138" t="s">
        <v>1021</v>
      </c>
    </row>
    <row r="14" spans="2:36" s="21" customFormat="1" ht="102" x14ac:dyDescent="0.35">
      <c r="B14" s="14">
        <f t="shared" si="1"/>
        <v>9</v>
      </c>
      <c r="C14" s="45" t="s">
        <v>725</v>
      </c>
      <c r="D14" s="2" t="s">
        <v>685</v>
      </c>
      <c r="E14" s="2" t="s">
        <v>124</v>
      </c>
      <c r="F14" s="2" t="str">
        <f t="shared" si="0"/>
        <v>Koperasi</v>
      </c>
      <c r="G14" s="2" t="s">
        <v>160</v>
      </c>
      <c r="H14" s="2" t="s">
        <v>24</v>
      </c>
      <c r="I14" s="39">
        <v>42285</v>
      </c>
      <c r="J14" s="39" t="s">
        <v>720</v>
      </c>
      <c r="K14" s="2" t="s">
        <v>95</v>
      </c>
      <c r="L14" s="183" t="s">
        <v>1051</v>
      </c>
      <c r="M14" s="15" t="s">
        <v>591</v>
      </c>
      <c r="N14" s="2" t="s">
        <v>167</v>
      </c>
      <c r="O14" s="2" t="s">
        <v>687</v>
      </c>
      <c r="P14" s="18" t="s">
        <v>418</v>
      </c>
      <c r="Q14" s="18" t="s">
        <v>1036</v>
      </c>
      <c r="R14" s="3" t="s">
        <v>431</v>
      </c>
      <c r="S14" s="2" t="s">
        <v>432</v>
      </c>
      <c r="T14" s="43" t="s">
        <v>226</v>
      </c>
      <c r="U14" s="40" t="s">
        <v>699</v>
      </c>
      <c r="V14" s="4" t="s">
        <v>671</v>
      </c>
      <c r="W14" s="20" t="s">
        <v>358</v>
      </c>
      <c r="X14" s="15" t="s">
        <v>388</v>
      </c>
      <c r="Y14" s="7"/>
      <c r="Z14" s="36">
        <v>5131263741.8200006</v>
      </c>
      <c r="AA14" s="36">
        <v>829442415.67000008</v>
      </c>
      <c r="AB14" s="32"/>
      <c r="AC14" s="18">
        <v>3300</v>
      </c>
      <c r="AD14" s="33">
        <v>5544567022</v>
      </c>
      <c r="AE14" s="7"/>
      <c r="AF14" s="7"/>
      <c r="AG14" s="7"/>
      <c r="AH14" s="7"/>
      <c r="AI14" s="138" t="s">
        <v>1021</v>
      </c>
      <c r="AJ14" s="138" t="s">
        <v>1021</v>
      </c>
    </row>
    <row r="15" spans="2:36" s="21" customFormat="1" ht="76.5" x14ac:dyDescent="0.35">
      <c r="B15" s="14">
        <f t="shared" si="1"/>
        <v>10</v>
      </c>
      <c r="C15" s="12" t="s">
        <v>726</v>
      </c>
      <c r="D15" s="2" t="s">
        <v>685</v>
      </c>
      <c r="E15" s="2" t="s">
        <v>124</v>
      </c>
      <c r="F15" s="2" t="str">
        <f t="shared" si="0"/>
        <v>Koperasi</v>
      </c>
      <c r="G15" s="2" t="s">
        <v>158</v>
      </c>
      <c r="H15" s="2" t="s">
        <v>25</v>
      </c>
      <c r="I15" s="39">
        <v>42285</v>
      </c>
      <c r="J15" s="39" t="s">
        <v>720</v>
      </c>
      <c r="K15" s="2" t="s">
        <v>95</v>
      </c>
      <c r="L15" s="183" t="s">
        <v>1052</v>
      </c>
      <c r="M15" s="15" t="s">
        <v>591</v>
      </c>
      <c r="N15" s="2" t="s">
        <v>167</v>
      </c>
      <c r="O15" s="2" t="s">
        <v>687</v>
      </c>
      <c r="P15" s="18" t="s">
        <v>419</v>
      </c>
      <c r="Q15" s="18" t="s">
        <v>1039</v>
      </c>
      <c r="R15" s="2"/>
      <c r="S15" s="2" t="s">
        <v>68</v>
      </c>
      <c r="T15" s="43" t="s">
        <v>261</v>
      </c>
      <c r="U15" s="40" t="s">
        <v>67</v>
      </c>
      <c r="V15" s="4" t="s">
        <v>756</v>
      </c>
      <c r="W15" s="20" t="s">
        <v>357</v>
      </c>
      <c r="X15" s="27" t="s">
        <v>223</v>
      </c>
      <c r="Y15" s="7"/>
      <c r="Z15" s="36">
        <v>8665683400.7696114</v>
      </c>
      <c r="AA15" s="36">
        <v>852335260</v>
      </c>
      <c r="AB15" s="32"/>
      <c r="AC15" s="18">
        <v>1390</v>
      </c>
      <c r="AD15" s="33">
        <v>8192532848</v>
      </c>
      <c r="AE15" s="7"/>
      <c r="AF15" s="7"/>
      <c r="AG15" s="7"/>
      <c r="AH15" s="7"/>
      <c r="AI15" s="138" t="s">
        <v>1021</v>
      </c>
      <c r="AJ15" s="138" t="s">
        <v>1021</v>
      </c>
    </row>
    <row r="16" spans="2:36" s="21" customFormat="1" ht="76.5" x14ac:dyDescent="0.35">
      <c r="B16" s="14">
        <f t="shared" si="1"/>
        <v>11</v>
      </c>
      <c r="C16" s="12" t="s">
        <v>727</v>
      </c>
      <c r="D16" s="2" t="s">
        <v>685</v>
      </c>
      <c r="E16" s="2" t="s">
        <v>124</v>
      </c>
      <c r="F16" s="2" t="str">
        <f t="shared" si="0"/>
        <v>Koperasi</v>
      </c>
      <c r="G16" s="2" t="s">
        <v>158</v>
      </c>
      <c r="H16" s="2" t="s">
        <v>27</v>
      </c>
      <c r="I16" s="39">
        <v>42326</v>
      </c>
      <c r="J16" s="39" t="s">
        <v>720</v>
      </c>
      <c r="K16" s="2" t="s">
        <v>12</v>
      </c>
      <c r="L16" s="12" t="s">
        <v>1053</v>
      </c>
      <c r="M16" s="24" t="s">
        <v>592</v>
      </c>
      <c r="N16" s="2" t="s">
        <v>167</v>
      </c>
      <c r="O16" s="2" t="s">
        <v>215</v>
      </c>
      <c r="P16" s="18" t="s">
        <v>408</v>
      </c>
      <c r="Q16" s="18" t="s">
        <v>1039</v>
      </c>
      <c r="R16" s="3" t="s">
        <v>70</v>
      </c>
      <c r="S16" s="2"/>
      <c r="T16" s="43" t="s">
        <v>262</v>
      </c>
      <c r="U16" s="40" t="s">
        <v>69</v>
      </c>
      <c r="V16" s="4" t="s">
        <v>757</v>
      </c>
      <c r="W16" s="20" t="s">
        <v>358</v>
      </c>
      <c r="X16" s="27" t="s">
        <v>223</v>
      </c>
      <c r="Y16" s="7"/>
      <c r="Z16" s="36">
        <v>515372219</v>
      </c>
      <c r="AA16" s="36">
        <v>217583219</v>
      </c>
      <c r="AB16" s="32"/>
      <c r="AC16" s="18">
        <v>428</v>
      </c>
      <c r="AD16" s="33">
        <v>296366000</v>
      </c>
      <c r="AE16" s="7"/>
      <c r="AF16" s="7"/>
      <c r="AG16" s="7"/>
      <c r="AH16" s="7"/>
      <c r="AI16" s="138" t="s">
        <v>1021</v>
      </c>
      <c r="AJ16" s="138" t="s">
        <v>1021</v>
      </c>
    </row>
    <row r="17" spans="2:36" s="21" customFormat="1" ht="102" x14ac:dyDescent="0.35">
      <c r="B17" s="14">
        <f t="shared" si="1"/>
        <v>12</v>
      </c>
      <c r="C17" s="12" t="s">
        <v>728</v>
      </c>
      <c r="D17" s="2" t="s">
        <v>685</v>
      </c>
      <c r="E17" s="2" t="s">
        <v>124</v>
      </c>
      <c r="F17" s="2" t="str">
        <f t="shared" si="0"/>
        <v>Koperasi</v>
      </c>
      <c r="G17" s="2" t="s">
        <v>158</v>
      </c>
      <c r="H17" s="2" t="s">
        <v>28</v>
      </c>
      <c r="I17" s="39">
        <v>42326</v>
      </c>
      <c r="J17" s="39" t="s">
        <v>720</v>
      </c>
      <c r="K17" s="2" t="s">
        <v>12</v>
      </c>
      <c r="L17" s="12" t="s">
        <v>71</v>
      </c>
      <c r="M17" s="24" t="s">
        <v>593</v>
      </c>
      <c r="N17" s="2" t="s">
        <v>167</v>
      </c>
      <c r="O17" s="2" t="s">
        <v>212</v>
      </c>
      <c r="P17" s="18" t="s">
        <v>416</v>
      </c>
      <c r="Q17" s="18" t="s">
        <v>1239</v>
      </c>
      <c r="R17" s="3" t="s">
        <v>73</v>
      </c>
      <c r="S17" s="2"/>
      <c r="T17" s="43" t="s">
        <v>263</v>
      </c>
      <c r="U17" s="40" t="s">
        <v>72</v>
      </c>
      <c r="V17" s="4" t="s">
        <v>758</v>
      </c>
      <c r="W17" s="20" t="s">
        <v>359</v>
      </c>
      <c r="X17" s="27" t="s">
        <v>223</v>
      </c>
      <c r="Y17" s="7"/>
      <c r="Z17" s="36">
        <v>678280127</v>
      </c>
      <c r="AA17" s="36">
        <v>205143588</v>
      </c>
      <c r="AB17" s="32"/>
      <c r="AC17" s="18">
        <v>710</v>
      </c>
      <c r="AD17" s="33">
        <v>204559139</v>
      </c>
      <c r="AE17" s="7"/>
      <c r="AF17" s="7"/>
      <c r="AG17" s="7"/>
      <c r="AH17" s="7"/>
      <c r="AI17" s="138" t="s">
        <v>1021</v>
      </c>
      <c r="AJ17" s="138" t="s">
        <v>1021</v>
      </c>
    </row>
    <row r="18" spans="2:36" s="21" customFormat="1" ht="102" x14ac:dyDescent="0.35">
      <c r="B18" s="14">
        <f t="shared" si="1"/>
        <v>13</v>
      </c>
      <c r="C18" s="12" t="s">
        <v>729</v>
      </c>
      <c r="D18" s="2" t="s">
        <v>685</v>
      </c>
      <c r="E18" s="2" t="s">
        <v>124</v>
      </c>
      <c r="F18" s="2" t="str">
        <f t="shared" si="0"/>
        <v>Koperasi</v>
      </c>
      <c r="G18" s="2" t="s">
        <v>158</v>
      </c>
      <c r="H18" s="2" t="s">
        <v>29</v>
      </c>
      <c r="I18" s="39">
        <v>42326</v>
      </c>
      <c r="J18" s="39" t="s">
        <v>720</v>
      </c>
      <c r="K18" s="2" t="s">
        <v>12</v>
      </c>
      <c r="L18" s="12" t="s">
        <v>74</v>
      </c>
      <c r="M18" s="24" t="s">
        <v>593</v>
      </c>
      <c r="N18" s="2" t="s">
        <v>167</v>
      </c>
      <c r="O18" s="2" t="s">
        <v>212</v>
      </c>
      <c r="P18" s="18" t="s">
        <v>416</v>
      </c>
      <c r="Q18" s="18" t="s">
        <v>1239</v>
      </c>
      <c r="R18" s="3" t="s">
        <v>76</v>
      </c>
      <c r="S18" s="2"/>
      <c r="T18" s="43" t="s">
        <v>264</v>
      </c>
      <c r="U18" s="40" t="s">
        <v>75</v>
      </c>
      <c r="V18" s="4" t="s">
        <v>759</v>
      </c>
      <c r="W18" s="20" t="s">
        <v>351</v>
      </c>
      <c r="X18" s="27" t="s">
        <v>223</v>
      </c>
      <c r="Y18" s="7"/>
      <c r="Z18" s="36">
        <v>199667950</v>
      </c>
      <c r="AA18" s="36">
        <v>151979700</v>
      </c>
      <c r="AB18" s="32"/>
      <c r="AC18" s="18">
        <v>344</v>
      </c>
      <c r="AD18" s="33">
        <v>9031500</v>
      </c>
      <c r="AE18" s="7"/>
      <c r="AF18" s="7"/>
      <c r="AG18" s="7"/>
      <c r="AH18" s="7"/>
      <c r="AI18" s="138" t="s">
        <v>1021</v>
      </c>
      <c r="AJ18" s="138" t="s">
        <v>1021</v>
      </c>
    </row>
    <row r="19" spans="2:36" s="21" customFormat="1" ht="102" x14ac:dyDescent="0.35">
      <c r="B19" s="14">
        <f t="shared" si="1"/>
        <v>14</v>
      </c>
      <c r="C19" s="12" t="s">
        <v>730</v>
      </c>
      <c r="D19" s="2" t="s">
        <v>685</v>
      </c>
      <c r="E19" s="2" t="s">
        <v>124</v>
      </c>
      <c r="F19" s="2" t="str">
        <f t="shared" si="0"/>
        <v>Koperasi</v>
      </c>
      <c r="G19" s="2" t="s">
        <v>158</v>
      </c>
      <c r="H19" s="2" t="s">
        <v>30</v>
      </c>
      <c r="I19" s="39">
        <v>42326</v>
      </c>
      <c r="J19" s="39" t="s">
        <v>720</v>
      </c>
      <c r="K19" s="2" t="s">
        <v>12</v>
      </c>
      <c r="L19" s="12" t="s">
        <v>77</v>
      </c>
      <c r="M19" s="24" t="s">
        <v>593</v>
      </c>
      <c r="N19" s="2" t="s">
        <v>167</v>
      </c>
      <c r="O19" s="2" t="s">
        <v>212</v>
      </c>
      <c r="P19" s="18" t="s">
        <v>416</v>
      </c>
      <c r="Q19" s="18" t="s">
        <v>1239</v>
      </c>
      <c r="R19" s="3" t="s">
        <v>79</v>
      </c>
      <c r="S19" s="2"/>
      <c r="T19" s="43" t="s">
        <v>227</v>
      </c>
      <c r="U19" s="40" t="s">
        <v>78</v>
      </c>
      <c r="V19" s="4" t="s">
        <v>760</v>
      </c>
      <c r="W19" s="20" t="s">
        <v>354</v>
      </c>
      <c r="X19" s="27" t="s">
        <v>223</v>
      </c>
      <c r="Y19" s="7"/>
      <c r="Z19" s="36">
        <v>428466727</v>
      </c>
      <c r="AA19" s="36">
        <v>173696595</v>
      </c>
      <c r="AB19" s="32"/>
      <c r="AC19" s="18">
        <v>552</v>
      </c>
      <c r="AD19" s="33">
        <v>219679950</v>
      </c>
      <c r="AE19" s="7"/>
      <c r="AF19" s="7"/>
      <c r="AG19" s="7"/>
      <c r="AH19" s="7"/>
      <c r="AI19" s="138" t="s">
        <v>1021</v>
      </c>
      <c r="AJ19" s="138" t="s">
        <v>1021</v>
      </c>
    </row>
    <row r="20" spans="2:36" s="21" customFormat="1" ht="102" x14ac:dyDescent="0.35">
      <c r="B20" s="14">
        <f t="shared" si="1"/>
        <v>15</v>
      </c>
      <c r="C20" s="45" t="s">
        <v>731</v>
      </c>
      <c r="D20" s="2" t="s">
        <v>685</v>
      </c>
      <c r="E20" s="2" t="s">
        <v>124</v>
      </c>
      <c r="F20" s="2" t="str">
        <f t="shared" si="0"/>
        <v>Koperasi</v>
      </c>
      <c r="G20" s="2" t="s">
        <v>160</v>
      </c>
      <c r="H20" s="2" t="s">
        <v>32</v>
      </c>
      <c r="I20" s="39">
        <v>42333</v>
      </c>
      <c r="J20" s="39" t="s">
        <v>720</v>
      </c>
      <c r="K20" s="2" t="s">
        <v>95</v>
      </c>
      <c r="L20" s="12" t="s">
        <v>1054</v>
      </c>
      <c r="M20" s="24" t="s">
        <v>594</v>
      </c>
      <c r="N20" s="2" t="s">
        <v>167</v>
      </c>
      <c r="O20" s="2" t="s">
        <v>214</v>
      </c>
      <c r="P20" s="18" t="s">
        <v>408</v>
      </c>
      <c r="Q20" s="15" t="s">
        <v>1035</v>
      </c>
      <c r="R20" s="3" t="s">
        <v>508</v>
      </c>
      <c r="S20" s="3" t="s">
        <v>437</v>
      </c>
      <c r="T20" s="43" t="s">
        <v>228</v>
      </c>
      <c r="U20" s="40" t="s">
        <v>80</v>
      </c>
      <c r="V20" s="4" t="s">
        <v>761</v>
      </c>
      <c r="W20" s="20" t="s">
        <v>360</v>
      </c>
      <c r="X20" s="4" t="s">
        <v>509</v>
      </c>
      <c r="Y20" s="7"/>
      <c r="Z20" s="36">
        <v>6828506304</v>
      </c>
      <c r="AA20" s="36">
        <v>692949375</v>
      </c>
      <c r="AB20" s="32"/>
      <c r="AC20" s="18">
        <v>3331</v>
      </c>
      <c r="AD20" s="33">
        <v>3118011146</v>
      </c>
      <c r="AE20" s="7"/>
      <c r="AF20" s="7"/>
      <c r="AG20" s="7"/>
      <c r="AH20" s="7"/>
      <c r="AI20" s="138" t="s">
        <v>1021</v>
      </c>
      <c r="AJ20" s="138" t="s">
        <v>1021</v>
      </c>
    </row>
    <row r="21" spans="2:36" s="21" customFormat="1" ht="178.5" x14ac:dyDescent="0.35">
      <c r="B21" s="14">
        <f t="shared" si="1"/>
        <v>16</v>
      </c>
      <c r="C21" s="45" t="s">
        <v>34</v>
      </c>
      <c r="D21" s="2" t="s">
        <v>685</v>
      </c>
      <c r="E21" s="2" t="s">
        <v>124</v>
      </c>
      <c r="F21" s="2" t="str">
        <f t="shared" si="0"/>
        <v>Koperasi</v>
      </c>
      <c r="G21" s="2" t="s">
        <v>160</v>
      </c>
      <c r="H21" s="2" t="s">
        <v>35</v>
      </c>
      <c r="I21" s="39">
        <v>42356</v>
      </c>
      <c r="J21" s="39" t="s">
        <v>720</v>
      </c>
      <c r="K21" s="2" t="s">
        <v>12</v>
      </c>
      <c r="L21" s="12" t="s">
        <v>1055</v>
      </c>
      <c r="M21" s="2" t="s">
        <v>37</v>
      </c>
      <c r="N21" s="2" t="s">
        <v>168</v>
      </c>
      <c r="O21" s="2" t="s">
        <v>688</v>
      </c>
      <c r="P21" s="18" t="s">
        <v>409</v>
      </c>
      <c r="Q21" s="18" t="s">
        <v>1032</v>
      </c>
      <c r="R21" s="3" t="s">
        <v>434</v>
      </c>
      <c r="S21" s="2" t="s">
        <v>433</v>
      </c>
      <c r="T21" s="43" t="s">
        <v>223</v>
      </c>
      <c r="U21" s="40" t="s">
        <v>661</v>
      </c>
      <c r="V21" s="4" t="s">
        <v>662</v>
      </c>
      <c r="W21" s="18" t="s">
        <v>356</v>
      </c>
      <c r="X21" s="4" t="s">
        <v>390</v>
      </c>
      <c r="Y21" s="7"/>
      <c r="Z21" s="36">
        <v>253882600</v>
      </c>
      <c r="AA21" s="36">
        <v>137182800</v>
      </c>
      <c r="AB21" s="32"/>
      <c r="AC21" s="18">
        <v>68</v>
      </c>
      <c r="AD21" s="33">
        <v>88679000</v>
      </c>
      <c r="AE21" s="7"/>
      <c r="AF21" s="7"/>
      <c r="AG21" s="7"/>
      <c r="AH21" s="7"/>
      <c r="AI21" s="138" t="s">
        <v>1021</v>
      </c>
      <c r="AJ21" s="138" t="s">
        <v>1021</v>
      </c>
    </row>
    <row r="22" spans="2:36" s="21" customFormat="1" ht="178.5" x14ac:dyDescent="0.35">
      <c r="B22" s="14">
        <f t="shared" si="1"/>
        <v>17</v>
      </c>
      <c r="C22" s="45" t="s">
        <v>33</v>
      </c>
      <c r="D22" s="2" t="s">
        <v>685</v>
      </c>
      <c r="E22" s="2" t="s">
        <v>124</v>
      </c>
      <c r="F22" s="2" t="str">
        <f t="shared" si="0"/>
        <v>Koperasi</v>
      </c>
      <c r="G22" s="2" t="s">
        <v>160</v>
      </c>
      <c r="H22" s="2" t="s">
        <v>36</v>
      </c>
      <c r="I22" s="39">
        <v>42356</v>
      </c>
      <c r="J22" s="63" t="s">
        <v>720</v>
      </c>
      <c r="K22" s="2" t="s">
        <v>12</v>
      </c>
      <c r="L22" s="12" t="s">
        <v>1056</v>
      </c>
      <c r="M22" s="38" t="s">
        <v>37</v>
      </c>
      <c r="N22" s="38" t="s">
        <v>168</v>
      </c>
      <c r="O22" s="38" t="s">
        <v>688</v>
      </c>
      <c r="P22" s="26" t="s">
        <v>427</v>
      </c>
      <c r="Q22" s="38" t="s">
        <v>1033</v>
      </c>
      <c r="R22" s="35" t="s">
        <v>86</v>
      </c>
      <c r="S22" s="78" t="s">
        <v>866</v>
      </c>
      <c r="T22" s="68" t="s">
        <v>229</v>
      </c>
      <c r="U22" s="40" t="s">
        <v>659</v>
      </c>
      <c r="V22" s="40" t="s">
        <v>660</v>
      </c>
      <c r="W22" s="26" t="s">
        <v>361</v>
      </c>
      <c r="X22" s="40" t="s">
        <v>390</v>
      </c>
      <c r="Y22" s="69"/>
      <c r="Z22" s="36">
        <v>158383000</v>
      </c>
      <c r="AA22" s="36">
        <v>158383000</v>
      </c>
      <c r="AB22" s="73"/>
      <c r="AC22" s="26">
        <v>366</v>
      </c>
      <c r="AD22" s="83" t="s">
        <v>223</v>
      </c>
      <c r="AE22" s="69"/>
      <c r="AF22" s="69"/>
      <c r="AG22" s="7"/>
      <c r="AH22" s="7"/>
      <c r="AI22" s="138" t="s">
        <v>1021</v>
      </c>
      <c r="AJ22" s="138" t="s">
        <v>1021</v>
      </c>
    </row>
    <row r="23" spans="2:36" s="21" customFormat="1" ht="76.5" x14ac:dyDescent="0.35">
      <c r="B23" s="14">
        <f t="shared" si="1"/>
        <v>18</v>
      </c>
      <c r="C23" s="45" t="s">
        <v>40</v>
      </c>
      <c r="D23" s="2" t="s">
        <v>685</v>
      </c>
      <c r="E23" s="2" t="s">
        <v>124</v>
      </c>
      <c r="F23" s="2" t="str">
        <f t="shared" si="0"/>
        <v>Koperasi</v>
      </c>
      <c r="G23" s="2" t="s">
        <v>158</v>
      </c>
      <c r="H23" s="2" t="s">
        <v>43</v>
      </c>
      <c r="I23" s="39">
        <v>42368</v>
      </c>
      <c r="J23" s="63" t="s">
        <v>720</v>
      </c>
      <c r="K23" s="2" t="s">
        <v>12</v>
      </c>
      <c r="L23" s="12" t="s">
        <v>1057</v>
      </c>
      <c r="M23" s="35" t="s">
        <v>595</v>
      </c>
      <c r="N23" s="38" t="s">
        <v>167</v>
      </c>
      <c r="O23" s="38" t="s">
        <v>214</v>
      </c>
      <c r="P23" s="26" t="s">
        <v>409</v>
      </c>
      <c r="Q23" s="26" t="s">
        <v>1034</v>
      </c>
      <c r="R23" s="35" t="s">
        <v>82</v>
      </c>
      <c r="S23" s="78" t="s">
        <v>867</v>
      </c>
      <c r="T23" s="68" t="s">
        <v>230</v>
      </c>
      <c r="U23" s="40" t="s">
        <v>81</v>
      </c>
      <c r="V23" s="40" t="s">
        <v>791</v>
      </c>
      <c r="W23" s="26" t="s">
        <v>358</v>
      </c>
      <c r="X23" s="28" t="s">
        <v>223</v>
      </c>
      <c r="Y23" s="69"/>
      <c r="Z23" s="36">
        <v>1388273323</v>
      </c>
      <c r="AA23" s="36">
        <v>361380690</v>
      </c>
      <c r="AB23" s="73"/>
      <c r="AC23" s="26">
        <v>353</v>
      </c>
      <c r="AD23" s="70">
        <v>815363883</v>
      </c>
      <c r="AE23" s="69"/>
      <c r="AF23" s="69"/>
      <c r="AG23" s="7"/>
      <c r="AH23" s="7"/>
      <c r="AI23" s="138" t="s">
        <v>1021</v>
      </c>
      <c r="AJ23" s="138" t="s">
        <v>1021</v>
      </c>
    </row>
    <row r="24" spans="2:36" s="21" customFormat="1" ht="76.5" x14ac:dyDescent="0.35">
      <c r="B24" s="14">
        <f t="shared" si="1"/>
        <v>19</v>
      </c>
      <c r="C24" s="45" t="s">
        <v>41</v>
      </c>
      <c r="D24" s="2" t="s">
        <v>685</v>
      </c>
      <c r="E24" s="2" t="s">
        <v>124</v>
      </c>
      <c r="F24" s="2" t="str">
        <f t="shared" si="0"/>
        <v>Koperasi</v>
      </c>
      <c r="G24" s="2" t="s">
        <v>160</v>
      </c>
      <c r="H24" s="2" t="s">
        <v>44</v>
      </c>
      <c r="I24" s="39">
        <v>42368</v>
      </c>
      <c r="J24" s="63" t="s">
        <v>720</v>
      </c>
      <c r="K24" s="2" t="s">
        <v>95</v>
      </c>
      <c r="L24" s="12" t="s">
        <v>1058</v>
      </c>
      <c r="M24" s="38" t="s">
        <v>596</v>
      </c>
      <c r="N24" s="38" t="s">
        <v>167</v>
      </c>
      <c r="O24" s="38" t="s">
        <v>214</v>
      </c>
      <c r="P24" s="26" t="s">
        <v>409</v>
      </c>
      <c r="Q24" s="15" t="s">
        <v>1035</v>
      </c>
      <c r="R24" s="35" t="s">
        <v>865</v>
      </c>
      <c r="S24" s="35" t="s">
        <v>83</v>
      </c>
      <c r="T24" s="68" t="s">
        <v>223</v>
      </c>
      <c r="U24" s="40" t="s">
        <v>669</v>
      </c>
      <c r="V24" s="40" t="s">
        <v>670</v>
      </c>
      <c r="W24" s="26" t="s">
        <v>362</v>
      </c>
      <c r="X24" s="40" t="s">
        <v>389</v>
      </c>
      <c r="Y24" s="69"/>
      <c r="Z24" s="36">
        <f>15068030588</f>
        <v>15068030588</v>
      </c>
      <c r="AA24" s="36">
        <v>958004062</v>
      </c>
      <c r="AB24" s="73"/>
      <c r="AC24" s="26">
        <v>763</v>
      </c>
      <c r="AD24" s="70">
        <v>10300346197</v>
      </c>
      <c r="AE24" s="69"/>
      <c r="AF24" s="69"/>
      <c r="AG24" s="7"/>
      <c r="AH24" s="7"/>
      <c r="AI24" s="138" t="s">
        <v>1021</v>
      </c>
      <c r="AJ24" s="138" t="s">
        <v>1021</v>
      </c>
    </row>
    <row r="25" spans="2:36" s="21" customFormat="1" ht="102" x14ac:dyDescent="0.35">
      <c r="B25" s="14">
        <f t="shared" si="1"/>
        <v>20</v>
      </c>
      <c r="C25" s="45" t="s">
        <v>42</v>
      </c>
      <c r="D25" s="2" t="s">
        <v>685</v>
      </c>
      <c r="E25" s="2" t="s">
        <v>124</v>
      </c>
      <c r="F25" s="2" t="str">
        <f t="shared" si="0"/>
        <v>Koperasi</v>
      </c>
      <c r="G25" s="2" t="s">
        <v>158</v>
      </c>
      <c r="H25" s="2" t="s">
        <v>45</v>
      </c>
      <c r="I25" s="39">
        <v>42369</v>
      </c>
      <c r="J25" s="63" t="s">
        <v>720</v>
      </c>
      <c r="K25" s="2" t="s">
        <v>12</v>
      </c>
      <c r="L25" s="12" t="s">
        <v>1059</v>
      </c>
      <c r="M25" s="35" t="s">
        <v>591</v>
      </c>
      <c r="N25" s="38" t="s">
        <v>167</v>
      </c>
      <c r="O25" s="38" t="s">
        <v>687</v>
      </c>
      <c r="P25" s="26" t="s">
        <v>409</v>
      </c>
      <c r="Q25" s="18" t="s">
        <v>1039</v>
      </c>
      <c r="R25" s="35" t="s">
        <v>85</v>
      </c>
      <c r="S25" s="38"/>
      <c r="T25" s="68" t="s">
        <v>231</v>
      </c>
      <c r="U25" s="40" t="s">
        <v>84</v>
      </c>
      <c r="V25" s="40" t="s">
        <v>792</v>
      </c>
      <c r="W25" s="26" t="s">
        <v>359</v>
      </c>
      <c r="X25" s="28" t="s">
        <v>223</v>
      </c>
      <c r="Y25" s="69"/>
      <c r="Z25" s="36">
        <v>3157795263</v>
      </c>
      <c r="AA25" s="36">
        <v>155023303</v>
      </c>
      <c r="AB25" s="73"/>
      <c r="AC25" s="26">
        <v>553</v>
      </c>
      <c r="AD25" s="70">
        <v>2918248471</v>
      </c>
      <c r="AE25" s="69"/>
      <c r="AF25" s="69"/>
      <c r="AG25" s="7"/>
      <c r="AH25" s="7"/>
      <c r="AI25" s="138" t="s">
        <v>1021</v>
      </c>
      <c r="AJ25" s="138" t="s">
        <v>1021</v>
      </c>
    </row>
    <row r="26" spans="2:36" s="21" customFormat="1" ht="153" x14ac:dyDescent="0.35">
      <c r="B26" s="14">
        <f t="shared" si="1"/>
        <v>21</v>
      </c>
      <c r="C26" s="47" t="s">
        <v>89</v>
      </c>
      <c r="D26" s="25" t="s">
        <v>685</v>
      </c>
      <c r="E26" s="25" t="s">
        <v>682</v>
      </c>
      <c r="F26" s="38" t="s">
        <v>157</v>
      </c>
      <c r="G26" s="38" t="s">
        <v>158</v>
      </c>
      <c r="H26" s="38" t="s">
        <v>714</v>
      </c>
      <c r="I26" s="63">
        <v>43116</v>
      </c>
      <c r="J26" s="26" t="s">
        <v>720</v>
      </c>
      <c r="K26" s="66" t="s">
        <v>95</v>
      </c>
      <c r="L26" s="13" t="s">
        <v>108</v>
      </c>
      <c r="M26" s="38" t="s">
        <v>598</v>
      </c>
      <c r="N26" s="26" t="s">
        <v>169</v>
      </c>
      <c r="O26" s="38" t="s">
        <v>690</v>
      </c>
      <c r="P26" s="26" t="s">
        <v>416</v>
      </c>
      <c r="Q26" s="38" t="s">
        <v>1243</v>
      </c>
      <c r="R26" s="35"/>
      <c r="S26" s="26" t="s">
        <v>276</v>
      </c>
      <c r="T26" s="68" t="s">
        <v>234</v>
      </c>
      <c r="U26" s="40" t="s">
        <v>104</v>
      </c>
      <c r="V26" s="40" t="s">
        <v>794</v>
      </c>
      <c r="W26" s="40" t="s">
        <v>364</v>
      </c>
      <c r="X26" s="40" t="s">
        <v>223</v>
      </c>
      <c r="Y26" s="69"/>
      <c r="Z26" s="65">
        <v>18743564215</v>
      </c>
      <c r="AA26" s="64">
        <v>3606413286</v>
      </c>
      <c r="AB26" s="73"/>
      <c r="AC26" s="26">
        <v>1971</v>
      </c>
      <c r="AD26" s="70">
        <v>14919974029</v>
      </c>
      <c r="AE26" s="69"/>
      <c r="AF26" s="69"/>
      <c r="AG26" s="7"/>
      <c r="AH26" s="7"/>
      <c r="AI26" s="138" t="s">
        <v>1021</v>
      </c>
      <c r="AJ26" s="138" t="s">
        <v>1021</v>
      </c>
    </row>
    <row r="27" spans="2:36" s="21" customFormat="1" ht="76.5" x14ac:dyDescent="0.35">
      <c r="B27" s="14">
        <f t="shared" si="1"/>
        <v>22</v>
      </c>
      <c r="C27" s="46" t="s">
        <v>87</v>
      </c>
      <c r="D27" s="2" t="s">
        <v>685</v>
      </c>
      <c r="E27" s="2" t="s">
        <v>124</v>
      </c>
      <c r="F27" s="2" t="str">
        <f>LEFT(C27,8)</f>
        <v>Koperasi</v>
      </c>
      <c r="G27" s="2" t="s">
        <v>160</v>
      </c>
      <c r="H27" s="15" t="s">
        <v>94</v>
      </c>
      <c r="I27" s="39">
        <v>42388</v>
      </c>
      <c r="J27" s="63" t="s">
        <v>720</v>
      </c>
      <c r="K27" s="16" t="s">
        <v>95</v>
      </c>
      <c r="L27" s="12" t="s">
        <v>1060</v>
      </c>
      <c r="M27" s="38" t="s">
        <v>586</v>
      </c>
      <c r="N27" s="38" t="s">
        <v>169</v>
      </c>
      <c r="O27" s="38" t="s">
        <v>213</v>
      </c>
      <c r="P27" s="26" t="s">
        <v>427</v>
      </c>
      <c r="Q27" s="18" t="s">
        <v>1036</v>
      </c>
      <c r="R27" s="35" t="s">
        <v>868</v>
      </c>
      <c r="S27" s="35" t="s">
        <v>274</v>
      </c>
      <c r="T27" s="68" t="s">
        <v>232</v>
      </c>
      <c r="U27" s="40" t="s">
        <v>102</v>
      </c>
      <c r="V27" s="40" t="s">
        <v>793</v>
      </c>
      <c r="W27" s="26" t="s">
        <v>356</v>
      </c>
      <c r="X27" s="40" t="s">
        <v>391</v>
      </c>
      <c r="Y27" s="69"/>
      <c r="Z27" s="36">
        <v>1833267849</v>
      </c>
      <c r="AA27" s="36">
        <f>24000000+484475000+33387000</f>
        <v>541862000</v>
      </c>
      <c r="AB27" s="73"/>
      <c r="AC27" s="26">
        <v>562</v>
      </c>
      <c r="AD27" s="70">
        <v>609423061</v>
      </c>
      <c r="AE27" s="69"/>
      <c r="AF27" s="69"/>
      <c r="AG27" s="7"/>
      <c r="AH27" s="7"/>
      <c r="AI27" s="138" t="s">
        <v>1021</v>
      </c>
      <c r="AJ27" s="138" t="s">
        <v>1021</v>
      </c>
    </row>
    <row r="28" spans="2:36" s="21" customFormat="1" ht="76.5" x14ac:dyDescent="0.35">
      <c r="B28" s="14">
        <f t="shared" si="1"/>
        <v>23</v>
      </c>
      <c r="C28" s="45" t="s">
        <v>111</v>
      </c>
      <c r="D28" s="38" t="s">
        <v>685</v>
      </c>
      <c r="E28" s="38" t="s">
        <v>124</v>
      </c>
      <c r="F28" s="38" t="str">
        <f>LEFT(C28,8)</f>
        <v>Koperasi</v>
      </c>
      <c r="G28" s="38" t="s">
        <v>158</v>
      </c>
      <c r="H28" s="38" t="s">
        <v>112</v>
      </c>
      <c r="I28" s="63">
        <v>42403</v>
      </c>
      <c r="J28" s="26" t="s">
        <v>720</v>
      </c>
      <c r="K28" s="26" t="s">
        <v>114</v>
      </c>
      <c r="L28" s="12" t="s">
        <v>1061</v>
      </c>
      <c r="M28" s="35" t="s">
        <v>596</v>
      </c>
      <c r="N28" s="38" t="s">
        <v>167</v>
      </c>
      <c r="O28" s="38" t="s">
        <v>214</v>
      </c>
      <c r="P28" s="26" t="s">
        <v>421</v>
      </c>
      <c r="Q28" s="18" t="s">
        <v>1239</v>
      </c>
      <c r="R28" s="35" t="s">
        <v>282</v>
      </c>
      <c r="S28" s="38"/>
      <c r="T28" s="68" t="s">
        <v>240</v>
      </c>
      <c r="U28" s="41" t="s">
        <v>319</v>
      </c>
      <c r="V28" s="40" t="s">
        <v>796</v>
      </c>
      <c r="W28" s="26" t="s">
        <v>355</v>
      </c>
      <c r="X28" s="28" t="s">
        <v>223</v>
      </c>
      <c r="Y28" s="69"/>
      <c r="Z28" s="65">
        <v>73527700</v>
      </c>
      <c r="AA28" s="64">
        <v>73527700</v>
      </c>
      <c r="AB28" s="73"/>
      <c r="AC28" s="26">
        <v>217</v>
      </c>
      <c r="AD28" s="83">
        <v>0</v>
      </c>
      <c r="AE28" s="69"/>
      <c r="AF28" s="69"/>
      <c r="AG28" s="7"/>
      <c r="AH28" s="7"/>
      <c r="AI28" s="138" t="s">
        <v>1021</v>
      </c>
      <c r="AJ28" s="138" t="s">
        <v>1021</v>
      </c>
    </row>
    <row r="29" spans="2:36" s="21" customFormat="1" ht="153" x14ac:dyDescent="0.35">
      <c r="B29" s="14">
        <f t="shared" si="1"/>
        <v>24</v>
      </c>
      <c r="C29" s="46" t="s">
        <v>123</v>
      </c>
      <c r="D29" s="25" t="s">
        <v>685</v>
      </c>
      <c r="E29" s="25" t="s">
        <v>124</v>
      </c>
      <c r="F29" s="38" t="str">
        <f>LEFT(C29,8)</f>
        <v>Koperasi</v>
      </c>
      <c r="G29" s="38" t="s">
        <v>160</v>
      </c>
      <c r="H29" s="38" t="s">
        <v>125</v>
      </c>
      <c r="I29" s="63">
        <v>42452</v>
      </c>
      <c r="J29" s="26" t="s">
        <v>720</v>
      </c>
      <c r="K29" s="38" t="s">
        <v>95</v>
      </c>
      <c r="L29" s="13" t="s">
        <v>1062</v>
      </c>
      <c r="M29" s="38" t="s">
        <v>609</v>
      </c>
      <c r="N29" s="38" t="s">
        <v>167</v>
      </c>
      <c r="O29" s="38" t="s">
        <v>687</v>
      </c>
      <c r="P29" s="26" t="s">
        <v>417</v>
      </c>
      <c r="Q29" s="15" t="s">
        <v>1035</v>
      </c>
      <c r="R29" s="35" t="s">
        <v>288</v>
      </c>
      <c r="S29" s="38"/>
      <c r="T29" s="68" t="s">
        <v>244</v>
      </c>
      <c r="U29" s="40" t="s">
        <v>665</v>
      </c>
      <c r="V29" s="40" t="s">
        <v>666</v>
      </c>
      <c r="W29" s="26" t="s">
        <v>353</v>
      </c>
      <c r="X29" s="40" t="s">
        <v>184</v>
      </c>
      <c r="Y29" s="69"/>
      <c r="Z29" s="65">
        <v>5507411790</v>
      </c>
      <c r="AA29" s="65">
        <v>701129276.9000001</v>
      </c>
      <c r="AB29" s="73"/>
      <c r="AC29" s="26">
        <v>421</v>
      </c>
      <c r="AD29" s="70">
        <v>4585510755</v>
      </c>
      <c r="AE29" s="69"/>
      <c r="AF29" s="69"/>
      <c r="AG29" s="7"/>
      <c r="AH29" s="7"/>
      <c r="AI29" s="138" t="s">
        <v>1021</v>
      </c>
      <c r="AJ29" s="138" t="s">
        <v>1021</v>
      </c>
    </row>
    <row r="30" spans="2:36" s="21" customFormat="1" ht="76.5" x14ac:dyDescent="0.35">
      <c r="B30" s="14">
        <f t="shared" si="1"/>
        <v>25</v>
      </c>
      <c r="C30" s="47" t="s">
        <v>129</v>
      </c>
      <c r="D30" s="25" t="s">
        <v>685</v>
      </c>
      <c r="E30" s="25" t="s">
        <v>124</v>
      </c>
      <c r="F30" s="38" t="str">
        <f>LEFT(C30,8)</f>
        <v>Koperasi</v>
      </c>
      <c r="G30" s="38" t="s">
        <v>158</v>
      </c>
      <c r="H30" s="38" t="s">
        <v>126</v>
      </c>
      <c r="I30" s="63">
        <v>42467</v>
      </c>
      <c r="J30" s="26" t="s">
        <v>720</v>
      </c>
      <c r="K30" s="26" t="s">
        <v>114</v>
      </c>
      <c r="L30" s="13" t="s">
        <v>1063</v>
      </c>
      <c r="M30" s="35" t="s">
        <v>596</v>
      </c>
      <c r="N30" s="38" t="s">
        <v>167</v>
      </c>
      <c r="O30" s="38" t="s">
        <v>214</v>
      </c>
      <c r="P30" s="26" t="s">
        <v>420</v>
      </c>
      <c r="Q30" s="18" t="s">
        <v>1239</v>
      </c>
      <c r="R30" s="35" t="s">
        <v>289</v>
      </c>
      <c r="S30" s="38"/>
      <c r="T30" s="68" t="s">
        <v>245</v>
      </c>
      <c r="U30" s="41" t="s">
        <v>324</v>
      </c>
      <c r="V30" s="40" t="s">
        <v>800</v>
      </c>
      <c r="W30" s="26" t="s">
        <v>353</v>
      </c>
      <c r="X30" s="28" t="s">
        <v>223</v>
      </c>
      <c r="Y30" s="69"/>
      <c r="Z30" s="65">
        <v>128308350</v>
      </c>
      <c r="AA30" s="65">
        <v>128308350</v>
      </c>
      <c r="AB30" s="73"/>
      <c r="AC30" s="26">
        <v>96</v>
      </c>
      <c r="AD30" s="83">
        <v>0</v>
      </c>
      <c r="AE30" s="69"/>
      <c r="AF30" s="69"/>
      <c r="AG30" s="7"/>
      <c r="AH30" s="7"/>
      <c r="AI30" s="138" t="s">
        <v>1021</v>
      </c>
      <c r="AJ30" s="138" t="s">
        <v>1021</v>
      </c>
    </row>
    <row r="31" spans="2:36" s="21" customFormat="1" ht="127.5" x14ac:dyDescent="0.35">
      <c r="B31" s="14">
        <f t="shared" si="1"/>
        <v>26</v>
      </c>
      <c r="C31" s="13" t="s">
        <v>128</v>
      </c>
      <c r="D31" s="25" t="s">
        <v>684</v>
      </c>
      <c r="E31" s="25" t="s">
        <v>124</v>
      </c>
      <c r="F31" s="38" t="str">
        <f>LEFT(C31,8)</f>
        <v>Koperasi</v>
      </c>
      <c r="G31" s="38" t="s">
        <v>158</v>
      </c>
      <c r="H31" s="38" t="s">
        <v>127</v>
      </c>
      <c r="I31" s="63">
        <v>42467</v>
      </c>
      <c r="J31" s="26" t="s">
        <v>720</v>
      </c>
      <c r="K31" s="26" t="s">
        <v>12</v>
      </c>
      <c r="L31" s="13" t="s">
        <v>1064</v>
      </c>
      <c r="M31" s="35" t="s">
        <v>610</v>
      </c>
      <c r="N31" s="26" t="s">
        <v>172</v>
      </c>
      <c r="O31" s="38" t="s">
        <v>218</v>
      </c>
      <c r="P31" s="26" t="s">
        <v>420</v>
      </c>
      <c r="Q31" s="26" t="s">
        <v>1242</v>
      </c>
      <c r="R31" s="35" t="s">
        <v>290</v>
      </c>
      <c r="S31" s="26"/>
      <c r="T31" s="68" t="s">
        <v>246</v>
      </c>
      <c r="U31" s="41" t="s">
        <v>325</v>
      </c>
      <c r="V31" s="40" t="s">
        <v>801</v>
      </c>
      <c r="W31" s="26" t="s">
        <v>375</v>
      </c>
      <c r="X31" s="28" t="s">
        <v>223</v>
      </c>
      <c r="Y31" s="69"/>
      <c r="Z31" s="65">
        <v>119890000</v>
      </c>
      <c r="AA31" s="65">
        <v>119890000</v>
      </c>
      <c r="AB31" s="73"/>
      <c r="AC31" s="26">
        <v>206</v>
      </c>
      <c r="AD31" s="70">
        <v>590197010</v>
      </c>
      <c r="AE31" s="69"/>
      <c r="AF31" s="69"/>
      <c r="AG31" s="7"/>
      <c r="AH31" s="7"/>
      <c r="AI31" s="138" t="s">
        <v>1021</v>
      </c>
      <c r="AJ31" s="138" t="s">
        <v>1021</v>
      </c>
    </row>
    <row r="32" spans="2:36" s="21" customFormat="1" ht="102" x14ac:dyDescent="0.35">
      <c r="B32" s="14">
        <f t="shared" si="1"/>
        <v>27</v>
      </c>
      <c r="C32" s="13" t="s">
        <v>130</v>
      </c>
      <c r="D32" s="25" t="s">
        <v>685</v>
      </c>
      <c r="E32" s="25" t="s">
        <v>124</v>
      </c>
      <c r="F32" s="38" t="s">
        <v>157</v>
      </c>
      <c r="G32" s="38" t="s">
        <v>158</v>
      </c>
      <c r="H32" s="38" t="s">
        <v>131</v>
      </c>
      <c r="I32" s="63">
        <v>42472</v>
      </c>
      <c r="J32" s="26" t="s">
        <v>720</v>
      </c>
      <c r="K32" s="26" t="s">
        <v>114</v>
      </c>
      <c r="L32" s="13" t="s">
        <v>1065</v>
      </c>
      <c r="M32" s="35" t="s">
        <v>608</v>
      </c>
      <c r="N32" s="26" t="s">
        <v>173</v>
      </c>
      <c r="O32" s="38" t="s">
        <v>689</v>
      </c>
      <c r="P32" s="26" t="s">
        <v>416</v>
      </c>
      <c r="Q32" s="26" t="s">
        <v>1040</v>
      </c>
      <c r="R32" s="35" t="s">
        <v>136</v>
      </c>
      <c r="S32" s="26"/>
      <c r="T32" s="68" t="s">
        <v>247</v>
      </c>
      <c r="U32" s="41" t="s">
        <v>135</v>
      </c>
      <c r="V32" s="41"/>
      <c r="W32" s="40" t="s">
        <v>376</v>
      </c>
      <c r="X32" s="28" t="s">
        <v>223</v>
      </c>
      <c r="Y32" s="69"/>
      <c r="Z32" s="65">
        <v>147988994</v>
      </c>
      <c r="AA32" s="65">
        <v>105116044</v>
      </c>
      <c r="AB32" s="73"/>
      <c r="AC32" s="26">
        <v>140</v>
      </c>
      <c r="AD32" s="70">
        <v>42872949</v>
      </c>
      <c r="AE32" s="69"/>
      <c r="AF32" s="69"/>
      <c r="AG32" s="7"/>
      <c r="AH32" s="7"/>
      <c r="AI32" s="138" t="s">
        <v>1021</v>
      </c>
      <c r="AJ32" s="138" t="s">
        <v>1021</v>
      </c>
    </row>
    <row r="33" spans="1:36" s="21" customFormat="1" ht="76.5" x14ac:dyDescent="0.35">
      <c r="B33" s="14">
        <f t="shared" si="1"/>
        <v>28</v>
      </c>
      <c r="C33" s="13" t="s">
        <v>512</v>
      </c>
      <c r="D33" s="25" t="s">
        <v>685</v>
      </c>
      <c r="E33" s="25" t="s">
        <v>124</v>
      </c>
      <c r="F33" s="38" t="str">
        <f t="shared" ref="F33:F43" si="2">LEFT(C33,8)</f>
        <v>Koperasi</v>
      </c>
      <c r="G33" s="38" t="s">
        <v>158</v>
      </c>
      <c r="H33" s="38" t="s">
        <v>140</v>
      </c>
      <c r="I33" s="63">
        <v>42473</v>
      </c>
      <c r="J33" s="26" t="s">
        <v>720</v>
      </c>
      <c r="K33" s="26" t="s">
        <v>12</v>
      </c>
      <c r="L33" s="13" t="s">
        <v>134</v>
      </c>
      <c r="M33" s="35" t="s">
        <v>611</v>
      </c>
      <c r="N33" s="26" t="s">
        <v>167</v>
      </c>
      <c r="O33" s="38" t="s">
        <v>687</v>
      </c>
      <c r="P33" s="26" t="s">
        <v>421</v>
      </c>
      <c r="Q33" s="18" t="s">
        <v>1239</v>
      </c>
      <c r="R33" s="35" t="s">
        <v>291</v>
      </c>
      <c r="S33" s="26"/>
      <c r="T33" s="68" t="s">
        <v>223</v>
      </c>
      <c r="U33" s="41" t="s">
        <v>133</v>
      </c>
      <c r="V33" s="40" t="s">
        <v>802</v>
      </c>
      <c r="W33" s="26" t="s">
        <v>377</v>
      </c>
      <c r="X33" s="28" t="s">
        <v>223</v>
      </c>
      <c r="Y33" s="69"/>
      <c r="Z33" s="65">
        <v>139879454</v>
      </c>
      <c r="AA33" s="65">
        <v>124577181</v>
      </c>
      <c r="AB33" s="73"/>
      <c r="AC33" s="26">
        <v>138</v>
      </c>
      <c r="AD33" s="70">
        <v>14642047</v>
      </c>
      <c r="AE33" s="69"/>
      <c r="AF33" s="69"/>
      <c r="AG33" s="7"/>
      <c r="AH33" s="7"/>
      <c r="AI33" s="138" t="s">
        <v>1021</v>
      </c>
      <c r="AJ33" s="138" t="s">
        <v>1021</v>
      </c>
    </row>
    <row r="34" spans="1:36" s="21" customFormat="1" ht="102" x14ac:dyDescent="0.35">
      <c r="B34" s="14">
        <f t="shared" si="1"/>
        <v>29</v>
      </c>
      <c r="C34" s="13" t="s">
        <v>513</v>
      </c>
      <c r="D34" s="25" t="s">
        <v>685</v>
      </c>
      <c r="E34" s="25" t="s">
        <v>124</v>
      </c>
      <c r="F34" s="38" t="str">
        <f t="shared" si="2"/>
        <v>Koperasi</v>
      </c>
      <c r="G34" s="38" t="s">
        <v>158</v>
      </c>
      <c r="H34" s="38" t="s">
        <v>141</v>
      </c>
      <c r="I34" s="63">
        <v>42473</v>
      </c>
      <c r="J34" s="26" t="s">
        <v>720</v>
      </c>
      <c r="K34" s="26" t="s">
        <v>12</v>
      </c>
      <c r="L34" s="13" t="s">
        <v>1066</v>
      </c>
      <c r="M34" s="35" t="s">
        <v>611</v>
      </c>
      <c r="N34" s="26" t="s">
        <v>167</v>
      </c>
      <c r="O34" s="38" t="s">
        <v>687</v>
      </c>
      <c r="P34" s="26" t="s">
        <v>408</v>
      </c>
      <c r="Q34" s="18" t="s">
        <v>1239</v>
      </c>
      <c r="R34" s="35" t="s">
        <v>292</v>
      </c>
      <c r="S34" s="26"/>
      <c r="T34" s="68" t="s">
        <v>223</v>
      </c>
      <c r="U34" s="41" t="s">
        <v>326</v>
      </c>
      <c r="V34" s="40" t="s">
        <v>803</v>
      </c>
      <c r="W34" s="26" t="s">
        <v>358</v>
      </c>
      <c r="X34" s="28" t="s">
        <v>223</v>
      </c>
      <c r="Y34" s="69"/>
      <c r="Z34" s="65">
        <v>113522400</v>
      </c>
      <c r="AA34" s="65">
        <v>112504400</v>
      </c>
      <c r="AB34" s="73"/>
      <c r="AC34" s="26">
        <v>73</v>
      </c>
      <c r="AD34" s="70">
        <v>750000</v>
      </c>
      <c r="AE34" s="69"/>
      <c r="AF34" s="69"/>
      <c r="AG34" s="7"/>
      <c r="AH34" s="7"/>
      <c r="AI34" s="138" t="s">
        <v>1021</v>
      </c>
      <c r="AJ34" s="138" t="s">
        <v>1021</v>
      </c>
    </row>
    <row r="35" spans="1:36" s="21" customFormat="1" ht="76.5" x14ac:dyDescent="0.35">
      <c r="B35" s="14">
        <f t="shared" si="1"/>
        <v>30</v>
      </c>
      <c r="C35" s="13" t="s">
        <v>514</v>
      </c>
      <c r="D35" s="25" t="s">
        <v>685</v>
      </c>
      <c r="E35" s="25" t="s">
        <v>124</v>
      </c>
      <c r="F35" s="38" t="str">
        <f t="shared" si="2"/>
        <v>Koperasi</v>
      </c>
      <c r="G35" s="38" t="s">
        <v>158</v>
      </c>
      <c r="H35" s="38" t="s">
        <v>142</v>
      </c>
      <c r="I35" s="63">
        <v>42478</v>
      </c>
      <c r="J35" s="26" t="s">
        <v>720</v>
      </c>
      <c r="K35" s="26" t="s">
        <v>12</v>
      </c>
      <c r="L35" s="13" t="s">
        <v>1067</v>
      </c>
      <c r="M35" s="35" t="s">
        <v>611</v>
      </c>
      <c r="N35" s="26" t="s">
        <v>167</v>
      </c>
      <c r="O35" s="38" t="s">
        <v>687</v>
      </c>
      <c r="P35" s="26" t="s">
        <v>427</v>
      </c>
      <c r="Q35" s="18" t="s">
        <v>1239</v>
      </c>
      <c r="R35" s="35" t="s">
        <v>293</v>
      </c>
      <c r="S35" s="26"/>
      <c r="T35" s="68" t="s">
        <v>248</v>
      </c>
      <c r="U35" s="41" t="s">
        <v>327</v>
      </c>
      <c r="V35" s="40" t="s">
        <v>804</v>
      </c>
      <c r="W35" s="26" t="s">
        <v>378</v>
      </c>
      <c r="X35" s="28" t="s">
        <v>223</v>
      </c>
      <c r="Y35" s="69"/>
      <c r="Z35" s="65">
        <v>124401000</v>
      </c>
      <c r="AA35" s="65">
        <v>120185730</v>
      </c>
      <c r="AB35" s="73"/>
      <c r="AC35" s="26">
        <v>62</v>
      </c>
      <c r="AD35" s="70">
        <v>1110000</v>
      </c>
      <c r="AE35" s="69"/>
      <c r="AF35" s="69"/>
      <c r="AG35" s="7"/>
      <c r="AH35" s="7"/>
      <c r="AI35" s="138" t="s">
        <v>1021</v>
      </c>
      <c r="AJ35" s="138" t="s">
        <v>1021</v>
      </c>
    </row>
    <row r="36" spans="1:36" s="21" customFormat="1" ht="76.5" x14ac:dyDescent="0.35">
      <c r="B36" s="14">
        <f t="shared" si="1"/>
        <v>31</v>
      </c>
      <c r="C36" s="13" t="s">
        <v>515</v>
      </c>
      <c r="D36" s="25" t="s">
        <v>685</v>
      </c>
      <c r="E36" s="25" t="s">
        <v>124</v>
      </c>
      <c r="F36" s="38" t="str">
        <f t="shared" si="2"/>
        <v>Koperasi</v>
      </c>
      <c r="G36" s="38" t="s">
        <v>158</v>
      </c>
      <c r="H36" s="38" t="s">
        <v>143</v>
      </c>
      <c r="I36" s="63">
        <v>42478</v>
      </c>
      <c r="J36" s="26" t="s">
        <v>720</v>
      </c>
      <c r="K36" s="26" t="s">
        <v>12</v>
      </c>
      <c r="L36" s="13" t="s">
        <v>1068</v>
      </c>
      <c r="M36" s="35" t="s">
        <v>611</v>
      </c>
      <c r="N36" s="26" t="s">
        <v>167</v>
      </c>
      <c r="O36" s="38" t="s">
        <v>687</v>
      </c>
      <c r="P36" s="26" t="s">
        <v>427</v>
      </c>
      <c r="Q36" s="18" t="s">
        <v>1239</v>
      </c>
      <c r="R36" s="35" t="s">
        <v>294</v>
      </c>
      <c r="S36" s="26"/>
      <c r="T36" s="68" t="s">
        <v>249</v>
      </c>
      <c r="U36" s="41" t="s">
        <v>328</v>
      </c>
      <c r="V36" s="40" t="s">
        <v>805</v>
      </c>
      <c r="W36" s="26" t="s">
        <v>358</v>
      </c>
      <c r="X36" s="28" t="s">
        <v>223</v>
      </c>
      <c r="Y36" s="69"/>
      <c r="Z36" s="65">
        <v>128302300</v>
      </c>
      <c r="AA36" s="65">
        <v>121111100</v>
      </c>
      <c r="AB36" s="73"/>
      <c r="AC36" s="26">
        <v>52</v>
      </c>
      <c r="AD36" s="70">
        <v>7191200</v>
      </c>
      <c r="AE36" s="69"/>
      <c r="AF36" s="69"/>
      <c r="AG36" s="7"/>
      <c r="AH36" s="7"/>
      <c r="AI36" s="138" t="s">
        <v>1021</v>
      </c>
      <c r="AJ36" s="138" t="s">
        <v>1021</v>
      </c>
    </row>
    <row r="37" spans="1:36" s="21" customFormat="1" ht="76.5" x14ac:dyDescent="0.35">
      <c r="B37" s="14">
        <f t="shared" si="1"/>
        <v>32</v>
      </c>
      <c r="C37" s="13" t="s">
        <v>516</v>
      </c>
      <c r="D37" s="25" t="s">
        <v>685</v>
      </c>
      <c r="E37" s="25" t="s">
        <v>124</v>
      </c>
      <c r="F37" s="38" t="str">
        <f t="shared" si="2"/>
        <v>Koperasi</v>
      </c>
      <c r="G37" s="38" t="s">
        <v>158</v>
      </c>
      <c r="H37" s="38" t="s">
        <v>144</v>
      </c>
      <c r="I37" s="63">
        <v>42478</v>
      </c>
      <c r="J37" s="26" t="s">
        <v>720</v>
      </c>
      <c r="K37" s="26" t="s">
        <v>12</v>
      </c>
      <c r="L37" s="13" t="s">
        <v>1069</v>
      </c>
      <c r="M37" s="35" t="s">
        <v>611</v>
      </c>
      <c r="N37" s="26" t="s">
        <v>167</v>
      </c>
      <c r="O37" s="38" t="s">
        <v>687</v>
      </c>
      <c r="P37" s="26" t="s">
        <v>421</v>
      </c>
      <c r="Q37" s="18" t="s">
        <v>1239</v>
      </c>
      <c r="R37" s="35" t="s">
        <v>295</v>
      </c>
      <c r="S37" s="26"/>
      <c r="T37" s="68" t="s">
        <v>250</v>
      </c>
      <c r="U37" s="41" t="s">
        <v>329</v>
      </c>
      <c r="V37" s="40" t="s">
        <v>806</v>
      </c>
      <c r="W37" s="26" t="s">
        <v>379</v>
      </c>
      <c r="X37" s="28" t="s">
        <v>223</v>
      </c>
      <c r="Y37" s="69"/>
      <c r="Z37" s="65">
        <v>153751850</v>
      </c>
      <c r="AA37" s="65">
        <v>137173150</v>
      </c>
      <c r="AB37" s="73"/>
      <c r="AC37" s="26">
        <v>80</v>
      </c>
      <c r="AD37" s="70">
        <v>16578700</v>
      </c>
      <c r="AE37" s="69"/>
      <c r="AF37" s="69"/>
      <c r="AG37" s="7"/>
      <c r="AH37" s="7"/>
      <c r="AI37" s="138" t="s">
        <v>1021</v>
      </c>
      <c r="AJ37" s="138" t="s">
        <v>1021</v>
      </c>
    </row>
    <row r="38" spans="1:36" s="21" customFormat="1" ht="102" x14ac:dyDescent="0.35">
      <c r="B38" s="14">
        <f t="shared" si="1"/>
        <v>33</v>
      </c>
      <c r="C38" s="13" t="s">
        <v>150</v>
      </c>
      <c r="D38" s="25" t="s">
        <v>685</v>
      </c>
      <c r="E38" s="25" t="s">
        <v>124</v>
      </c>
      <c r="F38" s="38" t="str">
        <f t="shared" si="2"/>
        <v>Koperasi</v>
      </c>
      <c r="G38" s="38" t="s">
        <v>158</v>
      </c>
      <c r="H38" s="38" t="s">
        <v>145</v>
      </c>
      <c r="I38" s="63">
        <v>42478</v>
      </c>
      <c r="J38" s="26" t="s">
        <v>720</v>
      </c>
      <c r="K38" s="26" t="s">
        <v>114</v>
      </c>
      <c r="L38" s="13" t="s">
        <v>1070</v>
      </c>
      <c r="M38" s="35" t="s">
        <v>612</v>
      </c>
      <c r="N38" s="26" t="s">
        <v>167</v>
      </c>
      <c r="O38" s="38" t="s">
        <v>687</v>
      </c>
      <c r="P38" s="26" t="s">
        <v>416</v>
      </c>
      <c r="Q38" s="38" t="s">
        <v>1044</v>
      </c>
      <c r="R38" s="35" t="s">
        <v>296</v>
      </c>
      <c r="S38" s="26"/>
      <c r="T38" s="68" t="s">
        <v>267</v>
      </c>
      <c r="U38" s="41" t="s">
        <v>330</v>
      </c>
      <c r="V38" s="40" t="s">
        <v>807</v>
      </c>
      <c r="W38" s="26" t="s">
        <v>377</v>
      </c>
      <c r="X38" s="28" t="s">
        <v>223</v>
      </c>
      <c r="Y38" s="69"/>
      <c r="Z38" s="65">
        <v>54738726</v>
      </c>
      <c r="AA38" s="65">
        <v>54738726</v>
      </c>
      <c r="AB38" s="73"/>
      <c r="AC38" s="26">
        <v>41</v>
      </c>
      <c r="AD38" s="83">
        <v>0</v>
      </c>
      <c r="AE38" s="69"/>
      <c r="AF38" s="69"/>
      <c r="AG38" s="7"/>
      <c r="AH38" s="7"/>
      <c r="AI38" s="138" t="s">
        <v>1021</v>
      </c>
      <c r="AJ38" s="138" t="s">
        <v>1021</v>
      </c>
    </row>
    <row r="39" spans="1:36" s="21" customFormat="1" ht="76.5" x14ac:dyDescent="0.35">
      <c r="B39" s="14">
        <f t="shared" si="1"/>
        <v>34</v>
      </c>
      <c r="C39" s="13" t="s">
        <v>151</v>
      </c>
      <c r="D39" s="25" t="s">
        <v>685</v>
      </c>
      <c r="E39" s="25" t="s">
        <v>124</v>
      </c>
      <c r="F39" s="38" t="str">
        <f t="shared" si="2"/>
        <v>Koperasi</v>
      </c>
      <c r="G39" s="38" t="s">
        <v>158</v>
      </c>
      <c r="H39" s="38" t="s">
        <v>146</v>
      </c>
      <c r="I39" s="63">
        <v>42480</v>
      </c>
      <c r="J39" s="26" t="s">
        <v>720</v>
      </c>
      <c r="K39" s="26" t="s">
        <v>12</v>
      </c>
      <c r="L39" s="13" t="s">
        <v>1071</v>
      </c>
      <c r="M39" s="35" t="s">
        <v>611</v>
      </c>
      <c r="N39" s="26" t="s">
        <v>167</v>
      </c>
      <c r="O39" s="38" t="s">
        <v>687</v>
      </c>
      <c r="P39" s="26" t="s">
        <v>422</v>
      </c>
      <c r="Q39" s="18" t="s">
        <v>1239</v>
      </c>
      <c r="R39" s="35" t="s">
        <v>297</v>
      </c>
      <c r="S39" s="26"/>
      <c r="T39" s="68" t="s">
        <v>268</v>
      </c>
      <c r="U39" s="41" t="s">
        <v>331</v>
      </c>
      <c r="V39" s="40" t="s">
        <v>808</v>
      </c>
      <c r="W39" s="26" t="s">
        <v>362</v>
      </c>
      <c r="X39" s="28" t="s">
        <v>223</v>
      </c>
      <c r="Y39" s="69"/>
      <c r="Z39" s="65">
        <v>253253940</v>
      </c>
      <c r="AA39" s="65">
        <v>148531940</v>
      </c>
      <c r="AB39" s="73"/>
      <c r="AC39" s="26">
        <v>156</v>
      </c>
      <c r="AD39" s="70">
        <v>104722000</v>
      </c>
      <c r="AE39" s="69"/>
      <c r="AF39" s="69"/>
      <c r="AG39" s="7"/>
      <c r="AH39" s="7"/>
      <c r="AI39" s="138" t="s">
        <v>1021</v>
      </c>
      <c r="AJ39" s="138" t="s">
        <v>1021</v>
      </c>
    </row>
    <row r="40" spans="1:36" s="21" customFormat="1" ht="76.5" x14ac:dyDescent="0.35">
      <c r="B40" s="14">
        <f t="shared" si="1"/>
        <v>35</v>
      </c>
      <c r="C40" s="13" t="s">
        <v>152</v>
      </c>
      <c r="D40" s="25" t="s">
        <v>685</v>
      </c>
      <c r="E40" s="25" t="s">
        <v>124</v>
      </c>
      <c r="F40" s="38" t="str">
        <f t="shared" si="2"/>
        <v>Koperasi</v>
      </c>
      <c r="G40" s="38" t="s">
        <v>158</v>
      </c>
      <c r="H40" s="38" t="s">
        <v>147</v>
      </c>
      <c r="I40" s="63">
        <v>42480</v>
      </c>
      <c r="J40" s="26" t="s">
        <v>720</v>
      </c>
      <c r="K40" s="26" t="s">
        <v>12</v>
      </c>
      <c r="L40" s="13" t="s">
        <v>1072</v>
      </c>
      <c r="M40" s="35" t="s">
        <v>611</v>
      </c>
      <c r="N40" s="26" t="s">
        <v>167</v>
      </c>
      <c r="O40" s="38" t="s">
        <v>687</v>
      </c>
      <c r="P40" s="26" t="s">
        <v>417</v>
      </c>
      <c r="Q40" s="18" t="s">
        <v>1239</v>
      </c>
      <c r="R40" s="35" t="s">
        <v>298</v>
      </c>
      <c r="S40" s="26"/>
      <c r="T40" s="68" t="s">
        <v>251</v>
      </c>
      <c r="U40" s="41" t="s">
        <v>332</v>
      </c>
      <c r="V40" s="40" t="s">
        <v>809</v>
      </c>
      <c r="W40" s="26" t="s">
        <v>358</v>
      </c>
      <c r="X40" s="28" t="s">
        <v>223</v>
      </c>
      <c r="Y40" s="69"/>
      <c r="Z40" s="65">
        <v>267598702</v>
      </c>
      <c r="AA40" s="65">
        <v>192299310</v>
      </c>
      <c r="AB40" s="73"/>
      <c r="AC40" s="26">
        <v>58</v>
      </c>
      <c r="AD40" s="70">
        <v>67626250</v>
      </c>
      <c r="AE40" s="69"/>
      <c r="AF40" s="69"/>
      <c r="AG40" s="7"/>
      <c r="AH40" s="7"/>
      <c r="AI40" s="138" t="s">
        <v>1021</v>
      </c>
      <c r="AJ40" s="138" t="s">
        <v>1021</v>
      </c>
    </row>
    <row r="41" spans="1:36" s="21" customFormat="1" ht="51" x14ac:dyDescent="0.35">
      <c r="B41" s="14">
        <f t="shared" si="1"/>
        <v>36</v>
      </c>
      <c r="C41" s="13" t="s">
        <v>517</v>
      </c>
      <c r="D41" s="25" t="s">
        <v>685</v>
      </c>
      <c r="E41" s="25" t="s">
        <v>124</v>
      </c>
      <c r="F41" s="38" t="str">
        <f t="shared" si="2"/>
        <v>Koperasi</v>
      </c>
      <c r="G41" s="38" t="s">
        <v>158</v>
      </c>
      <c r="H41" s="38" t="s">
        <v>148</v>
      </c>
      <c r="I41" s="63">
        <v>42480</v>
      </c>
      <c r="J41" s="26" t="s">
        <v>720</v>
      </c>
      <c r="K41" s="26" t="s">
        <v>12</v>
      </c>
      <c r="L41" s="13" t="s">
        <v>1073</v>
      </c>
      <c r="M41" s="35" t="s">
        <v>611</v>
      </c>
      <c r="N41" s="26" t="s">
        <v>167</v>
      </c>
      <c r="O41" s="38" t="s">
        <v>687</v>
      </c>
      <c r="P41" s="26" t="s">
        <v>419</v>
      </c>
      <c r="Q41" s="18" t="s">
        <v>1239</v>
      </c>
      <c r="R41" s="35" t="s">
        <v>299</v>
      </c>
      <c r="S41" s="26"/>
      <c r="T41" s="68" t="s">
        <v>252</v>
      </c>
      <c r="U41" s="42" t="s">
        <v>333</v>
      </c>
      <c r="V41" s="42" t="s">
        <v>810</v>
      </c>
      <c r="W41" s="26" t="s">
        <v>377</v>
      </c>
      <c r="X41" s="28" t="s">
        <v>223</v>
      </c>
      <c r="Y41" s="69"/>
      <c r="Z41" s="65">
        <v>114128179.17999999</v>
      </c>
      <c r="AA41" s="65">
        <v>108055304.16</v>
      </c>
      <c r="AB41" s="73"/>
      <c r="AC41" s="26">
        <v>55</v>
      </c>
      <c r="AD41" s="73">
        <v>0</v>
      </c>
      <c r="AE41" s="69"/>
      <c r="AF41" s="69"/>
      <c r="AG41" s="7"/>
      <c r="AH41" s="7"/>
      <c r="AI41" s="138" t="s">
        <v>1021</v>
      </c>
      <c r="AJ41" s="138" t="s">
        <v>1021</v>
      </c>
    </row>
    <row r="42" spans="1:36" s="21" customFormat="1" ht="76.5" x14ac:dyDescent="0.35">
      <c r="B42" s="14">
        <f t="shared" si="1"/>
        <v>37</v>
      </c>
      <c r="C42" s="13" t="s">
        <v>153</v>
      </c>
      <c r="D42" s="25" t="s">
        <v>685</v>
      </c>
      <c r="E42" s="25" t="s">
        <v>124</v>
      </c>
      <c r="F42" s="38" t="str">
        <f t="shared" si="2"/>
        <v>Koperasi</v>
      </c>
      <c r="G42" s="38" t="s">
        <v>158</v>
      </c>
      <c r="H42" s="38" t="s">
        <v>149</v>
      </c>
      <c r="I42" s="63">
        <v>42481</v>
      </c>
      <c r="J42" s="26" t="s">
        <v>720</v>
      </c>
      <c r="K42" s="26" t="s">
        <v>12</v>
      </c>
      <c r="L42" s="13" t="s">
        <v>1074</v>
      </c>
      <c r="M42" s="35" t="s">
        <v>611</v>
      </c>
      <c r="N42" s="26" t="s">
        <v>167</v>
      </c>
      <c r="O42" s="38" t="s">
        <v>687</v>
      </c>
      <c r="P42" s="26" t="s">
        <v>409</v>
      </c>
      <c r="Q42" s="18" t="s">
        <v>1239</v>
      </c>
      <c r="R42" s="35" t="s">
        <v>300</v>
      </c>
      <c r="S42" s="26"/>
      <c r="T42" s="68" t="s">
        <v>253</v>
      </c>
      <c r="U42" s="41" t="s">
        <v>334</v>
      </c>
      <c r="V42" s="40" t="s">
        <v>811</v>
      </c>
      <c r="W42" s="26" t="s">
        <v>354</v>
      </c>
      <c r="X42" s="28" t="s">
        <v>223</v>
      </c>
      <c r="Y42" s="69"/>
      <c r="Z42" s="65">
        <v>410084550</v>
      </c>
      <c r="AA42" s="65">
        <v>199865000</v>
      </c>
      <c r="AB42" s="73"/>
      <c r="AC42" s="26">
        <v>347</v>
      </c>
      <c r="AD42" s="70">
        <v>177870100</v>
      </c>
      <c r="AE42" s="69"/>
      <c r="AF42" s="69"/>
      <c r="AG42" s="7"/>
      <c r="AH42" s="7"/>
      <c r="AI42" s="138" t="s">
        <v>1021</v>
      </c>
      <c r="AJ42" s="138" t="s">
        <v>1021</v>
      </c>
    </row>
    <row r="43" spans="1:36" s="21" customFormat="1" ht="51" x14ac:dyDescent="0.35">
      <c r="B43" s="14">
        <f t="shared" si="1"/>
        <v>38</v>
      </c>
      <c r="C43" s="13" t="s">
        <v>518</v>
      </c>
      <c r="D43" s="25" t="s">
        <v>685</v>
      </c>
      <c r="E43" s="25" t="s">
        <v>124</v>
      </c>
      <c r="F43" s="38" t="str">
        <f t="shared" si="2"/>
        <v>Koperasi</v>
      </c>
      <c r="G43" s="38" t="s">
        <v>158</v>
      </c>
      <c r="H43" s="38" t="s">
        <v>154</v>
      </c>
      <c r="I43" s="63">
        <v>42485</v>
      </c>
      <c r="J43" s="26" t="s">
        <v>720</v>
      </c>
      <c r="K43" s="26" t="s">
        <v>12</v>
      </c>
      <c r="L43" s="13" t="s">
        <v>1075</v>
      </c>
      <c r="M43" s="35" t="s">
        <v>611</v>
      </c>
      <c r="N43" s="26" t="s">
        <v>174</v>
      </c>
      <c r="O43" s="38" t="s">
        <v>687</v>
      </c>
      <c r="P43" s="26" t="s">
        <v>409</v>
      </c>
      <c r="Q43" s="18" t="s">
        <v>1239</v>
      </c>
      <c r="R43" s="35" t="s">
        <v>301</v>
      </c>
      <c r="S43" s="26"/>
      <c r="T43" s="68" t="s">
        <v>223</v>
      </c>
      <c r="U43" s="41" t="s">
        <v>329</v>
      </c>
      <c r="V43" s="40" t="s">
        <v>812</v>
      </c>
      <c r="W43" s="26" t="s">
        <v>356</v>
      </c>
      <c r="X43" s="28" t="s">
        <v>223</v>
      </c>
      <c r="Y43" s="69"/>
      <c r="Z43" s="65">
        <v>134340927</v>
      </c>
      <c r="AA43" s="65">
        <v>120749667</v>
      </c>
      <c r="AB43" s="73"/>
      <c r="AC43" s="26">
        <v>72</v>
      </c>
      <c r="AD43" s="70">
        <v>7653446</v>
      </c>
      <c r="AE43" s="69"/>
      <c r="AF43" s="69"/>
      <c r="AG43" s="7"/>
      <c r="AH43" s="7"/>
      <c r="AI43" s="138" t="s">
        <v>1021</v>
      </c>
      <c r="AJ43" s="138" t="s">
        <v>1021</v>
      </c>
    </row>
    <row r="44" spans="1:36" s="21" customFormat="1" ht="153" x14ac:dyDescent="0.35">
      <c r="B44" s="14">
        <f t="shared" si="1"/>
        <v>39</v>
      </c>
      <c r="C44" s="47" t="s">
        <v>987</v>
      </c>
      <c r="D44" s="25" t="s">
        <v>685</v>
      </c>
      <c r="E44" s="25" t="s">
        <v>682</v>
      </c>
      <c r="F44" s="38" t="s">
        <v>164</v>
      </c>
      <c r="G44" s="38" t="s">
        <v>158</v>
      </c>
      <c r="H44" s="38" t="s">
        <v>165</v>
      </c>
      <c r="I44" s="63">
        <v>42502</v>
      </c>
      <c r="J44" s="26" t="s">
        <v>720</v>
      </c>
      <c r="K44" s="26" t="s">
        <v>95</v>
      </c>
      <c r="L44" s="141" t="s">
        <v>1076</v>
      </c>
      <c r="M44" s="35" t="s">
        <v>613</v>
      </c>
      <c r="N44" s="26" t="s">
        <v>169</v>
      </c>
      <c r="O44" s="38" t="s">
        <v>216</v>
      </c>
      <c r="P44" s="26" t="s">
        <v>422</v>
      </c>
      <c r="Q44" s="38" t="s">
        <v>1243</v>
      </c>
      <c r="R44" s="35"/>
      <c r="S44" s="35" t="s">
        <v>304</v>
      </c>
      <c r="T44" s="68" t="s">
        <v>255</v>
      </c>
      <c r="U44" s="41" t="s">
        <v>337</v>
      </c>
      <c r="V44" s="41"/>
      <c r="W44" s="40" t="s">
        <v>382</v>
      </c>
      <c r="X44" s="28" t="s">
        <v>223</v>
      </c>
      <c r="Y44" s="69"/>
      <c r="Z44" s="65">
        <v>4453174341</v>
      </c>
      <c r="AA44" s="65">
        <v>1551365888</v>
      </c>
      <c r="AB44" s="73"/>
      <c r="AC44" s="26">
        <v>630</v>
      </c>
      <c r="AD44" s="70">
        <v>2240399817</v>
      </c>
      <c r="AE44" s="69"/>
      <c r="AF44" s="84" t="s">
        <v>918</v>
      </c>
      <c r="AG44" s="80">
        <v>42984</v>
      </c>
      <c r="AH44" s="82" t="s">
        <v>920</v>
      </c>
      <c r="AI44" s="138" t="s">
        <v>1021</v>
      </c>
      <c r="AJ44" s="138" t="s">
        <v>1021</v>
      </c>
    </row>
    <row r="45" spans="1:36" s="21" customFormat="1" ht="76.5" x14ac:dyDescent="0.35">
      <c r="B45" s="14">
        <f t="shared" si="1"/>
        <v>40</v>
      </c>
      <c r="C45" s="13" t="s">
        <v>176</v>
      </c>
      <c r="D45" s="25" t="s">
        <v>685</v>
      </c>
      <c r="E45" s="25" t="s">
        <v>124</v>
      </c>
      <c r="F45" s="38" t="s">
        <v>159</v>
      </c>
      <c r="G45" s="38" t="s">
        <v>158</v>
      </c>
      <c r="H45" s="38" t="s">
        <v>178</v>
      </c>
      <c r="I45" s="63">
        <v>42521</v>
      </c>
      <c r="J45" s="26" t="s">
        <v>720</v>
      </c>
      <c r="K45" s="26" t="s">
        <v>114</v>
      </c>
      <c r="L45" s="13" t="s">
        <v>1077</v>
      </c>
      <c r="M45" s="35" t="s">
        <v>614</v>
      </c>
      <c r="N45" s="26" t="s">
        <v>167</v>
      </c>
      <c r="O45" s="38" t="s">
        <v>687</v>
      </c>
      <c r="P45" s="26" t="s">
        <v>417</v>
      </c>
      <c r="Q45" s="18" t="s">
        <v>1239</v>
      </c>
      <c r="R45" s="35" t="s">
        <v>306</v>
      </c>
      <c r="S45" s="26"/>
      <c r="T45" s="68" t="s">
        <v>257</v>
      </c>
      <c r="U45" s="41" t="s">
        <v>339</v>
      </c>
      <c r="V45" s="40" t="s">
        <v>814</v>
      </c>
      <c r="W45" s="26" t="s">
        <v>353</v>
      </c>
      <c r="X45" s="28" t="s">
        <v>223</v>
      </c>
      <c r="Y45" s="69"/>
      <c r="Z45" s="65">
        <v>151718775</v>
      </c>
      <c r="AA45" s="65">
        <v>83446875</v>
      </c>
      <c r="AB45" s="73"/>
      <c r="AC45" s="26">
        <v>97</v>
      </c>
      <c r="AD45" s="70">
        <v>52847800</v>
      </c>
      <c r="AE45" s="69"/>
      <c r="AF45" s="69"/>
      <c r="AG45" s="7"/>
      <c r="AH45" s="7"/>
      <c r="AI45" s="138" t="s">
        <v>1021</v>
      </c>
      <c r="AJ45" s="138" t="s">
        <v>1021</v>
      </c>
    </row>
    <row r="46" spans="1:36" s="21" customFormat="1" ht="102" x14ac:dyDescent="0.35">
      <c r="B46" s="14">
        <f t="shared" si="1"/>
        <v>41</v>
      </c>
      <c r="C46" s="46" t="s">
        <v>723</v>
      </c>
      <c r="D46" s="25" t="s">
        <v>684</v>
      </c>
      <c r="E46" s="25" t="s">
        <v>465</v>
      </c>
      <c r="F46" s="38" t="s">
        <v>159</v>
      </c>
      <c r="G46" s="38" t="s">
        <v>160</v>
      </c>
      <c r="H46" s="38" t="s">
        <v>177</v>
      </c>
      <c r="I46" s="63">
        <v>42529</v>
      </c>
      <c r="J46" s="26" t="s">
        <v>720</v>
      </c>
      <c r="K46" s="26" t="s">
        <v>99</v>
      </c>
      <c r="L46" s="13" t="s">
        <v>1078</v>
      </c>
      <c r="M46" s="38" t="s">
        <v>203</v>
      </c>
      <c r="N46" s="26" t="s">
        <v>169</v>
      </c>
      <c r="O46" s="38" t="s">
        <v>690</v>
      </c>
      <c r="P46" s="26" t="s">
        <v>416</v>
      </c>
      <c r="Q46" s="30" t="s">
        <v>223</v>
      </c>
      <c r="R46" s="35" t="s">
        <v>307</v>
      </c>
      <c r="S46" s="67" t="s">
        <v>869</v>
      </c>
      <c r="T46" s="68" t="s">
        <v>269</v>
      </c>
      <c r="U46" s="40" t="s">
        <v>653</v>
      </c>
      <c r="V46" s="40" t="s">
        <v>654</v>
      </c>
      <c r="W46" s="26" t="s">
        <v>353</v>
      </c>
      <c r="X46" s="40" t="s">
        <v>394</v>
      </c>
      <c r="Y46" s="69"/>
      <c r="Z46" s="65">
        <v>500500000</v>
      </c>
      <c r="AA46" s="65">
        <v>500500000</v>
      </c>
      <c r="AB46" s="73"/>
      <c r="AC46" s="26">
        <v>97</v>
      </c>
      <c r="AD46" s="70">
        <v>0</v>
      </c>
      <c r="AE46" s="69"/>
      <c r="AF46" s="69"/>
      <c r="AG46" s="7"/>
      <c r="AH46" s="7"/>
      <c r="AI46" s="138" t="s">
        <v>1021</v>
      </c>
      <c r="AJ46" s="138" t="s">
        <v>1021</v>
      </c>
    </row>
    <row r="47" spans="1:36" s="23" customFormat="1" ht="76.5" x14ac:dyDescent="0.35">
      <c r="B47" s="14">
        <f t="shared" si="1"/>
        <v>42</v>
      </c>
      <c r="C47" s="19" t="s">
        <v>193</v>
      </c>
      <c r="D47" s="25" t="s">
        <v>685</v>
      </c>
      <c r="E47" s="25" t="s">
        <v>124</v>
      </c>
      <c r="F47" s="38" t="s">
        <v>159</v>
      </c>
      <c r="G47" s="38" t="s">
        <v>158</v>
      </c>
      <c r="H47" s="38" t="s">
        <v>194</v>
      </c>
      <c r="I47" s="63">
        <v>42537</v>
      </c>
      <c r="J47" s="26" t="s">
        <v>720</v>
      </c>
      <c r="K47" s="26" t="s">
        <v>12</v>
      </c>
      <c r="L47" s="12" t="s">
        <v>1079</v>
      </c>
      <c r="M47" s="35" t="s">
        <v>592</v>
      </c>
      <c r="N47" s="26" t="s">
        <v>167</v>
      </c>
      <c r="O47" s="38" t="s">
        <v>215</v>
      </c>
      <c r="P47" s="26" t="s">
        <v>408</v>
      </c>
      <c r="Q47" s="38" t="s">
        <v>1241</v>
      </c>
      <c r="R47" s="35" t="s">
        <v>308</v>
      </c>
      <c r="S47" s="26"/>
      <c r="T47" s="68" t="s">
        <v>223</v>
      </c>
      <c r="U47" s="41" t="s">
        <v>340</v>
      </c>
      <c r="V47" s="40" t="s">
        <v>816</v>
      </c>
      <c r="W47" s="26" t="s">
        <v>383</v>
      </c>
      <c r="X47" s="28" t="s">
        <v>223</v>
      </c>
      <c r="Y47" s="69"/>
      <c r="Z47" s="65">
        <v>3678382950</v>
      </c>
      <c r="AA47" s="65">
        <v>191093450</v>
      </c>
      <c r="AB47" s="73"/>
      <c r="AC47" s="26">
        <v>57</v>
      </c>
      <c r="AD47" s="70">
        <v>3352587600</v>
      </c>
      <c r="AE47" s="69"/>
      <c r="AF47" s="69"/>
      <c r="AG47" s="22"/>
      <c r="AH47" s="22"/>
      <c r="AI47" s="138" t="s">
        <v>1021</v>
      </c>
      <c r="AJ47" s="138" t="s">
        <v>1021</v>
      </c>
    </row>
    <row r="48" spans="1:36" s="23" customFormat="1" ht="127.5" x14ac:dyDescent="0.35">
      <c r="A48" s="21"/>
      <c r="B48" s="14">
        <f t="shared" si="1"/>
        <v>43</v>
      </c>
      <c r="C48" s="13" t="s">
        <v>179</v>
      </c>
      <c r="D48" s="25" t="s">
        <v>685</v>
      </c>
      <c r="E48" s="25" t="s">
        <v>124</v>
      </c>
      <c r="F48" s="38" t="s">
        <v>159</v>
      </c>
      <c r="G48" s="38" t="s">
        <v>158</v>
      </c>
      <c r="H48" s="38" t="s">
        <v>180</v>
      </c>
      <c r="I48" s="63">
        <v>42543</v>
      </c>
      <c r="J48" s="26" t="s">
        <v>720</v>
      </c>
      <c r="K48" s="26" t="s">
        <v>95</v>
      </c>
      <c r="L48" s="184"/>
      <c r="M48" s="35" t="s">
        <v>591</v>
      </c>
      <c r="N48" s="26" t="s">
        <v>167</v>
      </c>
      <c r="O48" s="38" t="s">
        <v>687</v>
      </c>
      <c r="P48" s="26" t="s">
        <v>409</v>
      </c>
      <c r="Q48" s="38" t="s">
        <v>1046</v>
      </c>
      <c r="R48" s="35" t="s">
        <v>309</v>
      </c>
      <c r="S48" s="26"/>
      <c r="T48" s="68" t="s">
        <v>258</v>
      </c>
      <c r="U48" s="41" t="s">
        <v>341</v>
      </c>
      <c r="V48" s="40" t="s">
        <v>817</v>
      </c>
      <c r="W48" s="26" t="s">
        <v>355</v>
      </c>
      <c r="X48" s="28" t="s">
        <v>223</v>
      </c>
      <c r="Y48" s="69"/>
      <c r="Z48" s="65">
        <v>5891362216</v>
      </c>
      <c r="AA48" s="65">
        <v>1111536767</v>
      </c>
      <c r="AB48" s="73"/>
      <c r="AC48" s="26">
        <v>820</v>
      </c>
      <c r="AD48" s="70">
        <v>4733922659</v>
      </c>
      <c r="AE48" s="69"/>
      <c r="AF48" s="69"/>
      <c r="AG48" s="7"/>
      <c r="AH48" s="7"/>
      <c r="AI48" s="138" t="s">
        <v>1021</v>
      </c>
      <c r="AJ48" s="138" t="s">
        <v>1021</v>
      </c>
    </row>
    <row r="49" spans="1:36" s="21" customFormat="1" ht="76.5" x14ac:dyDescent="0.35">
      <c r="B49" s="14">
        <f t="shared" si="1"/>
        <v>44</v>
      </c>
      <c r="C49" s="13" t="s">
        <v>187</v>
      </c>
      <c r="D49" s="25" t="s">
        <v>685</v>
      </c>
      <c r="E49" s="25" t="s">
        <v>124</v>
      </c>
      <c r="F49" s="38" t="s">
        <v>159</v>
      </c>
      <c r="G49" s="38" t="s">
        <v>158</v>
      </c>
      <c r="H49" s="38" t="s">
        <v>185</v>
      </c>
      <c r="I49" s="63">
        <v>42548</v>
      </c>
      <c r="J49" s="26" t="s">
        <v>720</v>
      </c>
      <c r="K49" s="26" t="s">
        <v>12</v>
      </c>
      <c r="L49" s="17" t="s">
        <v>1080</v>
      </c>
      <c r="M49" s="35" t="s">
        <v>592</v>
      </c>
      <c r="N49" s="26" t="s">
        <v>167</v>
      </c>
      <c r="O49" s="38" t="s">
        <v>215</v>
      </c>
      <c r="P49" s="26" t="s">
        <v>418</v>
      </c>
      <c r="Q49" s="38" t="s">
        <v>1241</v>
      </c>
      <c r="R49" s="35" t="s">
        <v>312</v>
      </c>
      <c r="S49" s="26"/>
      <c r="T49" s="68" t="s">
        <v>223</v>
      </c>
      <c r="U49" s="41" t="s">
        <v>345</v>
      </c>
      <c r="V49" s="40" t="s">
        <v>821</v>
      </c>
      <c r="W49" s="26" t="s">
        <v>354</v>
      </c>
      <c r="X49" s="28" t="s">
        <v>223</v>
      </c>
      <c r="Y49" s="69"/>
      <c r="Z49" s="65">
        <v>1535744125</v>
      </c>
      <c r="AA49" s="93">
        <v>197686355</v>
      </c>
      <c r="AB49" s="73"/>
      <c r="AC49" s="26">
        <v>392</v>
      </c>
      <c r="AD49" s="70">
        <v>1286543095</v>
      </c>
      <c r="AE49" s="69"/>
      <c r="AF49" s="69"/>
      <c r="AG49" s="7"/>
      <c r="AH49" s="7"/>
      <c r="AI49" s="138" t="s">
        <v>1021</v>
      </c>
      <c r="AJ49" s="138" t="s">
        <v>1021</v>
      </c>
    </row>
    <row r="50" spans="1:36" s="21" customFormat="1" ht="127.5" x14ac:dyDescent="0.35">
      <c r="B50" s="14">
        <f t="shared" si="1"/>
        <v>45</v>
      </c>
      <c r="C50" s="59" t="s">
        <v>199</v>
      </c>
      <c r="D50" s="25" t="s">
        <v>685</v>
      </c>
      <c r="E50" s="25" t="s">
        <v>682</v>
      </c>
      <c r="F50" s="26" t="s">
        <v>159</v>
      </c>
      <c r="G50" s="26" t="s">
        <v>160</v>
      </c>
      <c r="H50" s="38" t="s">
        <v>201</v>
      </c>
      <c r="I50" s="63">
        <v>42551</v>
      </c>
      <c r="J50" s="26" t="s">
        <v>720</v>
      </c>
      <c r="K50" s="26" t="s">
        <v>95</v>
      </c>
      <c r="L50" s="13" t="s">
        <v>1081</v>
      </c>
      <c r="M50" s="26" t="s">
        <v>615</v>
      </c>
      <c r="N50" s="26" t="s">
        <v>167</v>
      </c>
      <c r="O50" s="38" t="s">
        <v>212</v>
      </c>
      <c r="P50" s="26" t="s">
        <v>427</v>
      </c>
      <c r="Q50" s="38" t="s">
        <v>1035</v>
      </c>
      <c r="R50" s="25" t="s">
        <v>314</v>
      </c>
      <c r="S50" s="26"/>
      <c r="T50" s="68" t="s">
        <v>223</v>
      </c>
      <c r="U50" s="40" t="s">
        <v>667</v>
      </c>
      <c r="V50" s="40" t="s">
        <v>668</v>
      </c>
      <c r="W50" s="26" t="s">
        <v>357</v>
      </c>
      <c r="X50" s="26" t="s">
        <v>395</v>
      </c>
      <c r="Y50" s="69"/>
      <c r="Z50" s="65">
        <v>9169730206.1399994</v>
      </c>
      <c r="AA50" s="93">
        <v>693805558.23000002</v>
      </c>
      <c r="AB50" s="73"/>
      <c r="AC50" s="26">
        <v>220</v>
      </c>
      <c r="AD50" s="70">
        <v>685000</v>
      </c>
      <c r="AE50" s="69"/>
      <c r="AF50" s="86" t="s">
        <v>916</v>
      </c>
      <c r="AG50" s="80">
        <v>42551</v>
      </c>
      <c r="AH50" s="82" t="s">
        <v>917</v>
      </c>
      <c r="AI50" s="138" t="s">
        <v>1021</v>
      </c>
      <c r="AJ50" s="138" t="s">
        <v>1021</v>
      </c>
    </row>
    <row r="51" spans="1:36" s="21" customFormat="1" ht="76.5" x14ac:dyDescent="0.35">
      <c r="B51" s="14">
        <f t="shared" si="1"/>
        <v>46</v>
      </c>
      <c r="C51" s="13" t="s">
        <v>200</v>
      </c>
      <c r="D51" s="25" t="s">
        <v>684</v>
      </c>
      <c r="E51" s="25" t="s">
        <v>124</v>
      </c>
      <c r="F51" s="38" t="s">
        <v>159</v>
      </c>
      <c r="G51" s="38" t="s">
        <v>158</v>
      </c>
      <c r="H51" s="38" t="s">
        <v>202</v>
      </c>
      <c r="I51" s="63">
        <v>42551</v>
      </c>
      <c r="J51" s="26" t="s">
        <v>720</v>
      </c>
      <c r="K51" s="26" t="s">
        <v>12</v>
      </c>
      <c r="L51" s="17" t="s">
        <v>1082</v>
      </c>
      <c r="M51" s="35" t="s">
        <v>610</v>
      </c>
      <c r="N51" s="26" t="s">
        <v>172</v>
      </c>
      <c r="O51" s="38" t="s">
        <v>218</v>
      </c>
      <c r="P51" s="26" t="s">
        <v>420</v>
      </c>
      <c r="Q51" s="26" t="s">
        <v>1242</v>
      </c>
      <c r="R51" s="25" t="s">
        <v>315</v>
      </c>
      <c r="S51" s="26"/>
      <c r="T51" s="68" t="s">
        <v>271</v>
      </c>
      <c r="U51" s="41" t="s">
        <v>347</v>
      </c>
      <c r="V51" s="40" t="s">
        <v>822</v>
      </c>
      <c r="W51" s="26" t="s">
        <v>385</v>
      </c>
      <c r="X51" s="28" t="s">
        <v>223</v>
      </c>
      <c r="Y51" s="69"/>
      <c r="Z51" s="65">
        <v>111110000</v>
      </c>
      <c r="AA51" s="93">
        <v>111110000</v>
      </c>
      <c r="AB51" s="73"/>
      <c r="AC51" s="26" t="s">
        <v>400</v>
      </c>
      <c r="AD51" s="83">
        <v>0</v>
      </c>
      <c r="AE51" s="69"/>
      <c r="AF51" s="69"/>
      <c r="AG51" s="7"/>
      <c r="AH51" s="7"/>
      <c r="AI51" s="138" t="s">
        <v>1021</v>
      </c>
      <c r="AJ51" s="138" t="s">
        <v>1021</v>
      </c>
    </row>
    <row r="52" spans="1:36" s="21" customFormat="1" ht="127.5" x14ac:dyDescent="0.35">
      <c r="B52" s="14">
        <f t="shared" si="1"/>
        <v>47</v>
      </c>
      <c r="C52" s="13" t="s">
        <v>204</v>
      </c>
      <c r="D52" s="25" t="s">
        <v>684</v>
      </c>
      <c r="E52" s="25" t="s">
        <v>124</v>
      </c>
      <c r="F52" s="38" t="s">
        <v>159</v>
      </c>
      <c r="G52" s="38" t="s">
        <v>158</v>
      </c>
      <c r="H52" s="38" t="s">
        <v>205</v>
      </c>
      <c r="I52" s="63">
        <v>42571</v>
      </c>
      <c r="J52" s="26" t="s">
        <v>720</v>
      </c>
      <c r="K52" s="26" t="s">
        <v>12</v>
      </c>
      <c r="L52" s="17" t="s">
        <v>1083</v>
      </c>
      <c r="M52" s="35" t="s">
        <v>610</v>
      </c>
      <c r="N52" s="26" t="s">
        <v>172</v>
      </c>
      <c r="O52" s="38" t="s">
        <v>218</v>
      </c>
      <c r="P52" s="26" t="s">
        <v>409</v>
      </c>
      <c r="Q52" s="26" t="s">
        <v>1242</v>
      </c>
      <c r="R52" s="25" t="s">
        <v>210</v>
      </c>
      <c r="S52" s="26"/>
      <c r="T52" s="68" t="s">
        <v>272</v>
      </c>
      <c r="U52" s="41" t="s">
        <v>209</v>
      </c>
      <c r="V52" s="40" t="s">
        <v>823</v>
      </c>
      <c r="W52" s="26" t="s">
        <v>386</v>
      </c>
      <c r="X52" s="28" t="s">
        <v>223</v>
      </c>
      <c r="Y52" s="69"/>
      <c r="Z52" s="65">
        <v>100130000</v>
      </c>
      <c r="AA52" s="93">
        <v>100130000</v>
      </c>
      <c r="AB52" s="73"/>
      <c r="AC52" s="26" t="s">
        <v>400</v>
      </c>
      <c r="AD52" s="70">
        <v>0</v>
      </c>
      <c r="AE52" s="69"/>
      <c r="AF52" s="69"/>
      <c r="AG52" s="7"/>
      <c r="AH52" s="7"/>
      <c r="AI52" s="138" t="s">
        <v>1021</v>
      </c>
      <c r="AJ52" s="138" t="s">
        <v>1021</v>
      </c>
    </row>
    <row r="53" spans="1:36" s="21" customFormat="1" ht="102" x14ac:dyDescent="0.35">
      <c r="B53" s="14">
        <f t="shared" si="1"/>
        <v>48</v>
      </c>
      <c r="C53" s="46" t="s">
        <v>206</v>
      </c>
      <c r="D53" s="25" t="s">
        <v>685</v>
      </c>
      <c r="E53" s="25" t="s">
        <v>124</v>
      </c>
      <c r="F53" s="38" t="s">
        <v>159</v>
      </c>
      <c r="G53" s="26" t="s">
        <v>160</v>
      </c>
      <c r="H53" s="38" t="s">
        <v>207</v>
      </c>
      <c r="I53" s="63">
        <v>42573</v>
      </c>
      <c r="J53" s="26" t="s">
        <v>720</v>
      </c>
      <c r="K53" s="26" t="s">
        <v>12</v>
      </c>
      <c r="L53" s="17" t="s">
        <v>1084</v>
      </c>
      <c r="M53" s="26" t="s">
        <v>617</v>
      </c>
      <c r="N53" s="26" t="s">
        <v>168</v>
      </c>
      <c r="O53" s="38" t="s">
        <v>219</v>
      </c>
      <c r="P53" s="26" t="s">
        <v>408</v>
      </c>
      <c r="Q53" s="26" t="s">
        <v>1042</v>
      </c>
      <c r="R53" s="34" t="s">
        <v>211</v>
      </c>
      <c r="S53" s="26"/>
      <c r="T53" s="68" t="s">
        <v>273</v>
      </c>
      <c r="U53" s="40" t="s">
        <v>663</v>
      </c>
      <c r="V53" s="40" t="s">
        <v>664</v>
      </c>
      <c r="W53" s="26" t="s">
        <v>358</v>
      </c>
      <c r="X53" s="26" t="s">
        <v>396</v>
      </c>
      <c r="Y53" s="69"/>
      <c r="Z53" s="65">
        <v>3360056490</v>
      </c>
      <c r="AA53" s="93">
        <v>519375487</v>
      </c>
      <c r="AB53" s="73"/>
      <c r="AC53" s="26">
        <v>145</v>
      </c>
      <c r="AD53" s="70">
        <v>40457360</v>
      </c>
      <c r="AE53" s="69"/>
      <c r="AF53" s="69"/>
      <c r="AG53" s="7"/>
      <c r="AH53" s="7"/>
      <c r="AI53" s="138" t="s">
        <v>1021</v>
      </c>
      <c r="AJ53" s="138" t="s">
        <v>1021</v>
      </c>
    </row>
    <row r="54" spans="1:36" s="21" customFormat="1" ht="76.5" x14ac:dyDescent="0.35">
      <c r="B54" s="14">
        <f t="shared" si="1"/>
        <v>49</v>
      </c>
      <c r="C54" s="13" t="s">
        <v>453</v>
      </c>
      <c r="D54" s="25" t="s">
        <v>684</v>
      </c>
      <c r="E54" s="25" t="s">
        <v>124</v>
      </c>
      <c r="F54" s="38" t="s">
        <v>159</v>
      </c>
      <c r="G54" s="38" t="s">
        <v>158</v>
      </c>
      <c r="H54" s="38" t="s">
        <v>452</v>
      </c>
      <c r="I54" s="63">
        <v>42674</v>
      </c>
      <c r="J54" s="26" t="s">
        <v>720</v>
      </c>
      <c r="K54" s="26" t="s">
        <v>95</v>
      </c>
      <c r="L54" s="17" t="s">
        <v>1085</v>
      </c>
      <c r="M54" s="35" t="s">
        <v>614</v>
      </c>
      <c r="N54" s="26" t="s">
        <v>174</v>
      </c>
      <c r="O54" s="38" t="s">
        <v>687</v>
      </c>
      <c r="P54" s="26" t="s">
        <v>408</v>
      </c>
      <c r="Q54" s="30" t="s">
        <v>223</v>
      </c>
      <c r="R54" s="34" t="s">
        <v>500</v>
      </c>
      <c r="S54" s="28"/>
      <c r="T54" s="68" t="s">
        <v>499</v>
      </c>
      <c r="U54" s="41" t="s">
        <v>467</v>
      </c>
      <c r="V54" s="41" t="s">
        <v>833</v>
      </c>
      <c r="W54" s="26" t="s">
        <v>358</v>
      </c>
      <c r="X54" s="28" t="s">
        <v>223</v>
      </c>
      <c r="Y54" s="69"/>
      <c r="Z54" s="94">
        <v>846000000</v>
      </c>
      <c r="AA54" s="92">
        <v>500000000</v>
      </c>
      <c r="AB54" s="73"/>
      <c r="AC54" s="35" t="s">
        <v>400</v>
      </c>
      <c r="AD54" s="87">
        <v>0</v>
      </c>
      <c r="AE54" s="28"/>
      <c r="AF54" s="86" t="s">
        <v>921</v>
      </c>
      <c r="AG54" s="80">
        <v>42758</v>
      </c>
      <c r="AH54" s="82" t="s">
        <v>922</v>
      </c>
      <c r="AI54" s="138" t="s">
        <v>1021</v>
      </c>
      <c r="AJ54" s="138" t="s">
        <v>1021</v>
      </c>
    </row>
    <row r="55" spans="1:36" s="21" customFormat="1" ht="102" x14ac:dyDescent="0.35">
      <c r="B55" s="14">
        <f t="shared" si="1"/>
        <v>50</v>
      </c>
      <c r="C55" s="46" t="s">
        <v>1141</v>
      </c>
      <c r="D55" s="25" t="s">
        <v>685</v>
      </c>
      <c r="E55" s="25" t="s">
        <v>124</v>
      </c>
      <c r="F55" s="38" t="s">
        <v>159</v>
      </c>
      <c r="G55" s="38" t="s">
        <v>158</v>
      </c>
      <c r="H55" s="38" t="s">
        <v>459</v>
      </c>
      <c r="I55" s="63">
        <v>42685</v>
      </c>
      <c r="J55" s="26" t="s">
        <v>720</v>
      </c>
      <c r="K55" s="26" t="s">
        <v>12</v>
      </c>
      <c r="L55" s="17" t="s">
        <v>1086</v>
      </c>
      <c r="M55" s="35" t="s">
        <v>450</v>
      </c>
      <c r="N55" s="26" t="s">
        <v>174</v>
      </c>
      <c r="O55" s="38" t="s">
        <v>214</v>
      </c>
      <c r="P55" s="26" t="s">
        <v>408</v>
      </c>
      <c r="Q55" s="18" t="s">
        <v>1239</v>
      </c>
      <c r="R55" s="34" t="s">
        <v>469</v>
      </c>
      <c r="S55" s="28"/>
      <c r="T55" s="68"/>
      <c r="U55" s="41" t="s">
        <v>840</v>
      </c>
      <c r="V55" s="41" t="s">
        <v>468</v>
      </c>
      <c r="W55" s="26" t="s">
        <v>841</v>
      </c>
      <c r="X55" s="28" t="s">
        <v>223</v>
      </c>
      <c r="Y55" s="69"/>
      <c r="Z55" s="94">
        <v>105805033</v>
      </c>
      <c r="AA55" s="94">
        <v>105650033</v>
      </c>
      <c r="AB55" s="73"/>
      <c r="AC55" s="35">
        <v>49</v>
      </c>
      <c r="AD55" s="70">
        <v>42194000</v>
      </c>
      <c r="AE55" s="28"/>
      <c r="AF55" s="69"/>
      <c r="AG55" s="7"/>
      <c r="AH55" s="7"/>
      <c r="AI55" s="138" t="s">
        <v>1021</v>
      </c>
      <c r="AJ55" s="138" t="s">
        <v>1021</v>
      </c>
    </row>
    <row r="56" spans="1:36" s="21" customFormat="1" ht="51" x14ac:dyDescent="0.4">
      <c r="B56" s="14">
        <f t="shared" si="1"/>
        <v>51</v>
      </c>
      <c r="C56" s="19" t="s">
        <v>464</v>
      </c>
      <c r="D56" s="25" t="s">
        <v>685</v>
      </c>
      <c r="E56" s="25" t="s">
        <v>465</v>
      </c>
      <c r="F56" s="38" t="s">
        <v>159</v>
      </c>
      <c r="G56" s="38" t="s">
        <v>158</v>
      </c>
      <c r="H56" s="38" t="s">
        <v>466</v>
      </c>
      <c r="I56" s="63">
        <v>42689</v>
      </c>
      <c r="J56" s="26" t="s">
        <v>720</v>
      </c>
      <c r="K56" s="26" t="s">
        <v>114</v>
      </c>
      <c r="L56" s="184" t="s">
        <v>1209</v>
      </c>
      <c r="M56" s="35" t="s">
        <v>450</v>
      </c>
      <c r="N56" s="26" t="s">
        <v>174</v>
      </c>
      <c r="O56" s="38" t="s">
        <v>214</v>
      </c>
      <c r="P56" s="26" t="s">
        <v>408</v>
      </c>
      <c r="Q56" s="18" t="s">
        <v>1239</v>
      </c>
      <c r="R56" s="34" t="s">
        <v>471</v>
      </c>
      <c r="S56" s="28"/>
      <c r="T56" s="68"/>
      <c r="U56" s="41" t="s">
        <v>470</v>
      </c>
      <c r="V56" s="41"/>
      <c r="W56" s="26"/>
      <c r="X56" s="28" t="s">
        <v>223</v>
      </c>
      <c r="Y56" s="114"/>
      <c r="Z56" s="94">
        <v>76100000</v>
      </c>
      <c r="AA56" s="92">
        <v>76100000</v>
      </c>
      <c r="AB56" s="73"/>
      <c r="AC56" s="35" t="s">
        <v>400</v>
      </c>
      <c r="AD56" s="87">
        <v>0</v>
      </c>
      <c r="AE56" s="28"/>
      <c r="AF56" s="127"/>
      <c r="AG56" s="6"/>
      <c r="AH56" s="6"/>
      <c r="AI56" s="138" t="s">
        <v>1023</v>
      </c>
      <c r="AJ56" s="138" t="s">
        <v>1021</v>
      </c>
    </row>
    <row r="57" spans="1:36" ht="153" x14ac:dyDescent="0.4">
      <c r="A57" s="21"/>
      <c r="B57" s="14">
        <f t="shared" si="1"/>
        <v>52</v>
      </c>
      <c r="C57" s="48" t="s">
        <v>527</v>
      </c>
      <c r="D57" s="25" t="s">
        <v>684</v>
      </c>
      <c r="E57" s="25" t="s">
        <v>465</v>
      </c>
      <c r="F57" s="38" t="s">
        <v>159</v>
      </c>
      <c r="G57" s="38" t="s">
        <v>160</v>
      </c>
      <c r="H57" s="38" t="s">
        <v>528</v>
      </c>
      <c r="I57" s="63">
        <v>42788</v>
      </c>
      <c r="J57" s="26" t="s">
        <v>720</v>
      </c>
      <c r="K57" s="26" t="s">
        <v>99</v>
      </c>
      <c r="L57" s="17" t="s">
        <v>1088</v>
      </c>
      <c r="M57" s="35" t="s">
        <v>122</v>
      </c>
      <c r="N57" s="35" t="s">
        <v>171</v>
      </c>
      <c r="O57" s="35" t="s">
        <v>220</v>
      </c>
      <c r="P57" s="26" t="s">
        <v>422</v>
      </c>
      <c r="Q57" s="30" t="s">
        <v>223</v>
      </c>
      <c r="R57" s="35" t="s">
        <v>549</v>
      </c>
      <c r="S57" s="34" t="s">
        <v>223</v>
      </c>
      <c r="T57" s="68" t="s">
        <v>547</v>
      </c>
      <c r="U57" s="40" t="s">
        <v>548</v>
      </c>
      <c r="V57" s="40" t="s">
        <v>857</v>
      </c>
      <c r="W57" s="28" t="s">
        <v>353</v>
      </c>
      <c r="X57" s="35" t="s">
        <v>550</v>
      </c>
      <c r="Y57" s="69"/>
      <c r="Z57" s="92">
        <v>500000000</v>
      </c>
      <c r="AA57" s="92">
        <v>500000000</v>
      </c>
      <c r="AB57" s="73"/>
      <c r="AC57" s="26" t="s">
        <v>400</v>
      </c>
      <c r="AD57" s="87" t="s">
        <v>223</v>
      </c>
      <c r="AE57" s="35" t="s">
        <v>223</v>
      </c>
      <c r="AF57" s="69"/>
      <c r="AG57" s="7"/>
      <c r="AH57" s="7"/>
      <c r="AI57" s="138" t="s">
        <v>1021</v>
      </c>
      <c r="AJ57" s="138" t="s">
        <v>1021</v>
      </c>
    </row>
    <row r="58" spans="1:36" ht="127.5" x14ac:dyDescent="0.4">
      <c r="B58" s="14">
        <f t="shared" si="1"/>
        <v>53</v>
      </c>
      <c r="C58" s="46" t="s">
        <v>529</v>
      </c>
      <c r="D58" s="25" t="s">
        <v>684</v>
      </c>
      <c r="E58" s="25" t="s">
        <v>124</v>
      </c>
      <c r="F58" s="38" t="s">
        <v>159</v>
      </c>
      <c r="G58" s="38" t="s">
        <v>158</v>
      </c>
      <c r="H58" s="38" t="s">
        <v>530</v>
      </c>
      <c r="I58" s="63">
        <v>42808</v>
      </c>
      <c r="J58" s="26" t="s">
        <v>720</v>
      </c>
      <c r="K58" s="26" t="s">
        <v>12</v>
      </c>
      <c r="L58" s="17" t="s">
        <v>1089</v>
      </c>
      <c r="M58" s="26" t="s">
        <v>450</v>
      </c>
      <c r="N58" s="35" t="s">
        <v>174</v>
      </c>
      <c r="O58" s="38" t="s">
        <v>214</v>
      </c>
      <c r="P58" s="26" t="s">
        <v>418</v>
      </c>
      <c r="Q58" s="18" t="s">
        <v>1239</v>
      </c>
      <c r="R58" s="35" t="s">
        <v>873</v>
      </c>
      <c r="S58" s="34"/>
      <c r="T58" s="68"/>
      <c r="U58" s="40" t="s">
        <v>859</v>
      </c>
      <c r="V58" s="40" t="s">
        <v>860</v>
      </c>
      <c r="W58" s="28" t="s">
        <v>358</v>
      </c>
      <c r="X58" s="26"/>
      <c r="Y58" s="81"/>
      <c r="Z58" s="92">
        <v>101040000</v>
      </c>
      <c r="AA58" s="92">
        <v>101040000</v>
      </c>
      <c r="AB58" s="73"/>
      <c r="AC58" s="26" t="s">
        <v>400</v>
      </c>
      <c r="AD58" s="87"/>
      <c r="AE58" s="35"/>
      <c r="AF58" s="69"/>
      <c r="AG58" s="7"/>
      <c r="AH58" s="7"/>
      <c r="AI58" s="138" t="s">
        <v>1021</v>
      </c>
      <c r="AJ58" s="138" t="s">
        <v>1021</v>
      </c>
    </row>
    <row r="59" spans="1:36" s="21" customFormat="1" ht="127.5" x14ac:dyDescent="0.4">
      <c r="A59" s="1"/>
      <c r="B59" s="14">
        <f t="shared" si="1"/>
        <v>54</v>
      </c>
      <c r="C59" s="46" t="s">
        <v>531</v>
      </c>
      <c r="D59" s="25" t="s">
        <v>684</v>
      </c>
      <c r="E59" s="25" t="s">
        <v>465</v>
      </c>
      <c r="F59" s="38" t="s">
        <v>159</v>
      </c>
      <c r="G59" s="38" t="s">
        <v>160</v>
      </c>
      <c r="H59" s="26" t="s">
        <v>532</v>
      </c>
      <c r="I59" s="63">
        <v>42817</v>
      </c>
      <c r="J59" s="26" t="s">
        <v>720</v>
      </c>
      <c r="K59" s="26" t="s">
        <v>99</v>
      </c>
      <c r="L59" s="17" t="s">
        <v>1091</v>
      </c>
      <c r="M59" s="26" t="s">
        <v>627</v>
      </c>
      <c r="N59" s="35" t="s">
        <v>535</v>
      </c>
      <c r="O59" s="35" t="s">
        <v>693</v>
      </c>
      <c r="P59" s="26" t="s">
        <v>534</v>
      </c>
      <c r="Q59" s="30" t="s">
        <v>223</v>
      </c>
      <c r="R59" s="35" t="s">
        <v>533</v>
      </c>
      <c r="S59" s="34"/>
      <c r="T59" s="68" t="s">
        <v>880</v>
      </c>
      <c r="U59" s="40" t="s">
        <v>652</v>
      </c>
      <c r="V59" s="40" t="s">
        <v>650</v>
      </c>
      <c r="W59" s="28" t="s">
        <v>356</v>
      </c>
      <c r="X59" s="38" t="s">
        <v>651</v>
      </c>
      <c r="Y59" s="81"/>
      <c r="Z59" s="92">
        <v>715250000</v>
      </c>
      <c r="AA59" s="92">
        <v>715250000</v>
      </c>
      <c r="AB59" s="73"/>
      <c r="AC59" s="26" t="s">
        <v>400</v>
      </c>
      <c r="AD59" s="87"/>
      <c r="AE59" s="35"/>
      <c r="AF59" s="118"/>
      <c r="AG59" s="6"/>
      <c r="AH59" s="6"/>
      <c r="AI59" s="138" t="s">
        <v>1021</v>
      </c>
      <c r="AJ59" s="138" t="s">
        <v>1021</v>
      </c>
    </row>
    <row r="60" spans="1:36" s="21" customFormat="1" ht="76.5" x14ac:dyDescent="0.4">
      <c r="A60" s="1"/>
      <c r="B60" s="14">
        <f t="shared" si="1"/>
        <v>55</v>
      </c>
      <c r="C60" s="47" t="s">
        <v>1029</v>
      </c>
      <c r="D60" s="25" t="s">
        <v>685</v>
      </c>
      <c r="E60" s="25" t="s">
        <v>682</v>
      </c>
      <c r="F60" s="38" t="s">
        <v>159</v>
      </c>
      <c r="G60" s="38" t="s">
        <v>158</v>
      </c>
      <c r="H60" s="26" t="s">
        <v>1028</v>
      </c>
      <c r="I60" s="63">
        <v>43481</v>
      </c>
      <c r="J60" s="26" t="s">
        <v>720</v>
      </c>
      <c r="K60" s="26" t="s">
        <v>12</v>
      </c>
      <c r="L60" s="17" t="s">
        <v>1092</v>
      </c>
      <c r="M60" s="26" t="s">
        <v>593</v>
      </c>
      <c r="N60" s="35" t="s">
        <v>174</v>
      </c>
      <c r="O60" s="38" t="s">
        <v>212</v>
      </c>
      <c r="P60" s="26" t="s">
        <v>552</v>
      </c>
      <c r="Q60" s="18" t="s">
        <v>1239</v>
      </c>
      <c r="R60" s="35">
        <v>85879120471</v>
      </c>
      <c r="S60" s="34"/>
      <c r="T60" s="68"/>
      <c r="U60" s="40" t="s">
        <v>564</v>
      </c>
      <c r="V60" s="40" t="s">
        <v>861</v>
      </c>
      <c r="W60" s="28" t="s">
        <v>358</v>
      </c>
      <c r="X60" s="26"/>
      <c r="Y60" s="81"/>
      <c r="Z60" s="92"/>
      <c r="AA60" s="92"/>
      <c r="AB60" s="73"/>
      <c r="AC60" s="26">
        <v>91</v>
      </c>
      <c r="AD60" s="70"/>
      <c r="AE60" s="35"/>
      <c r="AF60" s="118"/>
      <c r="AG60" s="6"/>
      <c r="AH60" s="6"/>
      <c r="AI60" s="138" t="s">
        <v>1021</v>
      </c>
      <c r="AJ60" s="138" t="s">
        <v>1021</v>
      </c>
    </row>
    <row r="61" spans="1:36" s="21" customFormat="1" ht="76.5" x14ac:dyDescent="0.4">
      <c r="A61" s="1"/>
      <c r="B61" s="14">
        <f t="shared" si="1"/>
        <v>56</v>
      </c>
      <c r="C61" s="46" t="s">
        <v>544</v>
      </c>
      <c r="D61" s="25" t="s">
        <v>685</v>
      </c>
      <c r="E61" s="25" t="s">
        <v>124</v>
      </c>
      <c r="F61" s="38" t="s">
        <v>159</v>
      </c>
      <c r="G61" s="38" t="s">
        <v>158</v>
      </c>
      <c r="H61" s="26" t="s">
        <v>546</v>
      </c>
      <c r="I61" s="63">
        <v>42825</v>
      </c>
      <c r="J61" s="26" t="s">
        <v>720</v>
      </c>
      <c r="K61" s="26" t="s">
        <v>12</v>
      </c>
      <c r="L61" s="17" t="s">
        <v>1093</v>
      </c>
      <c r="M61" s="35" t="s">
        <v>450</v>
      </c>
      <c r="N61" s="35" t="s">
        <v>174</v>
      </c>
      <c r="O61" s="38" t="s">
        <v>214</v>
      </c>
      <c r="P61" s="26" t="s">
        <v>496</v>
      </c>
      <c r="Q61" s="18" t="s">
        <v>1239</v>
      </c>
      <c r="R61" s="35" t="s">
        <v>874</v>
      </c>
      <c r="S61" s="34"/>
      <c r="T61" s="68"/>
      <c r="U61" s="41" t="s">
        <v>545</v>
      </c>
      <c r="V61" s="40" t="s">
        <v>862</v>
      </c>
      <c r="W61" s="28" t="s">
        <v>358</v>
      </c>
      <c r="X61" s="28" t="s">
        <v>223</v>
      </c>
      <c r="Y61" s="81"/>
      <c r="Z61" s="92">
        <v>104291000</v>
      </c>
      <c r="AA61" s="92">
        <v>104203500</v>
      </c>
      <c r="AB61" s="73"/>
      <c r="AC61" s="26"/>
      <c r="AD61" s="70">
        <v>36700000</v>
      </c>
      <c r="AE61" s="35"/>
      <c r="AF61" s="118"/>
      <c r="AG61" s="6"/>
      <c r="AH61" s="6"/>
      <c r="AI61" s="138" t="s">
        <v>1021</v>
      </c>
      <c r="AJ61" s="138" t="s">
        <v>1021</v>
      </c>
    </row>
    <row r="62" spans="1:36" s="21" customFormat="1" ht="52.5" x14ac:dyDescent="0.35">
      <c r="B62" s="14">
        <f t="shared" si="1"/>
        <v>57</v>
      </c>
      <c r="C62" s="59" t="s">
        <v>556</v>
      </c>
      <c r="D62" s="38" t="s">
        <v>685</v>
      </c>
      <c r="E62" s="25" t="s">
        <v>682</v>
      </c>
      <c r="F62" s="38" t="s">
        <v>159</v>
      </c>
      <c r="G62" s="38" t="s">
        <v>160</v>
      </c>
      <c r="H62" s="38" t="s">
        <v>554</v>
      </c>
      <c r="I62" s="63">
        <v>42852</v>
      </c>
      <c r="J62" s="26" t="s">
        <v>720</v>
      </c>
      <c r="K62" s="26" t="s">
        <v>99</v>
      </c>
      <c r="L62" s="13" t="s">
        <v>1094</v>
      </c>
      <c r="M62" s="38" t="s">
        <v>120</v>
      </c>
      <c r="N62" s="26" t="s">
        <v>169</v>
      </c>
      <c r="O62" s="38" t="s">
        <v>216</v>
      </c>
      <c r="P62" s="26" t="s">
        <v>422</v>
      </c>
      <c r="Q62" s="38" t="s">
        <v>1041</v>
      </c>
      <c r="R62" s="35" t="s">
        <v>286</v>
      </c>
      <c r="S62" s="26"/>
      <c r="T62" s="68" t="s">
        <v>266</v>
      </c>
      <c r="U62" s="41" t="s">
        <v>323</v>
      </c>
      <c r="V62" s="41" t="s">
        <v>658</v>
      </c>
      <c r="W62" s="26" t="s">
        <v>373</v>
      </c>
      <c r="X62" s="40" t="s">
        <v>393</v>
      </c>
      <c r="Y62" s="69"/>
      <c r="Z62" s="92">
        <v>628992663</v>
      </c>
      <c r="AA62" s="92">
        <v>628992663</v>
      </c>
      <c r="AB62" s="73"/>
      <c r="AC62" s="26"/>
      <c r="AD62" s="70"/>
      <c r="AE62" s="35"/>
      <c r="AF62" s="117"/>
      <c r="AG62" s="7"/>
      <c r="AH62" s="7"/>
      <c r="AI62" s="138" t="s">
        <v>1021</v>
      </c>
      <c r="AJ62" s="138" t="s">
        <v>1021</v>
      </c>
    </row>
    <row r="63" spans="1:36" s="21" customFormat="1" ht="76.5" x14ac:dyDescent="0.4">
      <c r="A63" s="1"/>
      <c r="B63" s="14">
        <f t="shared" si="1"/>
        <v>58</v>
      </c>
      <c r="C63" s="12" t="s">
        <v>555</v>
      </c>
      <c r="D63" s="25" t="s">
        <v>685</v>
      </c>
      <c r="E63" s="25" t="s">
        <v>682</v>
      </c>
      <c r="F63" s="38" t="s">
        <v>159</v>
      </c>
      <c r="G63" s="38" t="s">
        <v>158</v>
      </c>
      <c r="H63" s="38" t="s">
        <v>553</v>
      </c>
      <c r="I63" s="63">
        <v>42852</v>
      </c>
      <c r="J63" s="26" t="s">
        <v>720</v>
      </c>
      <c r="K63" s="26" t="s">
        <v>114</v>
      </c>
      <c r="L63" s="17" t="s">
        <v>476</v>
      </c>
      <c r="M63" s="35" t="s">
        <v>450</v>
      </c>
      <c r="N63" s="26" t="s">
        <v>174</v>
      </c>
      <c r="O63" s="38" t="s">
        <v>214</v>
      </c>
      <c r="P63" s="26" t="s">
        <v>418</v>
      </c>
      <c r="Q63" s="18" t="s">
        <v>1239</v>
      </c>
      <c r="R63" s="34" t="s">
        <v>461</v>
      </c>
      <c r="S63" s="28"/>
      <c r="T63" s="68"/>
      <c r="U63" s="41" t="s">
        <v>460</v>
      </c>
      <c r="V63" s="40" t="s">
        <v>863</v>
      </c>
      <c r="W63" s="26"/>
      <c r="X63" s="28" t="s">
        <v>223</v>
      </c>
      <c r="Y63" s="81"/>
      <c r="Z63" s="94">
        <v>133351000</v>
      </c>
      <c r="AA63" s="92">
        <v>124705506</v>
      </c>
      <c r="AB63" s="73"/>
      <c r="AC63" s="35">
        <v>44</v>
      </c>
      <c r="AD63" s="89">
        <v>1982000</v>
      </c>
      <c r="AE63" s="28"/>
      <c r="AF63" s="118"/>
      <c r="AG63" s="6"/>
      <c r="AH63" s="6"/>
      <c r="AI63" s="138" t="s">
        <v>1021</v>
      </c>
      <c r="AJ63" s="138" t="s">
        <v>1021</v>
      </c>
    </row>
    <row r="64" spans="1:36" s="21" customFormat="1" ht="102" x14ac:dyDescent="0.35">
      <c r="B64" s="14">
        <f t="shared" si="1"/>
        <v>59</v>
      </c>
      <c r="C64" s="48" t="s">
        <v>522</v>
      </c>
      <c r="D64" s="38" t="s">
        <v>685</v>
      </c>
      <c r="E64" s="25" t="s">
        <v>682</v>
      </c>
      <c r="F64" s="38" t="s">
        <v>159</v>
      </c>
      <c r="G64" s="38" t="s">
        <v>158</v>
      </c>
      <c r="H64" s="38" t="s">
        <v>560</v>
      </c>
      <c r="I64" s="63">
        <v>42871</v>
      </c>
      <c r="J64" s="26" t="s">
        <v>720</v>
      </c>
      <c r="K64" s="26" t="s">
        <v>12</v>
      </c>
      <c r="L64" s="17" t="s">
        <v>444</v>
      </c>
      <c r="M64" s="35" t="s">
        <v>449</v>
      </c>
      <c r="N64" s="26" t="s">
        <v>174</v>
      </c>
      <c r="O64" s="38" t="s">
        <v>687</v>
      </c>
      <c r="P64" s="26" t="s">
        <v>409</v>
      </c>
      <c r="Q64" s="18" t="s">
        <v>1239</v>
      </c>
      <c r="R64" s="34" t="s">
        <v>446</v>
      </c>
      <c r="S64" s="26"/>
      <c r="T64" s="68" t="s">
        <v>447</v>
      </c>
      <c r="U64" s="41" t="s">
        <v>445</v>
      </c>
      <c r="V64" s="40" t="s">
        <v>829</v>
      </c>
      <c r="W64" s="26" t="s">
        <v>358</v>
      </c>
      <c r="X64" s="28" t="s">
        <v>223</v>
      </c>
      <c r="Y64" s="69"/>
      <c r="Z64" s="64">
        <v>137273797</v>
      </c>
      <c r="AA64" s="74">
        <v>127260797</v>
      </c>
      <c r="AB64" s="73"/>
      <c r="AC64" s="26">
        <v>59</v>
      </c>
      <c r="AD64" s="70">
        <v>6397000</v>
      </c>
      <c r="AE64" s="69"/>
      <c r="AF64" s="117"/>
      <c r="AG64" s="7"/>
      <c r="AH64" s="7"/>
      <c r="AI64" s="138" t="s">
        <v>1021</v>
      </c>
      <c r="AJ64" s="138" t="s">
        <v>1021</v>
      </c>
    </row>
    <row r="65" spans="1:36" s="21" customFormat="1" ht="76.5" x14ac:dyDescent="0.4">
      <c r="A65" s="1"/>
      <c r="B65" s="14">
        <f t="shared" si="1"/>
        <v>60</v>
      </c>
      <c r="C65" s="12" t="s">
        <v>559</v>
      </c>
      <c r="D65" s="25" t="s">
        <v>685</v>
      </c>
      <c r="E65" s="38" t="s">
        <v>682</v>
      </c>
      <c r="F65" s="38" t="s">
        <v>159</v>
      </c>
      <c r="G65" s="38" t="s">
        <v>158</v>
      </c>
      <c r="H65" s="38" t="s">
        <v>1151</v>
      </c>
      <c r="I65" s="174" t="s">
        <v>1152</v>
      </c>
      <c r="J65" s="63" t="s">
        <v>720</v>
      </c>
      <c r="K65" s="26" t="s">
        <v>114</v>
      </c>
      <c r="L65" s="12" t="s">
        <v>1097</v>
      </c>
      <c r="M65" s="35" t="s">
        <v>626</v>
      </c>
      <c r="N65" s="26" t="s">
        <v>495</v>
      </c>
      <c r="O65" s="38" t="s">
        <v>691</v>
      </c>
      <c r="P65" s="26" t="s">
        <v>418</v>
      </c>
      <c r="Q65" s="18" t="s">
        <v>1239</v>
      </c>
      <c r="R65" s="35" t="s">
        <v>561</v>
      </c>
      <c r="S65" s="45"/>
      <c r="T65" s="68" t="s">
        <v>563</v>
      </c>
      <c r="U65" s="40" t="s">
        <v>562</v>
      </c>
      <c r="V65" s="40" t="s">
        <v>864</v>
      </c>
      <c r="W65" s="26" t="s">
        <v>358</v>
      </c>
      <c r="X65" s="28" t="s">
        <v>223</v>
      </c>
      <c r="Y65" s="81"/>
      <c r="Z65" s="92">
        <v>159927517</v>
      </c>
      <c r="AA65" s="92">
        <v>142020050</v>
      </c>
      <c r="AB65" s="45"/>
      <c r="AC65" s="45"/>
      <c r="AD65" s="45"/>
      <c r="AE65" s="45"/>
      <c r="AF65" s="118"/>
      <c r="AG65" s="6"/>
      <c r="AH65" s="6"/>
      <c r="AI65" s="138" t="s">
        <v>1021</v>
      </c>
      <c r="AJ65" s="138" t="s">
        <v>1021</v>
      </c>
    </row>
    <row r="66" spans="1:36" s="21" customFormat="1" ht="153" x14ac:dyDescent="0.4">
      <c r="A66" s="1"/>
      <c r="B66" s="14">
        <f t="shared" si="1"/>
        <v>61</v>
      </c>
      <c r="C66" s="44" t="s">
        <v>568</v>
      </c>
      <c r="D66" s="38" t="s">
        <v>684</v>
      </c>
      <c r="E66" s="25" t="s">
        <v>465</v>
      </c>
      <c r="F66" s="38" t="s">
        <v>159</v>
      </c>
      <c r="G66" s="38" t="s">
        <v>160</v>
      </c>
      <c r="H66" s="38" t="s">
        <v>569</v>
      </c>
      <c r="I66" s="174">
        <v>43006</v>
      </c>
      <c r="J66" s="26" t="s">
        <v>720</v>
      </c>
      <c r="K66" s="26" t="s">
        <v>12</v>
      </c>
      <c r="L66" s="178" t="s">
        <v>1098</v>
      </c>
      <c r="M66" s="35" t="s">
        <v>630</v>
      </c>
      <c r="N66" s="26" t="s">
        <v>174</v>
      </c>
      <c r="O66" s="38" t="s">
        <v>215</v>
      </c>
      <c r="P66" s="26" t="s">
        <v>215</v>
      </c>
      <c r="Q66" s="26" t="s">
        <v>1240</v>
      </c>
      <c r="R66" s="35"/>
      <c r="S66" s="45"/>
      <c r="T66" s="68"/>
      <c r="U66" s="40" t="s">
        <v>648</v>
      </c>
      <c r="V66" s="40" t="s">
        <v>649</v>
      </c>
      <c r="W66" s="26"/>
      <c r="X66" s="28"/>
      <c r="Y66" s="90" t="s">
        <v>769</v>
      </c>
      <c r="Z66" s="92">
        <v>250000000</v>
      </c>
      <c r="AA66" s="92">
        <v>250000000</v>
      </c>
      <c r="AB66" s="45"/>
      <c r="AC66" s="45" t="s">
        <v>400</v>
      </c>
      <c r="AD66" s="45"/>
      <c r="AE66" s="45"/>
      <c r="AF66" s="118"/>
      <c r="AG66" s="6"/>
      <c r="AH66" s="6"/>
      <c r="AI66" s="138" t="s">
        <v>1021</v>
      </c>
      <c r="AJ66" s="138" t="s">
        <v>1021</v>
      </c>
    </row>
    <row r="67" spans="1:36" s="21" customFormat="1" ht="51" x14ac:dyDescent="0.4">
      <c r="A67" s="1"/>
      <c r="B67" s="14">
        <f t="shared" si="1"/>
        <v>62</v>
      </c>
      <c r="C67" s="44" t="s">
        <v>570</v>
      </c>
      <c r="D67" s="38" t="s">
        <v>684</v>
      </c>
      <c r="E67" s="25" t="s">
        <v>465</v>
      </c>
      <c r="F67" s="38" t="s">
        <v>159</v>
      </c>
      <c r="G67" s="38" t="s">
        <v>160</v>
      </c>
      <c r="H67" s="38" t="s">
        <v>571</v>
      </c>
      <c r="I67" s="174">
        <v>43007</v>
      </c>
      <c r="J67" s="26" t="s">
        <v>720</v>
      </c>
      <c r="K67" s="26" t="s">
        <v>12</v>
      </c>
      <c r="L67" s="178" t="s">
        <v>1099</v>
      </c>
      <c r="M67" s="35" t="s">
        <v>615</v>
      </c>
      <c r="N67" s="26" t="s">
        <v>174</v>
      </c>
      <c r="O67" s="38" t="s">
        <v>212</v>
      </c>
      <c r="P67" s="26" t="s">
        <v>212</v>
      </c>
      <c r="Q67" s="26" t="s">
        <v>1240</v>
      </c>
      <c r="R67" s="35"/>
      <c r="S67" s="45"/>
      <c r="T67" s="68"/>
      <c r="U67" s="40"/>
      <c r="V67" s="40"/>
      <c r="W67" s="26"/>
      <c r="X67" s="28"/>
      <c r="Y67" s="90" t="s">
        <v>770</v>
      </c>
      <c r="Z67" s="92">
        <v>250000000</v>
      </c>
      <c r="AA67" s="92">
        <v>250000000</v>
      </c>
      <c r="AB67" s="45"/>
      <c r="AC67" s="45" t="s">
        <v>400</v>
      </c>
      <c r="AD67" s="45"/>
      <c r="AE67" s="45"/>
      <c r="AF67" s="118"/>
      <c r="AG67" s="6"/>
      <c r="AH67" s="6"/>
      <c r="AI67" s="138" t="s">
        <v>1021</v>
      </c>
      <c r="AJ67" s="138" t="s">
        <v>1021</v>
      </c>
    </row>
    <row r="68" spans="1:36" s="21" customFormat="1" ht="51" x14ac:dyDescent="0.4">
      <c r="A68" s="1"/>
      <c r="B68" s="14">
        <f t="shared" si="1"/>
        <v>63</v>
      </c>
      <c r="C68" s="44" t="s">
        <v>572</v>
      </c>
      <c r="D68" s="38" t="s">
        <v>684</v>
      </c>
      <c r="E68" s="25" t="s">
        <v>465</v>
      </c>
      <c r="F68" s="38" t="s">
        <v>159</v>
      </c>
      <c r="G68" s="38" t="s">
        <v>160</v>
      </c>
      <c r="H68" s="38" t="s">
        <v>573</v>
      </c>
      <c r="I68" s="174">
        <v>43010</v>
      </c>
      <c r="J68" s="26" t="s">
        <v>720</v>
      </c>
      <c r="K68" s="26" t="s">
        <v>12</v>
      </c>
      <c r="L68" s="178" t="s">
        <v>1100</v>
      </c>
      <c r="M68" s="35" t="s">
        <v>613</v>
      </c>
      <c r="N68" s="26" t="s">
        <v>169</v>
      </c>
      <c r="O68" s="38" t="s">
        <v>216</v>
      </c>
      <c r="P68" s="26" t="s">
        <v>212</v>
      </c>
      <c r="Q68" s="26" t="s">
        <v>1240</v>
      </c>
      <c r="R68" s="35"/>
      <c r="S68" s="45"/>
      <c r="T68" s="68"/>
      <c r="U68" s="40"/>
      <c r="V68" s="40"/>
      <c r="W68" s="26"/>
      <c r="X68" s="28"/>
      <c r="Y68" s="90" t="s">
        <v>771</v>
      </c>
      <c r="Z68" s="92">
        <v>250000000</v>
      </c>
      <c r="AA68" s="92">
        <v>250000000</v>
      </c>
      <c r="AB68" s="45"/>
      <c r="AC68" s="45" t="s">
        <v>400</v>
      </c>
      <c r="AD68" s="45"/>
      <c r="AE68" s="45"/>
      <c r="AF68" s="118"/>
      <c r="AG68" s="6"/>
      <c r="AH68" s="6"/>
      <c r="AI68" s="138" t="s">
        <v>1021</v>
      </c>
      <c r="AJ68" s="138" t="s">
        <v>1021</v>
      </c>
    </row>
    <row r="69" spans="1:36" s="21" customFormat="1" ht="127.5" x14ac:dyDescent="0.4">
      <c r="A69" s="1"/>
      <c r="B69" s="14">
        <f t="shared" si="1"/>
        <v>64</v>
      </c>
      <c r="C69" s="44" t="s">
        <v>574</v>
      </c>
      <c r="D69" s="38" t="s">
        <v>684</v>
      </c>
      <c r="E69" s="25" t="s">
        <v>465</v>
      </c>
      <c r="F69" s="38" t="s">
        <v>159</v>
      </c>
      <c r="G69" s="38" t="s">
        <v>160</v>
      </c>
      <c r="H69" s="38" t="s">
        <v>575</v>
      </c>
      <c r="I69" s="174">
        <v>43011</v>
      </c>
      <c r="J69" s="26" t="s">
        <v>720</v>
      </c>
      <c r="K69" s="26" t="s">
        <v>12</v>
      </c>
      <c r="L69" s="178" t="s">
        <v>1101</v>
      </c>
      <c r="M69" s="35" t="s">
        <v>631</v>
      </c>
      <c r="N69" s="26" t="s">
        <v>169</v>
      </c>
      <c r="O69" s="38" t="s">
        <v>690</v>
      </c>
      <c r="P69" s="26" t="s">
        <v>576</v>
      </c>
      <c r="Q69" s="26" t="s">
        <v>1240</v>
      </c>
      <c r="R69" s="35"/>
      <c r="S69" s="45"/>
      <c r="T69" s="68"/>
      <c r="U69" s="40" t="s">
        <v>655</v>
      </c>
      <c r="V69" s="40" t="s">
        <v>656</v>
      </c>
      <c r="W69" s="26"/>
      <c r="X69" s="35" t="s">
        <v>657</v>
      </c>
      <c r="Y69" s="90" t="s">
        <v>772</v>
      </c>
      <c r="Z69" s="92">
        <v>250000000</v>
      </c>
      <c r="AA69" s="92">
        <v>250000000</v>
      </c>
      <c r="AB69" s="45"/>
      <c r="AC69" s="45" t="s">
        <v>400</v>
      </c>
      <c r="AD69" s="45"/>
      <c r="AE69" s="45"/>
      <c r="AF69" s="118"/>
      <c r="AG69" s="6"/>
      <c r="AH69" s="6"/>
      <c r="AI69" s="138" t="s">
        <v>1021</v>
      </c>
      <c r="AJ69" s="138" t="s">
        <v>1021</v>
      </c>
    </row>
    <row r="70" spans="1:36" s="21" customFormat="1" ht="51" x14ac:dyDescent="0.4">
      <c r="A70" s="1"/>
      <c r="B70" s="14">
        <f t="shared" si="1"/>
        <v>65</v>
      </c>
      <c r="C70" s="44" t="s">
        <v>577</v>
      </c>
      <c r="D70" s="38" t="s">
        <v>684</v>
      </c>
      <c r="E70" s="25" t="s">
        <v>465</v>
      </c>
      <c r="F70" s="38" t="s">
        <v>159</v>
      </c>
      <c r="G70" s="38" t="s">
        <v>160</v>
      </c>
      <c r="H70" s="38" t="s">
        <v>578</v>
      </c>
      <c r="I70" s="174">
        <v>43011</v>
      </c>
      <c r="J70" s="26" t="s">
        <v>720</v>
      </c>
      <c r="K70" s="26" t="s">
        <v>12</v>
      </c>
      <c r="L70" s="178" t="s">
        <v>1102</v>
      </c>
      <c r="M70" s="35" t="s">
        <v>586</v>
      </c>
      <c r="N70" s="26" t="s">
        <v>169</v>
      </c>
      <c r="O70" s="38" t="s">
        <v>213</v>
      </c>
      <c r="P70" s="26" t="s">
        <v>213</v>
      </c>
      <c r="Q70" s="26" t="s">
        <v>1240</v>
      </c>
      <c r="R70" s="35"/>
      <c r="S70" s="45"/>
      <c r="T70" s="68"/>
      <c r="U70" s="40"/>
      <c r="V70" s="40"/>
      <c r="W70" s="26"/>
      <c r="X70" s="28"/>
      <c r="Y70" s="90" t="s">
        <v>773</v>
      </c>
      <c r="Z70" s="92">
        <v>250000000</v>
      </c>
      <c r="AA70" s="92">
        <v>250000000</v>
      </c>
      <c r="AB70" s="45"/>
      <c r="AC70" s="45" t="s">
        <v>400</v>
      </c>
      <c r="AD70" s="45"/>
      <c r="AE70" s="45"/>
      <c r="AF70" s="118"/>
      <c r="AG70" s="6"/>
      <c r="AH70" s="6"/>
      <c r="AI70" s="138" t="s">
        <v>1021</v>
      </c>
      <c r="AJ70" s="138" t="s">
        <v>1021</v>
      </c>
    </row>
    <row r="71" spans="1:36" s="21" customFormat="1" ht="102" x14ac:dyDescent="0.4">
      <c r="A71" s="1"/>
      <c r="B71" s="14">
        <f t="shared" si="1"/>
        <v>66</v>
      </c>
      <c r="C71" s="44" t="s">
        <v>774</v>
      </c>
      <c r="D71" s="38" t="s">
        <v>684</v>
      </c>
      <c r="E71" s="25" t="s">
        <v>465</v>
      </c>
      <c r="F71" s="38" t="s">
        <v>159</v>
      </c>
      <c r="G71" s="38" t="s">
        <v>160</v>
      </c>
      <c r="H71" s="38" t="s">
        <v>634</v>
      </c>
      <c r="I71" s="174">
        <v>43013</v>
      </c>
      <c r="J71" s="26" t="s">
        <v>720</v>
      </c>
      <c r="K71" s="26" t="s">
        <v>12</v>
      </c>
      <c r="L71" s="178" t="s">
        <v>1103</v>
      </c>
      <c r="M71" s="35" t="s">
        <v>587</v>
      </c>
      <c r="N71" s="26" t="s">
        <v>168</v>
      </c>
      <c r="O71" s="38" t="s">
        <v>688</v>
      </c>
      <c r="P71" s="26" t="s">
        <v>589</v>
      </c>
      <c r="Q71" s="26" t="s">
        <v>1240</v>
      </c>
      <c r="R71" s="35"/>
      <c r="S71" s="45"/>
      <c r="T71" s="68"/>
      <c r="U71" s="40" t="s">
        <v>644</v>
      </c>
      <c r="V71" s="40" t="s">
        <v>647</v>
      </c>
      <c r="W71" s="26"/>
      <c r="X71" s="35" t="s">
        <v>645</v>
      </c>
      <c r="Y71" s="90" t="s">
        <v>775</v>
      </c>
      <c r="Z71" s="92">
        <v>250000000</v>
      </c>
      <c r="AA71" s="92">
        <v>250000000</v>
      </c>
      <c r="AB71" s="45"/>
      <c r="AC71" s="45" t="s">
        <v>400</v>
      </c>
      <c r="AD71" s="45"/>
      <c r="AE71" s="45"/>
      <c r="AF71" s="118"/>
      <c r="AG71" s="6"/>
      <c r="AH71" s="6"/>
      <c r="AI71" s="138" t="s">
        <v>1021</v>
      </c>
      <c r="AJ71" s="138" t="s">
        <v>1021</v>
      </c>
    </row>
    <row r="72" spans="1:36" s="21" customFormat="1" ht="51" x14ac:dyDescent="0.4">
      <c r="A72" s="1"/>
      <c r="B72" s="14">
        <f t="shared" ref="B72:B135" si="3">B71+1</f>
        <v>67</v>
      </c>
      <c r="C72" s="44" t="s">
        <v>584</v>
      </c>
      <c r="D72" s="38" t="s">
        <v>684</v>
      </c>
      <c r="E72" s="25" t="s">
        <v>465</v>
      </c>
      <c r="F72" s="38" t="s">
        <v>159</v>
      </c>
      <c r="G72" s="38" t="s">
        <v>160</v>
      </c>
      <c r="H72" s="38" t="s">
        <v>635</v>
      </c>
      <c r="I72" s="174">
        <v>43014</v>
      </c>
      <c r="J72" s="26" t="s">
        <v>720</v>
      </c>
      <c r="K72" s="26" t="s">
        <v>12</v>
      </c>
      <c r="L72" s="178" t="s">
        <v>1104</v>
      </c>
      <c r="M72" s="35" t="s">
        <v>636</v>
      </c>
      <c r="N72" s="26" t="s">
        <v>566</v>
      </c>
      <c r="O72" s="38" t="s">
        <v>694</v>
      </c>
      <c r="P72" s="26" t="s">
        <v>588</v>
      </c>
      <c r="Q72" s="26" t="s">
        <v>1240</v>
      </c>
      <c r="R72" s="35"/>
      <c r="S72" s="45"/>
      <c r="T72" s="68"/>
      <c r="U72" s="40"/>
      <c r="V72" s="40"/>
      <c r="W72" s="26"/>
      <c r="X72" s="28"/>
      <c r="Y72" s="90" t="s">
        <v>779</v>
      </c>
      <c r="Z72" s="92">
        <v>250000000</v>
      </c>
      <c r="AA72" s="92">
        <v>250000000</v>
      </c>
      <c r="AB72" s="45"/>
      <c r="AC72" s="45" t="s">
        <v>400</v>
      </c>
      <c r="AD72" s="45"/>
      <c r="AE72" s="45"/>
      <c r="AF72" s="118"/>
      <c r="AG72" s="6"/>
      <c r="AH72" s="6"/>
      <c r="AI72" s="138" t="s">
        <v>1021</v>
      </c>
      <c r="AJ72" s="138" t="s">
        <v>1021</v>
      </c>
    </row>
    <row r="73" spans="1:36" s="21" customFormat="1" ht="51" x14ac:dyDescent="0.4">
      <c r="A73" s="1"/>
      <c r="B73" s="14">
        <f t="shared" si="3"/>
        <v>68</v>
      </c>
      <c r="C73" s="44" t="s">
        <v>767</v>
      </c>
      <c r="D73" s="38" t="s">
        <v>684</v>
      </c>
      <c r="E73" s="25" t="s">
        <v>465</v>
      </c>
      <c r="F73" s="38" t="s">
        <v>159</v>
      </c>
      <c r="G73" s="38" t="s">
        <v>160</v>
      </c>
      <c r="H73" s="38" t="s">
        <v>579</v>
      </c>
      <c r="I73" s="174">
        <v>43019</v>
      </c>
      <c r="J73" s="26" t="s">
        <v>720</v>
      </c>
      <c r="K73" s="26" t="s">
        <v>12</v>
      </c>
      <c r="L73" s="178" t="s">
        <v>580</v>
      </c>
      <c r="M73" s="35" t="s">
        <v>580</v>
      </c>
      <c r="N73" s="26" t="s">
        <v>168</v>
      </c>
      <c r="O73" s="38" t="s">
        <v>581</v>
      </c>
      <c r="P73" s="26" t="s">
        <v>581</v>
      </c>
      <c r="Q73" s="26" t="s">
        <v>1240</v>
      </c>
      <c r="R73" s="35"/>
      <c r="S73" s="45"/>
      <c r="T73" s="68"/>
      <c r="U73" s="40"/>
      <c r="V73" s="40"/>
      <c r="W73" s="26"/>
      <c r="X73" s="28"/>
      <c r="Y73" s="90" t="s">
        <v>776</v>
      </c>
      <c r="Z73" s="92">
        <v>250000000</v>
      </c>
      <c r="AA73" s="92">
        <v>250000000</v>
      </c>
      <c r="AB73" s="45"/>
      <c r="AC73" s="45" t="s">
        <v>400</v>
      </c>
      <c r="AD73" s="45"/>
      <c r="AE73" s="45"/>
      <c r="AF73" s="118"/>
      <c r="AG73" s="6"/>
      <c r="AH73" s="6"/>
      <c r="AI73" s="138" t="s">
        <v>1021</v>
      </c>
      <c r="AJ73" s="138" t="s">
        <v>1021</v>
      </c>
    </row>
    <row r="74" spans="1:36" s="21" customFormat="1" ht="26.25" x14ac:dyDescent="0.4">
      <c r="A74" s="1"/>
      <c r="B74" s="14">
        <f t="shared" si="3"/>
        <v>69</v>
      </c>
      <c r="C74" s="44" t="s">
        <v>583</v>
      </c>
      <c r="D74" s="38" t="s">
        <v>684</v>
      </c>
      <c r="E74" s="25" t="s">
        <v>465</v>
      </c>
      <c r="F74" s="38" t="s">
        <v>159</v>
      </c>
      <c r="G74" s="38" t="s">
        <v>160</v>
      </c>
      <c r="H74" s="38" t="s">
        <v>633</v>
      </c>
      <c r="I74" s="174">
        <v>43024</v>
      </c>
      <c r="J74" s="26" t="s">
        <v>720</v>
      </c>
      <c r="K74" s="26" t="s">
        <v>12</v>
      </c>
      <c r="L74" s="178" t="s">
        <v>1105</v>
      </c>
      <c r="M74" s="35" t="s">
        <v>586</v>
      </c>
      <c r="N74" s="26" t="s">
        <v>169</v>
      </c>
      <c r="O74" s="38" t="s">
        <v>213</v>
      </c>
      <c r="P74" s="26" t="s">
        <v>213</v>
      </c>
      <c r="Q74" s="26" t="s">
        <v>1240</v>
      </c>
      <c r="R74" s="35"/>
      <c r="S74" s="45"/>
      <c r="T74" s="68"/>
      <c r="U74" s="40"/>
      <c r="V74" s="40"/>
      <c r="W74" s="26"/>
      <c r="X74" s="28"/>
      <c r="Y74" s="90" t="s">
        <v>777</v>
      </c>
      <c r="Z74" s="92">
        <v>250000000</v>
      </c>
      <c r="AA74" s="92">
        <v>250000000</v>
      </c>
      <c r="AB74" s="45"/>
      <c r="AC74" s="45" t="s">
        <v>400</v>
      </c>
      <c r="AD74" s="45"/>
      <c r="AE74" s="45"/>
      <c r="AF74" s="118"/>
      <c r="AG74" s="6"/>
      <c r="AH74" s="6"/>
      <c r="AI74" s="138" t="s">
        <v>1021</v>
      </c>
      <c r="AJ74" s="138" t="s">
        <v>1021</v>
      </c>
    </row>
    <row r="75" spans="1:36" s="21" customFormat="1" ht="76.5" x14ac:dyDescent="0.4">
      <c r="A75" s="1"/>
      <c r="B75" s="14">
        <f t="shared" si="3"/>
        <v>70</v>
      </c>
      <c r="C75" s="44" t="s">
        <v>582</v>
      </c>
      <c r="D75" s="38" t="s">
        <v>684</v>
      </c>
      <c r="E75" s="25" t="s">
        <v>465</v>
      </c>
      <c r="F75" s="38" t="s">
        <v>159</v>
      </c>
      <c r="G75" s="38" t="s">
        <v>160</v>
      </c>
      <c r="H75" s="38" t="s">
        <v>585</v>
      </c>
      <c r="I75" s="174">
        <v>43027</v>
      </c>
      <c r="J75" s="26" t="s">
        <v>720</v>
      </c>
      <c r="K75" s="26" t="s">
        <v>12</v>
      </c>
      <c r="L75" s="178" t="s">
        <v>1106</v>
      </c>
      <c r="M75" s="35" t="s">
        <v>632</v>
      </c>
      <c r="N75" s="26" t="s">
        <v>170</v>
      </c>
      <c r="O75" s="38" t="s">
        <v>217</v>
      </c>
      <c r="P75" s="26" t="s">
        <v>217</v>
      </c>
      <c r="Q75" s="26" t="s">
        <v>1240</v>
      </c>
      <c r="R75" s="35"/>
      <c r="S75" s="45"/>
      <c r="T75" s="68"/>
      <c r="U75" s="40"/>
      <c r="V75" s="40"/>
      <c r="W75" s="26"/>
      <c r="X75" s="28"/>
      <c r="Y75" s="90" t="s">
        <v>778</v>
      </c>
      <c r="Z75" s="92">
        <v>250000000</v>
      </c>
      <c r="AA75" s="92">
        <v>250000000</v>
      </c>
      <c r="AB75" s="45"/>
      <c r="AC75" s="45" t="s">
        <v>400</v>
      </c>
      <c r="AD75" s="45"/>
      <c r="AE75" s="45"/>
      <c r="AF75" s="118"/>
      <c r="AG75" s="6"/>
      <c r="AH75" s="6"/>
      <c r="AI75" s="138" t="s">
        <v>1021</v>
      </c>
      <c r="AJ75" s="138" t="s">
        <v>1021</v>
      </c>
    </row>
    <row r="76" spans="1:36" s="21" customFormat="1" ht="255" x14ac:dyDescent="0.35">
      <c r="B76" s="14">
        <f t="shared" si="3"/>
        <v>71</v>
      </c>
      <c r="C76" s="47" t="s">
        <v>115</v>
      </c>
      <c r="D76" s="25" t="s">
        <v>685</v>
      </c>
      <c r="E76" s="25" t="s">
        <v>682</v>
      </c>
      <c r="F76" s="38" t="s">
        <v>157</v>
      </c>
      <c r="G76" s="38" t="s">
        <v>158</v>
      </c>
      <c r="H76" s="38" t="s">
        <v>678</v>
      </c>
      <c r="I76" s="174">
        <v>43045</v>
      </c>
      <c r="J76" s="26" t="s">
        <v>720</v>
      </c>
      <c r="K76" s="66" t="s">
        <v>95</v>
      </c>
      <c r="L76" s="178" t="s">
        <v>1220</v>
      </c>
      <c r="M76" s="35" t="s">
        <v>605</v>
      </c>
      <c r="N76" s="26" t="s">
        <v>170</v>
      </c>
      <c r="O76" s="38" t="s">
        <v>217</v>
      </c>
      <c r="P76" s="26" t="s">
        <v>416</v>
      </c>
      <c r="Q76" s="38" t="s">
        <v>1243</v>
      </c>
      <c r="R76" s="35" t="s">
        <v>281</v>
      </c>
      <c r="S76" s="26"/>
      <c r="T76" s="68" t="s">
        <v>265</v>
      </c>
      <c r="U76" s="41" t="s">
        <v>318</v>
      </c>
      <c r="V76" s="41"/>
      <c r="W76" s="40" t="s">
        <v>371</v>
      </c>
      <c r="X76" s="28" t="s">
        <v>223</v>
      </c>
      <c r="Y76" s="69"/>
      <c r="Z76" s="65"/>
      <c r="AA76" s="64"/>
      <c r="AB76" s="73"/>
      <c r="AC76" s="26"/>
      <c r="AD76" s="70"/>
      <c r="AE76" s="69"/>
      <c r="AF76" s="117"/>
      <c r="AG76" s="7"/>
      <c r="AH76" s="7"/>
      <c r="AI76" s="138" t="s">
        <v>1021</v>
      </c>
      <c r="AJ76" s="138" t="s">
        <v>1021</v>
      </c>
    </row>
    <row r="77" spans="1:36" ht="51" x14ac:dyDescent="0.4">
      <c r="B77" s="14">
        <f t="shared" si="3"/>
        <v>72</v>
      </c>
      <c r="C77" s="12" t="s">
        <v>637</v>
      </c>
      <c r="D77" s="38" t="s">
        <v>685</v>
      </c>
      <c r="E77" s="38" t="s">
        <v>118</v>
      </c>
      <c r="F77" s="38" t="s">
        <v>159</v>
      </c>
      <c r="G77" s="38" t="s">
        <v>158</v>
      </c>
      <c r="H77" s="38" t="s">
        <v>638</v>
      </c>
      <c r="I77" s="174">
        <v>43059</v>
      </c>
      <c r="J77" s="63">
        <f>I77+730</f>
        <v>43789</v>
      </c>
      <c r="K77" s="26" t="s">
        <v>12</v>
      </c>
      <c r="L77" s="178" t="s">
        <v>1107</v>
      </c>
      <c r="M77" s="35" t="s">
        <v>625</v>
      </c>
      <c r="N77" s="26" t="s">
        <v>526</v>
      </c>
      <c r="O77" s="35" t="s">
        <v>941</v>
      </c>
      <c r="P77" s="26" t="s">
        <v>639</v>
      </c>
      <c r="Q77" s="18" t="s">
        <v>1239</v>
      </c>
      <c r="R77" s="35"/>
      <c r="S77" s="45"/>
      <c r="T77" s="68"/>
      <c r="U77" s="40"/>
      <c r="V77" s="40"/>
      <c r="W77" s="26"/>
      <c r="X77" s="28"/>
      <c r="Y77" s="81"/>
      <c r="Z77" s="92">
        <v>178803000</v>
      </c>
      <c r="AA77" s="92">
        <v>122442000</v>
      </c>
      <c r="AB77" s="45"/>
      <c r="AC77" s="26">
        <v>45</v>
      </c>
      <c r="AD77" s="45"/>
      <c r="AE77" s="45"/>
      <c r="AF77" s="118"/>
      <c r="AG77" s="6"/>
      <c r="AH77" s="6"/>
      <c r="AI77" s="138" t="s">
        <v>1023</v>
      </c>
      <c r="AJ77" s="138" t="s">
        <v>1023</v>
      </c>
    </row>
    <row r="78" spans="1:36" ht="26.25" x14ac:dyDescent="0.4">
      <c r="B78" s="14">
        <f t="shared" si="3"/>
        <v>73</v>
      </c>
      <c r="C78" s="12" t="s">
        <v>642</v>
      </c>
      <c r="D78" s="38" t="s">
        <v>685</v>
      </c>
      <c r="E78" s="38" t="s">
        <v>124</v>
      </c>
      <c r="F78" s="38" t="s">
        <v>157</v>
      </c>
      <c r="G78" s="38" t="s">
        <v>158</v>
      </c>
      <c r="H78" s="38" t="s">
        <v>677</v>
      </c>
      <c r="I78" s="174">
        <v>43090</v>
      </c>
      <c r="J78" s="26" t="s">
        <v>720</v>
      </c>
      <c r="K78" s="26" t="s">
        <v>95</v>
      </c>
      <c r="L78" s="178" t="s">
        <v>1108</v>
      </c>
      <c r="M78" s="35" t="s">
        <v>595</v>
      </c>
      <c r="N78" s="26" t="s">
        <v>174</v>
      </c>
      <c r="O78" s="38" t="s">
        <v>214</v>
      </c>
      <c r="P78" s="26" t="s">
        <v>214</v>
      </c>
      <c r="Q78" s="38" t="s">
        <v>1241</v>
      </c>
      <c r="R78" s="35"/>
      <c r="S78" s="45"/>
      <c r="T78" s="68"/>
      <c r="U78" s="40"/>
      <c r="V78" s="40"/>
      <c r="W78" s="26"/>
      <c r="X78" s="28"/>
      <c r="Y78" s="81"/>
      <c r="Z78" s="92">
        <v>9025987085</v>
      </c>
      <c r="AA78" s="92">
        <v>3944287145</v>
      </c>
      <c r="AB78" s="45"/>
      <c r="AC78" s="26"/>
      <c r="AD78" s="45"/>
      <c r="AE78" s="45"/>
      <c r="AF78" s="118"/>
      <c r="AG78" s="6"/>
      <c r="AH78" s="6"/>
      <c r="AI78" s="138" t="s">
        <v>1021</v>
      </c>
      <c r="AJ78" s="138" t="s">
        <v>1021</v>
      </c>
    </row>
    <row r="79" spans="1:36" ht="51" x14ac:dyDescent="0.4">
      <c r="B79" s="14">
        <f t="shared" si="3"/>
        <v>74</v>
      </c>
      <c r="C79" s="12" t="s">
        <v>643</v>
      </c>
      <c r="D79" s="38" t="s">
        <v>685</v>
      </c>
      <c r="E79" s="38" t="s">
        <v>124</v>
      </c>
      <c r="F79" s="38" t="s">
        <v>159</v>
      </c>
      <c r="G79" s="38" t="s">
        <v>158</v>
      </c>
      <c r="H79" s="38" t="s">
        <v>679</v>
      </c>
      <c r="I79" s="174">
        <v>43091</v>
      </c>
      <c r="J79" s="26" t="s">
        <v>720</v>
      </c>
      <c r="K79" s="26" t="s">
        <v>12</v>
      </c>
      <c r="L79" s="178"/>
      <c r="M79" s="35" t="s">
        <v>450</v>
      </c>
      <c r="N79" s="26" t="s">
        <v>174</v>
      </c>
      <c r="O79" s="38" t="s">
        <v>214</v>
      </c>
      <c r="P79" s="26" t="s">
        <v>214</v>
      </c>
      <c r="Q79" s="18" t="s">
        <v>1239</v>
      </c>
      <c r="R79" s="35"/>
      <c r="S79" s="45"/>
      <c r="T79" s="68"/>
      <c r="U79" s="40"/>
      <c r="V79" s="40"/>
      <c r="W79" s="26"/>
      <c r="X79" s="28"/>
      <c r="Y79" s="81"/>
      <c r="Z79" s="92">
        <v>105250000</v>
      </c>
      <c r="AA79" s="92">
        <v>105250000</v>
      </c>
      <c r="AB79" s="45"/>
      <c r="AC79" s="26"/>
      <c r="AD79" s="45"/>
      <c r="AE79" s="45"/>
      <c r="AF79" s="118"/>
      <c r="AG79" s="6"/>
      <c r="AH79" s="6"/>
      <c r="AI79" s="138" t="s">
        <v>1023</v>
      </c>
      <c r="AJ79" s="138" t="s">
        <v>1021</v>
      </c>
    </row>
    <row r="80" spans="1:36" ht="153" x14ac:dyDescent="0.4">
      <c r="A80" s="21"/>
      <c r="B80" s="14">
        <f t="shared" si="3"/>
        <v>75</v>
      </c>
      <c r="C80" s="47" t="s">
        <v>91</v>
      </c>
      <c r="D80" s="38" t="s">
        <v>685</v>
      </c>
      <c r="E80" s="25" t="s">
        <v>682</v>
      </c>
      <c r="F80" s="38" t="s">
        <v>157</v>
      </c>
      <c r="G80" s="38" t="s">
        <v>158</v>
      </c>
      <c r="H80" s="38" t="s">
        <v>695</v>
      </c>
      <c r="I80" s="63">
        <v>43096</v>
      </c>
      <c r="J80" s="63" t="s">
        <v>720</v>
      </c>
      <c r="K80" s="66" t="s">
        <v>95</v>
      </c>
      <c r="L80" s="178" t="s">
        <v>1109</v>
      </c>
      <c r="M80" s="35" t="s">
        <v>600</v>
      </c>
      <c r="N80" s="26" t="s">
        <v>169</v>
      </c>
      <c r="O80" s="38" t="s">
        <v>690</v>
      </c>
      <c r="P80" s="26" t="s">
        <v>416</v>
      </c>
      <c r="Q80" s="38" t="s">
        <v>1243</v>
      </c>
      <c r="R80" s="35" t="s">
        <v>401</v>
      </c>
      <c r="S80" s="26"/>
      <c r="T80" s="68" t="s">
        <v>236</v>
      </c>
      <c r="U80" s="41" t="s">
        <v>101</v>
      </c>
      <c r="V80" s="40" t="s">
        <v>795</v>
      </c>
      <c r="W80" s="75" t="s">
        <v>366</v>
      </c>
      <c r="X80" s="28" t="s">
        <v>223</v>
      </c>
      <c r="Y80" s="69"/>
      <c r="Z80" s="64">
        <v>5925740751</v>
      </c>
      <c r="AA80" s="65">
        <v>2014101956</v>
      </c>
      <c r="AB80" s="73"/>
      <c r="AC80" s="26">
        <f>559+1764+80</f>
        <v>2403</v>
      </c>
      <c r="AD80" s="70">
        <v>2950065153</v>
      </c>
      <c r="AE80" s="69"/>
      <c r="AF80" s="117"/>
      <c r="AG80" s="7"/>
      <c r="AH80" s="7"/>
      <c r="AI80" s="138" t="s">
        <v>1021</v>
      </c>
      <c r="AJ80" s="138" t="s">
        <v>1021</v>
      </c>
    </row>
    <row r="81" spans="1:36" ht="51" x14ac:dyDescent="0.4">
      <c r="B81" s="14">
        <f t="shared" si="3"/>
        <v>76</v>
      </c>
      <c r="C81" s="44" t="s">
        <v>640</v>
      </c>
      <c r="D81" s="38" t="s">
        <v>684</v>
      </c>
      <c r="E81" s="25" t="s">
        <v>465</v>
      </c>
      <c r="F81" s="38" t="s">
        <v>159</v>
      </c>
      <c r="G81" s="38" t="s">
        <v>160</v>
      </c>
      <c r="H81" s="38" t="s">
        <v>641</v>
      </c>
      <c r="I81" s="174">
        <v>43096</v>
      </c>
      <c r="J81" s="26" t="s">
        <v>720</v>
      </c>
      <c r="K81" s="26" t="s">
        <v>12</v>
      </c>
      <c r="L81" s="178" t="s">
        <v>1201</v>
      </c>
      <c r="M81" s="35" t="s">
        <v>580</v>
      </c>
      <c r="N81" s="26" t="s">
        <v>168</v>
      </c>
      <c r="O81" s="38" t="s">
        <v>581</v>
      </c>
      <c r="P81" s="26" t="s">
        <v>581</v>
      </c>
      <c r="Q81" s="26" t="s">
        <v>1240</v>
      </c>
      <c r="R81" s="35"/>
      <c r="S81" s="45"/>
      <c r="T81" s="68"/>
      <c r="U81" s="40"/>
      <c r="V81" s="40"/>
      <c r="W81" s="26"/>
      <c r="X81" s="28"/>
      <c r="Y81" s="90" t="s">
        <v>780</v>
      </c>
      <c r="Z81" s="92">
        <v>250000000</v>
      </c>
      <c r="AA81" s="92">
        <v>250000000</v>
      </c>
      <c r="AB81" s="45"/>
      <c r="AC81" s="26" t="s">
        <v>400</v>
      </c>
      <c r="AD81" s="45"/>
      <c r="AE81" s="45"/>
      <c r="AF81" s="118"/>
      <c r="AG81" s="6"/>
      <c r="AH81" s="6"/>
      <c r="AI81" s="138" t="s">
        <v>1021</v>
      </c>
      <c r="AJ81" s="138" t="s">
        <v>1021</v>
      </c>
    </row>
    <row r="82" spans="1:36" ht="76.5" x14ac:dyDescent="0.4">
      <c r="B82" s="14">
        <f t="shared" si="3"/>
        <v>77</v>
      </c>
      <c r="C82" s="12" t="s">
        <v>680</v>
      </c>
      <c r="D82" s="38" t="s">
        <v>685</v>
      </c>
      <c r="E82" s="38" t="s">
        <v>124</v>
      </c>
      <c r="F82" s="38" t="s">
        <v>159</v>
      </c>
      <c r="G82" s="38" t="s">
        <v>158</v>
      </c>
      <c r="H82" s="38" t="s">
        <v>681</v>
      </c>
      <c r="I82" s="174">
        <v>43097</v>
      </c>
      <c r="J82" s="26" t="s">
        <v>720</v>
      </c>
      <c r="K82" s="26" t="s">
        <v>114</v>
      </c>
      <c r="L82" s="178"/>
      <c r="M82" s="35" t="s">
        <v>450</v>
      </c>
      <c r="N82" s="26" t="s">
        <v>174</v>
      </c>
      <c r="O82" s="38" t="s">
        <v>214</v>
      </c>
      <c r="P82" s="26" t="s">
        <v>214</v>
      </c>
      <c r="Q82" s="18" t="s">
        <v>1239</v>
      </c>
      <c r="R82" s="35"/>
      <c r="S82" s="45"/>
      <c r="T82" s="68"/>
      <c r="U82" s="40"/>
      <c r="V82" s="40"/>
      <c r="W82" s="26"/>
      <c r="X82" s="28"/>
      <c r="Y82" s="81"/>
      <c r="Z82" s="92">
        <v>113339464</v>
      </c>
      <c r="AA82" s="92">
        <v>102588900</v>
      </c>
      <c r="AB82" s="45"/>
      <c r="AC82" s="26"/>
      <c r="AD82" s="45"/>
      <c r="AE82" s="45"/>
      <c r="AF82" s="118"/>
      <c r="AG82" s="6"/>
      <c r="AH82" s="6"/>
      <c r="AI82" s="138" t="s">
        <v>1021</v>
      </c>
      <c r="AJ82" s="138" t="s">
        <v>1021</v>
      </c>
    </row>
    <row r="83" spans="1:36" ht="51" x14ac:dyDescent="0.4">
      <c r="B83" s="14">
        <f t="shared" si="3"/>
        <v>78</v>
      </c>
      <c r="C83" s="44" t="s">
        <v>703</v>
      </c>
      <c r="D83" s="38" t="s">
        <v>684</v>
      </c>
      <c r="E83" s="38" t="s">
        <v>124</v>
      </c>
      <c r="F83" s="38" t="s">
        <v>159</v>
      </c>
      <c r="G83" s="38" t="s">
        <v>160</v>
      </c>
      <c r="H83" s="38" t="s">
        <v>704</v>
      </c>
      <c r="I83" s="174">
        <v>43105</v>
      </c>
      <c r="J83" s="26" t="s">
        <v>720</v>
      </c>
      <c r="K83" s="26" t="s">
        <v>12</v>
      </c>
      <c r="L83" s="178" t="s">
        <v>1200</v>
      </c>
      <c r="M83" s="35" t="s">
        <v>705</v>
      </c>
      <c r="N83" s="26" t="s">
        <v>174</v>
      </c>
      <c r="O83" s="38" t="s">
        <v>687</v>
      </c>
      <c r="P83" s="26" t="s">
        <v>687</v>
      </c>
      <c r="Q83" s="26" t="s">
        <v>1240</v>
      </c>
      <c r="R83" s="35"/>
      <c r="S83" s="45"/>
      <c r="T83" s="68"/>
      <c r="U83" s="40"/>
      <c r="V83" s="40"/>
      <c r="W83" s="26"/>
      <c r="X83" s="28"/>
      <c r="Y83" s="90" t="s">
        <v>781</v>
      </c>
      <c r="Z83" s="92">
        <v>250000000</v>
      </c>
      <c r="AA83" s="92">
        <v>250000000</v>
      </c>
      <c r="AB83" s="45"/>
      <c r="AC83" s="26"/>
      <c r="AD83" s="45"/>
      <c r="AE83" s="45"/>
      <c r="AF83" s="118"/>
      <c r="AG83" s="6"/>
      <c r="AH83" s="6"/>
      <c r="AI83" s="138" t="s">
        <v>1021</v>
      </c>
      <c r="AJ83" s="138" t="s">
        <v>1021</v>
      </c>
    </row>
    <row r="84" spans="1:36" ht="51" x14ac:dyDescent="0.4">
      <c r="B84" s="14">
        <f t="shared" si="3"/>
        <v>79</v>
      </c>
      <c r="C84" s="44" t="s">
        <v>902</v>
      </c>
      <c r="D84" s="38" t="s">
        <v>684</v>
      </c>
      <c r="E84" s="38" t="s">
        <v>124</v>
      </c>
      <c r="F84" s="38" t="s">
        <v>159</v>
      </c>
      <c r="G84" s="38" t="s">
        <v>160</v>
      </c>
      <c r="H84" s="38" t="s">
        <v>700</v>
      </c>
      <c r="I84" s="174">
        <v>43111</v>
      </c>
      <c r="J84" s="26" t="s">
        <v>720</v>
      </c>
      <c r="K84" s="26" t="s">
        <v>12</v>
      </c>
      <c r="L84" s="178" t="s">
        <v>1199</v>
      </c>
      <c r="M84" s="35" t="s">
        <v>701</v>
      </c>
      <c r="N84" s="26" t="s">
        <v>170</v>
      </c>
      <c r="O84" s="38" t="s">
        <v>217</v>
      </c>
      <c r="P84" s="26" t="s">
        <v>409</v>
      </c>
      <c r="Q84" s="26" t="s">
        <v>1240</v>
      </c>
      <c r="R84" s="35"/>
      <c r="S84" s="45"/>
      <c r="T84" s="68"/>
      <c r="U84" s="40"/>
      <c r="V84" s="40"/>
      <c r="W84" s="26"/>
      <c r="X84" s="28"/>
      <c r="Y84" s="90" t="s">
        <v>782</v>
      </c>
      <c r="Z84" s="92">
        <v>250000000</v>
      </c>
      <c r="AA84" s="92">
        <v>250000000</v>
      </c>
      <c r="AB84" s="45"/>
      <c r="AC84" s="26"/>
      <c r="AD84" s="45"/>
      <c r="AE84" s="45"/>
      <c r="AF84" s="118"/>
      <c r="AG84" s="6"/>
      <c r="AH84" s="6"/>
      <c r="AI84" s="138" t="s">
        <v>1021</v>
      </c>
      <c r="AJ84" s="138" t="s">
        <v>1021</v>
      </c>
    </row>
    <row r="85" spans="1:36" ht="51" x14ac:dyDescent="0.4">
      <c r="A85" s="21"/>
      <c r="B85" s="14">
        <f t="shared" si="3"/>
        <v>80</v>
      </c>
      <c r="C85" s="47" t="s">
        <v>93</v>
      </c>
      <c r="D85" s="25" t="s">
        <v>685</v>
      </c>
      <c r="E85" s="25" t="s">
        <v>682</v>
      </c>
      <c r="F85" s="38" t="s">
        <v>157</v>
      </c>
      <c r="G85" s="38" t="s">
        <v>158</v>
      </c>
      <c r="H85" s="38" t="s">
        <v>715</v>
      </c>
      <c r="I85" s="63">
        <v>43112</v>
      </c>
      <c r="J85" s="26" t="s">
        <v>720</v>
      </c>
      <c r="K85" s="66" t="s">
        <v>95</v>
      </c>
      <c r="L85" s="178" t="s">
        <v>100</v>
      </c>
      <c r="M85" s="38" t="s">
        <v>601</v>
      </c>
      <c r="N85" s="26" t="s">
        <v>169</v>
      </c>
      <c r="O85" s="38" t="s">
        <v>690</v>
      </c>
      <c r="P85" s="26" t="s">
        <v>421</v>
      </c>
      <c r="Q85" s="38" t="s">
        <v>1243</v>
      </c>
      <c r="R85" s="35" t="s">
        <v>279</v>
      </c>
      <c r="S85" s="26"/>
      <c r="T85" s="68" t="s">
        <v>238</v>
      </c>
      <c r="U85" s="40" t="s">
        <v>53</v>
      </c>
      <c r="V85" s="40"/>
      <c r="W85" s="26" t="s">
        <v>368</v>
      </c>
      <c r="X85" s="40" t="s">
        <v>223</v>
      </c>
      <c r="Y85" s="69"/>
      <c r="Z85" s="65">
        <v>3982469610</v>
      </c>
      <c r="AA85" s="64">
        <v>2468680589</v>
      </c>
      <c r="AB85" s="73"/>
      <c r="AC85" s="26">
        <f>4213+1206</f>
        <v>5419</v>
      </c>
      <c r="AD85" s="70">
        <v>8796025396</v>
      </c>
      <c r="AE85" s="69"/>
      <c r="AF85" s="117"/>
      <c r="AG85" s="7"/>
      <c r="AH85" s="7"/>
      <c r="AI85" s="138" t="s">
        <v>1021</v>
      </c>
      <c r="AJ85" s="138" t="s">
        <v>1021</v>
      </c>
    </row>
    <row r="86" spans="1:36" ht="51" x14ac:dyDescent="0.4">
      <c r="B86" s="14">
        <f t="shared" si="3"/>
        <v>81</v>
      </c>
      <c r="C86" s="44" t="s">
        <v>785</v>
      </c>
      <c r="D86" s="38" t="s">
        <v>684</v>
      </c>
      <c r="E86" s="38" t="s">
        <v>124</v>
      </c>
      <c r="F86" s="38" t="s">
        <v>159</v>
      </c>
      <c r="G86" s="38" t="s">
        <v>160</v>
      </c>
      <c r="H86" s="38" t="s">
        <v>709</v>
      </c>
      <c r="I86" s="174">
        <v>43116</v>
      </c>
      <c r="J86" s="26" t="s">
        <v>720</v>
      </c>
      <c r="K86" s="26" t="s">
        <v>12</v>
      </c>
      <c r="L86" s="178" t="s">
        <v>1198</v>
      </c>
      <c r="M86" s="35" t="s">
        <v>710</v>
      </c>
      <c r="N86" s="26" t="s">
        <v>174</v>
      </c>
      <c r="O86" s="38" t="s">
        <v>212</v>
      </c>
      <c r="P86" s="26" t="s">
        <v>212</v>
      </c>
      <c r="Q86" s="26" t="s">
        <v>1240</v>
      </c>
      <c r="R86" s="35"/>
      <c r="S86" s="45"/>
      <c r="T86" s="68"/>
      <c r="U86" s="40"/>
      <c r="V86" s="40"/>
      <c r="W86" s="26"/>
      <c r="X86" s="28"/>
      <c r="Y86" s="90" t="s">
        <v>783</v>
      </c>
      <c r="Z86" s="92">
        <v>250000000</v>
      </c>
      <c r="AA86" s="92">
        <v>250000000</v>
      </c>
      <c r="AB86" s="45"/>
      <c r="AC86" s="26"/>
      <c r="AD86" s="45"/>
      <c r="AE86" s="45"/>
      <c r="AF86" s="118"/>
      <c r="AG86" s="6"/>
      <c r="AH86" s="6"/>
      <c r="AI86" s="138" t="s">
        <v>1021</v>
      </c>
      <c r="AJ86" s="138" t="s">
        <v>1021</v>
      </c>
    </row>
    <row r="87" spans="1:36" ht="51" x14ac:dyDescent="0.4">
      <c r="B87" s="14">
        <f t="shared" si="3"/>
        <v>82</v>
      </c>
      <c r="C87" s="44" t="s">
        <v>1026</v>
      </c>
      <c r="D87" s="38" t="s">
        <v>684</v>
      </c>
      <c r="E87" s="38" t="s">
        <v>124</v>
      </c>
      <c r="F87" s="38" t="s">
        <v>159</v>
      </c>
      <c r="G87" s="38" t="s">
        <v>160</v>
      </c>
      <c r="H87" s="38" t="s">
        <v>708</v>
      </c>
      <c r="I87" s="174">
        <v>43117</v>
      </c>
      <c r="J87" s="26" t="s">
        <v>720</v>
      </c>
      <c r="K87" s="26" t="s">
        <v>12</v>
      </c>
      <c r="L87" s="178" t="s">
        <v>1197</v>
      </c>
      <c r="M87" s="35" t="s">
        <v>701</v>
      </c>
      <c r="N87" s="26" t="s">
        <v>170</v>
      </c>
      <c r="O87" s="38" t="s">
        <v>217</v>
      </c>
      <c r="P87" s="26" t="s">
        <v>496</v>
      </c>
      <c r="Q87" s="26" t="s">
        <v>1240</v>
      </c>
      <c r="R87" s="35"/>
      <c r="S87" s="45"/>
      <c r="T87" s="68"/>
      <c r="U87" s="40"/>
      <c r="V87" s="40"/>
      <c r="W87" s="26"/>
      <c r="X87" s="28"/>
      <c r="Y87" s="90" t="s">
        <v>784</v>
      </c>
      <c r="Z87" s="92">
        <v>250000000</v>
      </c>
      <c r="AA87" s="92">
        <v>250000000</v>
      </c>
      <c r="AB87" s="45"/>
      <c r="AC87" s="26"/>
      <c r="AD87" s="45"/>
      <c r="AE87" s="45"/>
      <c r="AF87" s="118"/>
      <c r="AG87" s="6"/>
      <c r="AH87" s="6"/>
      <c r="AI87" s="138" t="s">
        <v>1021</v>
      </c>
      <c r="AJ87" s="138" t="s">
        <v>1021</v>
      </c>
    </row>
    <row r="88" spans="1:36" ht="26.25" x14ac:dyDescent="0.4">
      <c r="B88" s="14">
        <f t="shared" si="3"/>
        <v>83</v>
      </c>
      <c r="C88" s="12" t="s">
        <v>706</v>
      </c>
      <c r="D88" s="38" t="s">
        <v>685</v>
      </c>
      <c r="E88" s="38" t="s">
        <v>118</v>
      </c>
      <c r="F88" s="38" t="s">
        <v>157</v>
      </c>
      <c r="G88" s="38" t="s">
        <v>158</v>
      </c>
      <c r="H88" s="38" t="s">
        <v>707</v>
      </c>
      <c r="I88" s="174">
        <v>43118</v>
      </c>
      <c r="J88" s="63">
        <f>I88+730</f>
        <v>43848</v>
      </c>
      <c r="K88" s="26" t="s">
        <v>95</v>
      </c>
      <c r="L88" s="178"/>
      <c r="M88" s="35" t="s">
        <v>632</v>
      </c>
      <c r="N88" s="26" t="s">
        <v>170</v>
      </c>
      <c r="O88" s="38" t="s">
        <v>217</v>
      </c>
      <c r="P88" s="26" t="s">
        <v>496</v>
      </c>
      <c r="Q88" s="38" t="s">
        <v>1243</v>
      </c>
      <c r="R88" s="35"/>
      <c r="S88" s="45"/>
      <c r="T88" s="68"/>
      <c r="U88" s="40"/>
      <c r="V88" s="40"/>
      <c r="W88" s="26"/>
      <c r="X88" s="28"/>
      <c r="Y88" s="81"/>
      <c r="Z88" s="92">
        <v>14182858975</v>
      </c>
      <c r="AA88" s="92">
        <v>6284272975</v>
      </c>
      <c r="AB88" s="45"/>
      <c r="AC88" s="26"/>
      <c r="AD88" s="45"/>
      <c r="AE88" s="45"/>
      <c r="AF88" s="118"/>
      <c r="AG88" s="6"/>
      <c r="AH88" s="6"/>
      <c r="AI88" s="138" t="s">
        <v>1021</v>
      </c>
      <c r="AJ88" s="138" t="s">
        <v>1021</v>
      </c>
    </row>
    <row r="89" spans="1:36" ht="51" x14ac:dyDescent="0.4">
      <c r="B89" s="14">
        <f t="shared" si="3"/>
        <v>84</v>
      </c>
      <c r="C89" s="44" t="s">
        <v>721</v>
      </c>
      <c r="D89" s="38" t="s">
        <v>684</v>
      </c>
      <c r="E89" s="38" t="s">
        <v>124</v>
      </c>
      <c r="F89" s="38" t="s">
        <v>159</v>
      </c>
      <c r="G89" s="38" t="s">
        <v>160</v>
      </c>
      <c r="H89" s="38" t="s">
        <v>722</v>
      </c>
      <c r="I89" s="174">
        <v>43118</v>
      </c>
      <c r="J89" s="26" t="s">
        <v>720</v>
      </c>
      <c r="K89" s="26" t="s">
        <v>12</v>
      </c>
      <c r="L89" s="178" t="s">
        <v>1196</v>
      </c>
      <c r="M89" s="35" t="s">
        <v>630</v>
      </c>
      <c r="N89" s="26" t="s">
        <v>174</v>
      </c>
      <c r="O89" s="38" t="s">
        <v>215</v>
      </c>
      <c r="P89" s="26" t="s">
        <v>215</v>
      </c>
      <c r="Q89" s="26" t="s">
        <v>1240</v>
      </c>
      <c r="R89" s="35"/>
      <c r="S89" s="45"/>
      <c r="T89" s="68"/>
      <c r="U89" s="40"/>
      <c r="V89" s="40"/>
      <c r="W89" s="26"/>
      <c r="X89" s="28"/>
      <c r="Y89" s="90" t="s">
        <v>788</v>
      </c>
      <c r="Z89" s="92">
        <v>250000000</v>
      </c>
      <c r="AA89" s="92">
        <v>250000000</v>
      </c>
      <c r="AB89" s="45"/>
      <c r="AC89" s="26"/>
      <c r="AD89" s="45"/>
      <c r="AE89" s="45"/>
      <c r="AF89" s="118"/>
      <c r="AG89" s="6"/>
      <c r="AH89" s="6"/>
      <c r="AI89" s="138" t="s">
        <v>1021</v>
      </c>
      <c r="AJ89" s="138" t="s">
        <v>1021</v>
      </c>
    </row>
    <row r="90" spans="1:36" ht="153" x14ac:dyDescent="0.4">
      <c r="A90" s="21"/>
      <c r="B90" s="14">
        <f t="shared" si="3"/>
        <v>85</v>
      </c>
      <c r="C90" s="47" t="s">
        <v>88</v>
      </c>
      <c r="D90" s="25" t="s">
        <v>685</v>
      </c>
      <c r="E90" s="25" t="s">
        <v>682</v>
      </c>
      <c r="F90" s="38" t="s">
        <v>157</v>
      </c>
      <c r="G90" s="38" t="s">
        <v>158</v>
      </c>
      <c r="H90" s="38" t="s">
        <v>713</v>
      </c>
      <c r="I90" s="63">
        <v>43122</v>
      </c>
      <c r="J90" s="26" t="s">
        <v>720</v>
      </c>
      <c r="K90" s="66" t="s">
        <v>95</v>
      </c>
      <c r="L90" s="178" t="s">
        <v>107</v>
      </c>
      <c r="M90" s="38" t="s">
        <v>597</v>
      </c>
      <c r="N90" s="26" t="s">
        <v>169</v>
      </c>
      <c r="O90" s="38" t="s">
        <v>216</v>
      </c>
      <c r="P90" s="26" t="s">
        <v>409</v>
      </c>
      <c r="Q90" s="38" t="s">
        <v>1243</v>
      </c>
      <c r="R90" s="35" t="s">
        <v>275</v>
      </c>
      <c r="S90" s="26"/>
      <c r="T90" s="68" t="s">
        <v>233</v>
      </c>
      <c r="U90" s="40" t="s">
        <v>103</v>
      </c>
      <c r="V90" s="40"/>
      <c r="W90" s="40" t="s">
        <v>363</v>
      </c>
      <c r="X90" s="40" t="s">
        <v>223</v>
      </c>
      <c r="Y90" s="69"/>
      <c r="Z90" s="65">
        <v>19164966099</v>
      </c>
      <c r="AA90" s="64">
        <v>3140018550</v>
      </c>
      <c r="AB90" s="73"/>
      <c r="AC90" s="26"/>
      <c r="AD90" s="70">
        <v>16089045205</v>
      </c>
      <c r="AE90" s="69"/>
      <c r="AF90" s="126" t="s">
        <v>918</v>
      </c>
      <c r="AG90" s="80">
        <v>42902</v>
      </c>
      <c r="AH90" s="82" t="s">
        <v>919</v>
      </c>
      <c r="AI90" s="138" t="s">
        <v>1021</v>
      </c>
      <c r="AJ90" s="138" t="s">
        <v>1021</v>
      </c>
    </row>
    <row r="91" spans="1:36" ht="153" x14ac:dyDescent="0.4">
      <c r="A91" s="21"/>
      <c r="B91" s="14">
        <f t="shared" si="3"/>
        <v>86</v>
      </c>
      <c r="C91" s="47" t="s">
        <v>90</v>
      </c>
      <c r="D91" s="38" t="s">
        <v>685</v>
      </c>
      <c r="E91" s="25" t="s">
        <v>682</v>
      </c>
      <c r="F91" s="38" t="s">
        <v>157</v>
      </c>
      <c r="G91" s="38" t="s">
        <v>158</v>
      </c>
      <c r="H91" s="38" t="s">
        <v>743</v>
      </c>
      <c r="I91" s="63">
        <v>43122</v>
      </c>
      <c r="J91" s="63" t="s">
        <v>720</v>
      </c>
      <c r="K91" s="66" t="s">
        <v>95</v>
      </c>
      <c r="L91" s="178" t="s">
        <v>109</v>
      </c>
      <c r="M91" s="35" t="s">
        <v>599</v>
      </c>
      <c r="N91" s="26" t="s">
        <v>169</v>
      </c>
      <c r="O91" s="38" t="s">
        <v>690</v>
      </c>
      <c r="P91" s="26" t="s">
        <v>420</v>
      </c>
      <c r="Q91" s="38" t="s">
        <v>1243</v>
      </c>
      <c r="R91" s="35" t="s">
        <v>277</v>
      </c>
      <c r="S91" s="26"/>
      <c r="T91" s="68" t="s">
        <v>235</v>
      </c>
      <c r="U91" s="41" t="s">
        <v>105</v>
      </c>
      <c r="V91" s="41"/>
      <c r="W91" s="75" t="s">
        <v>365</v>
      </c>
      <c r="X91" s="28" t="s">
        <v>223</v>
      </c>
      <c r="Y91" s="69"/>
      <c r="Z91" s="64">
        <v>2016365394</v>
      </c>
      <c r="AA91" s="65">
        <v>1069550130</v>
      </c>
      <c r="AB91" s="73"/>
      <c r="AC91" s="26">
        <v>300</v>
      </c>
      <c r="AD91" s="70">
        <v>900786804</v>
      </c>
      <c r="AE91" s="69"/>
      <c r="AF91" s="117"/>
      <c r="AG91" s="7"/>
      <c r="AH91" s="7"/>
      <c r="AI91" s="138" t="s">
        <v>1021</v>
      </c>
      <c r="AJ91" s="138" t="s">
        <v>1021</v>
      </c>
    </row>
    <row r="92" spans="1:36" ht="51" x14ac:dyDescent="0.4">
      <c r="B92" s="14">
        <f t="shared" si="3"/>
        <v>87</v>
      </c>
      <c r="C92" s="44" t="s">
        <v>711</v>
      </c>
      <c r="D92" s="38" t="s">
        <v>684</v>
      </c>
      <c r="E92" s="38" t="s">
        <v>124</v>
      </c>
      <c r="F92" s="38" t="s">
        <v>159</v>
      </c>
      <c r="G92" s="38" t="s">
        <v>160</v>
      </c>
      <c r="H92" s="38" t="s">
        <v>712</v>
      </c>
      <c r="I92" s="174">
        <v>43122</v>
      </c>
      <c r="J92" s="26" t="s">
        <v>720</v>
      </c>
      <c r="K92" s="26" t="s">
        <v>12</v>
      </c>
      <c r="L92" s="178" t="s">
        <v>1195</v>
      </c>
      <c r="M92" s="35" t="s">
        <v>597</v>
      </c>
      <c r="N92" s="26" t="s">
        <v>169</v>
      </c>
      <c r="O92" s="38" t="s">
        <v>216</v>
      </c>
      <c r="P92" s="26" t="s">
        <v>216</v>
      </c>
      <c r="Q92" s="26" t="s">
        <v>1240</v>
      </c>
      <c r="R92" s="35"/>
      <c r="S92" s="45"/>
      <c r="T92" s="68"/>
      <c r="U92" s="40"/>
      <c r="V92" s="40"/>
      <c r="W92" s="26"/>
      <c r="X92" s="28"/>
      <c r="Y92" s="90" t="s">
        <v>786</v>
      </c>
      <c r="Z92" s="92">
        <v>250000000</v>
      </c>
      <c r="AA92" s="92">
        <v>250000000</v>
      </c>
      <c r="AB92" s="45"/>
      <c r="AC92" s="26"/>
      <c r="AD92" s="45"/>
      <c r="AE92" s="45"/>
      <c r="AF92" s="118"/>
      <c r="AG92" s="6"/>
      <c r="AH92" s="6"/>
      <c r="AI92" s="138" t="s">
        <v>1021</v>
      </c>
      <c r="AJ92" s="138" t="s">
        <v>1021</v>
      </c>
    </row>
    <row r="93" spans="1:36" ht="51" x14ac:dyDescent="0.4">
      <c r="B93" s="14">
        <f t="shared" si="3"/>
        <v>88</v>
      </c>
      <c r="C93" s="44" t="s">
        <v>717</v>
      </c>
      <c r="D93" s="38" t="s">
        <v>684</v>
      </c>
      <c r="E93" s="38" t="s">
        <v>124</v>
      </c>
      <c r="F93" s="38" t="s">
        <v>159</v>
      </c>
      <c r="G93" s="38" t="s">
        <v>160</v>
      </c>
      <c r="H93" s="38" t="s">
        <v>718</v>
      </c>
      <c r="I93" s="174">
        <v>43123</v>
      </c>
      <c r="J93" s="26" t="s">
        <v>720</v>
      </c>
      <c r="K93" s="26" t="s">
        <v>12</v>
      </c>
      <c r="L93" s="178" t="s">
        <v>1194</v>
      </c>
      <c r="M93" s="35" t="s">
        <v>587</v>
      </c>
      <c r="N93" s="26" t="s">
        <v>168</v>
      </c>
      <c r="O93" s="38" t="s">
        <v>688</v>
      </c>
      <c r="P93" s="26" t="s">
        <v>589</v>
      </c>
      <c r="Q93" s="26" t="s">
        <v>1240</v>
      </c>
      <c r="R93" s="35"/>
      <c r="S93" s="45"/>
      <c r="T93" s="68"/>
      <c r="U93" s="40"/>
      <c r="V93" s="40"/>
      <c r="W93" s="26"/>
      <c r="X93" s="28"/>
      <c r="Y93" s="90" t="s">
        <v>787</v>
      </c>
      <c r="Z93" s="92">
        <v>250000000</v>
      </c>
      <c r="AA93" s="92">
        <v>250000000</v>
      </c>
      <c r="AB93" s="45"/>
      <c r="AC93" s="26"/>
      <c r="AD93" s="45"/>
      <c r="AE93" s="45"/>
      <c r="AF93" s="118"/>
      <c r="AG93" s="6"/>
      <c r="AH93" s="6"/>
      <c r="AI93" s="138" t="s">
        <v>1021</v>
      </c>
      <c r="AJ93" s="138" t="s">
        <v>1021</v>
      </c>
    </row>
    <row r="94" spans="1:36" ht="51" x14ac:dyDescent="0.4">
      <c r="B94" s="14">
        <f t="shared" si="3"/>
        <v>89</v>
      </c>
      <c r="C94" s="44" t="s">
        <v>734</v>
      </c>
      <c r="D94" s="38" t="s">
        <v>684</v>
      </c>
      <c r="E94" s="38" t="s">
        <v>124</v>
      </c>
      <c r="F94" s="38" t="s">
        <v>159</v>
      </c>
      <c r="G94" s="38" t="s">
        <v>160</v>
      </c>
      <c r="H94" s="38" t="s">
        <v>739</v>
      </c>
      <c r="I94" s="174">
        <v>43125</v>
      </c>
      <c r="J94" s="26" t="s">
        <v>720</v>
      </c>
      <c r="K94" s="26" t="s">
        <v>12</v>
      </c>
      <c r="L94" s="178" t="s">
        <v>1193</v>
      </c>
      <c r="M94" s="35" t="s">
        <v>587</v>
      </c>
      <c r="N94" s="26" t="s">
        <v>168</v>
      </c>
      <c r="O94" s="38" t="s">
        <v>688</v>
      </c>
      <c r="P94" s="26" t="s">
        <v>589</v>
      </c>
      <c r="Q94" s="26" t="s">
        <v>1240</v>
      </c>
      <c r="R94" s="35"/>
      <c r="S94" s="45"/>
      <c r="T94" s="68"/>
      <c r="U94" s="40"/>
      <c r="V94" s="40"/>
      <c r="W94" s="26"/>
      <c r="X94" s="28"/>
      <c r="Y94" s="91" t="s">
        <v>790</v>
      </c>
      <c r="Z94" s="92">
        <v>250000000</v>
      </c>
      <c r="AA94" s="92">
        <v>250000000</v>
      </c>
      <c r="AB94" s="45"/>
      <c r="AC94" s="26"/>
      <c r="AD94" s="45"/>
      <c r="AE94" s="45"/>
      <c r="AF94" s="118"/>
      <c r="AG94" s="6"/>
      <c r="AH94" s="6"/>
      <c r="AI94" s="138" t="s">
        <v>1021</v>
      </c>
      <c r="AJ94" s="138" t="s">
        <v>1021</v>
      </c>
    </row>
    <row r="95" spans="1:36" ht="153" x14ac:dyDescent="0.4">
      <c r="A95" s="21"/>
      <c r="B95" s="14">
        <f t="shared" si="3"/>
        <v>90</v>
      </c>
      <c r="C95" s="47" t="s">
        <v>97</v>
      </c>
      <c r="D95" s="25" t="s">
        <v>685</v>
      </c>
      <c r="E95" s="25" t="s">
        <v>682</v>
      </c>
      <c r="F95" s="38" t="s">
        <v>157</v>
      </c>
      <c r="G95" s="38" t="s">
        <v>158</v>
      </c>
      <c r="H95" s="38" t="s">
        <v>737</v>
      </c>
      <c r="I95" s="63">
        <v>43129</v>
      </c>
      <c r="J95" s="115">
        <f>I95+731</f>
        <v>43860</v>
      </c>
      <c r="K95" s="66" t="s">
        <v>95</v>
      </c>
      <c r="L95" s="178" t="s">
        <v>195</v>
      </c>
      <c r="M95" s="38" t="s">
        <v>602</v>
      </c>
      <c r="N95" s="26" t="s">
        <v>169</v>
      </c>
      <c r="O95" s="38" t="s">
        <v>213</v>
      </c>
      <c r="P95" s="26" t="s">
        <v>419</v>
      </c>
      <c r="Q95" s="38" t="s">
        <v>1243</v>
      </c>
      <c r="R95" s="35"/>
      <c r="S95" s="26" t="s">
        <v>280</v>
      </c>
      <c r="T95" s="68" t="s">
        <v>875</v>
      </c>
      <c r="U95" s="40" t="s">
        <v>317</v>
      </c>
      <c r="V95" s="40"/>
      <c r="W95" s="40" t="s">
        <v>370</v>
      </c>
      <c r="X95" s="40" t="s">
        <v>223</v>
      </c>
      <c r="Y95" s="85" t="s">
        <v>223</v>
      </c>
      <c r="Z95" s="65">
        <v>7660472648</v>
      </c>
      <c r="AA95" s="64">
        <v>812352027</v>
      </c>
      <c r="AB95" s="73"/>
      <c r="AC95" s="26">
        <v>1162</v>
      </c>
      <c r="AD95" s="70">
        <v>6463260529</v>
      </c>
      <c r="AE95" s="69"/>
      <c r="AF95" s="125" t="s">
        <v>911</v>
      </c>
      <c r="AG95" s="80">
        <v>43235</v>
      </c>
      <c r="AH95" s="82" t="s">
        <v>913</v>
      </c>
      <c r="AI95" s="138" t="s">
        <v>1021</v>
      </c>
      <c r="AJ95" s="138" t="s">
        <v>1021</v>
      </c>
    </row>
    <row r="96" spans="1:36" ht="153" x14ac:dyDescent="0.4">
      <c r="A96" s="21"/>
      <c r="B96" s="14">
        <f t="shared" si="3"/>
        <v>91</v>
      </c>
      <c r="C96" s="47" t="s">
        <v>116</v>
      </c>
      <c r="D96" s="25" t="s">
        <v>685</v>
      </c>
      <c r="E96" s="25" t="s">
        <v>682</v>
      </c>
      <c r="F96" s="38" t="str">
        <f>LEFT(C96,8)</f>
        <v>Koperasi</v>
      </c>
      <c r="G96" s="38" t="s">
        <v>160</v>
      </c>
      <c r="H96" s="38" t="s">
        <v>738</v>
      </c>
      <c r="I96" s="63">
        <v>43130</v>
      </c>
      <c r="J96" s="115">
        <f>I96+731</f>
        <v>43861</v>
      </c>
      <c r="K96" s="66" t="s">
        <v>95</v>
      </c>
      <c r="L96" s="178" t="s">
        <v>565</v>
      </c>
      <c r="M96" s="38" t="s">
        <v>606</v>
      </c>
      <c r="N96" s="26" t="s">
        <v>169</v>
      </c>
      <c r="O96" s="38" t="s">
        <v>213</v>
      </c>
      <c r="P96" s="26" t="s">
        <v>422</v>
      </c>
      <c r="Q96" s="18" t="s">
        <v>1036</v>
      </c>
      <c r="R96" s="35"/>
      <c r="S96" s="26" t="s">
        <v>284</v>
      </c>
      <c r="T96" s="68" t="s">
        <v>242</v>
      </c>
      <c r="U96" s="40" t="s">
        <v>321</v>
      </c>
      <c r="V96" s="40" t="s">
        <v>797</v>
      </c>
      <c r="W96" s="26" t="s">
        <v>352</v>
      </c>
      <c r="X96" s="40" t="s">
        <v>183</v>
      </c>
      <c r="Y96" s="69"/>
      <c r="Z96" s="65">
        <v>8363077971</v>
      </c>
      <c r="AA96" s="64">
        <v>600532896</v>
      </c>
      <c r="AB96" s="73"/>
      <c r="AC96" s="26">
        <v>1353</v>
      </c>
      <c r="AD96" s="70">
        <v>9659345295.6100006</v>
      </c>
      <c r="AE96" s="69"/>
      <c r="AF96" s="117"/>
      <c r="AG96" s="7"/>
      <c r="AH96" s="7"/>
      <c r="AI96" s="138" t="s">
        <v>1021</v>
      </c>
      <c r="AJ96" s="138" t="s">
        <v>1021</v>
      </c>
    </row>
    <row r="97" spans="1:36" ht="51" x14ac:dyDescent="0.4">
      <c r="B97" s="14">
        <f t="shared" si="3"/>
        <v>92</v>
      </c>
      <c r="C97" s="44" t="s">
        <v>733</v>
      </c>
      <c r="D97" s="38" t="s">
        <v>684</v>
      </c>
      <c r="E97" s="38" t="s">
        <v>124</v>
      </c>
      <c r="F97" s="38" t="s">
        <v>159</v>
      </c>
      <c r="G97" s="38" t="s">
        <v>160</v>
      </c>
      <c r="H97" s="38" t="s">
        <v>735</v>
      </c>
      <c r="I97" s="174">
        <v>43130</v>
      </c>
      <c r="J97" s="26" t="s">
        <v>720</v>
      </c>
      <c r="K97" s="26" t="s">
        <v>12</v>
      </c>
      <c r="L97" s="178" t="s">
        <v>1192</v>
      </c>
      <c r="M97" s="35" t="s">
        <v>732</v>
      </c>
      <c r="N97" s="26" t="s">
        <v>168</v>
      </c>
      <c r="O97" s="38" t="s">
        <v>688</v>
      </c>
      <c r="P97" s="26" t="s">
        <v>589</v>
      </c>
      <c r="Q97" s="26" t="s">
        <v>1240</v>
      </c>
      <c r="R97" s="35"/>
      <c r="S97" s="45"/>
      <c r="T97" s="68"/>
      <c r="U97" s="40"/>
      <c r="V97" s="40"/>
      <c r="W97" s="26"/>
      <c r="X97" s="28"/>
      <c r="Y97" s="90" t="s">
        <v>789</v>
      </c>
      <c r="Z97" s="92">
        <v>250000000</v>
      </c>
      <c r="AA97" s="92">
        <v>250000000</v>
      </c>
      <c r="AB97" s="45"/>
      <c r="AC97" s="26"/>
      <c r="AD97" s="45"/>
      <c r="AE97" s="45"/>
      <c r="AF97" s="118"/>
      <c r="AG97" s="6"/>
      <c r="AH97" s="6"/>
      <c r="AI97" s="138" t="s">
        <v>1021</v>
      </c>
      <c r="AJ97" s="138" t="s">
        <v>1021</v>
      </c>
    </row>
    <row r="98" spans="1:36" ht="76.5" x14ac:dyDescent="0.4">
      <c r="A98" s="21"/>
      <c r="B98" s="14">
        <f t="shared" si="3"/>
        <v>93</v>
      </c>
      <c r="C98" s="47" t="s">
        <v>96</v>
      </c>
      <c r="D98" s="25" t="s">
        <v>685</v>
      </c>
      <c r="E98" s="25" t="s">
        <v>682</v>
      </c>
      <c r="F98" s="38" t="str">
        <f>LEFT(C98,8)</f>
        <v>Koperasi</v>
      </c>
      <c r="G98" s="38" t="s">
        <v>160</v>
      </c>
      <c r="H98" s="38" t="s">
        <v>741</v>
      </c>
      <c r="I98" s="63">
        <v>43131</v>
      </c>
      <c r="J98" s="26" t="s">
        <v>720</v>
      </c>
      <c r="K98" s="66" t="s">
        <v>99</v>
      </c>
      <c r="L98" s="178" t="s">
        <v>110</v>
      </c>
      <c r="M98" s="38" t="s">
        <v>98</v>
      </c>
      <c r="N98" s="26" t="s">
        <v>167</v>
      </c>
      <c r="O98" s="38" t="s">
        <v>214</v>
      </c>
      <c r="P98" s="26" t="s">
        <v>418</v>
      </c>
      <c r="Q98" s="38" t="s">
        <v>1035</v>
      </c>
      <c r="R98" s="35" t="s">
        <v>435</v>
      </c>
      <c r="S98" s="26" t="s">
        <v>436</v>
      </c>
      <c r="T98" s="68" t="s">
        <v>239</v>
      </c>
      <c r="U98" s="40" t="s">
        <v>672</v>
      </c>
      <c r="V98" s="40" t="s">
        <v>673</v>
      </c>
      <c r="W98" s="26" t="s">
        <v>369</v>
      </c>
      <c r="X98" s="40" t="s">
        <v>392</v>
      </c>
      <c r="Y98" s="69"/>
      <c r="Z98" s="65">
        <v>4945739224</v>
      </c>
      <c r="AA98" s="64">
        <v>643631257</v>
      </c>
      <c r="AB98" s="73"/>
      <c r="AC98" s="26">
        <v>968</v>
      </c>
      <c r="AD98" s="70">
        <v>57783775</v>
      </c>
      <c r="AE98" s="69"/>
      <c r="AF98" s="126" t="s">
        <v>914</v>
      </c>
      <c r="AG98" s="80">
        <v>42465</v>
      </c>
      <c r="AH98" s="82" t="s">
        <v>915</v>
      </c>
      <c r="AI98" s="138" t="s">
        <v>1021</v>
      </c>
      <c r="AJ98" s="138" t="s">
        <v>1021</v>
      </c>
    </row>
    <row r="99" spans="1:36" ht="102" x14ac:dyDescent="0.4">
      <c r="A99" s="21"/>
      <c r="B99" s="14">
        <f t="shared" si="3"/>
        <v>94</v>
      </c>
      <c r="C99" s="48" t="s">
        <v>1140</v>
      </c>
      <c r="D99" s="38" t="s">
        <v>685</v>
      </c>
      <c r="E99" s="25" t="s">
        <v>682</v>
      </c>
      <c r="F99" s="38" t="s">
        <v>159</v>
      </c>
      <c r="G99" s="38" t="s">
        <v>158</v>
      </c>
      <c r="H99" s="38" t="s">
        <v>742</v>
      </c>
      <c r="I99" s="63">
        <v>43131</v>
      </c>
      <c r="J99" s="26" t="s">
        <v>720</v>
      </c>
      <c r="K99" s="26" t="s">
        <v>114</v>
      </c>
      <c r="L99" s="178" t="s">
        <v>463</v>
      </c>
      <c r="M99" s="35" t="s">
        <v>450</v>
      </c>
      <c r="N99" s="26" t="s">
        <v>174</v>
      </c>
      <c r="O99" s="38" t="s">
        <v>214</v>
      </c>
      <c r="P99" s="26" t="s">
        <v>427</v>
      </c>
      <c r="Q99" s="18" t="s">
        <v>1239</v>
      </c>
      <c r="R99" s="34" t="s">
        <v>458</v>
      </c>
      <c r="S99" s="26"/>
      <c r="T99" s="68"/>
      <c r="U99" s="41" t="s">
        <v>836</v>
      </c>
      <c r="V99" s="40" t="s">
        <v>837</v>
      </c>
      <c r="W99" s="26"/>
      <c r="X99" s="28"/>
      <c r="Y99" s="69"/>
      <c r="Z99" s="64">
        <v>101225074</v>
      </c>
      <c r="AA99" s="74">
        <v>97437566</v>
      </c>
      <c r="AB99" s="73"/>
      <c r="AC99" s="26">
        <v>146</v>
      </c>
      <c r="AD99" s="70">
        <v>0</v>
      </c>
      <c r="AE99" s="69"/>
      <c r="AF99" s="117"/>
      <c r="AG99" s="7"/>
      <c r="AH99" s="7"/>
      <c r="AI99" s="138" t="s">
        <v>1021</v>
      </c>
      <c r="AJ99" s="138" t="s">
        <v>1021</v>
      </c>
    </row>
    <row r="100" spans="1:36" ht="229.5" x14ac:dyDescent="0.4">
      <c r="A100" s="21"/>
      <c r="B100" s="14">
        <f t="shared" si="3"/>
        <v>95</v>
      </c>
      <c r="C100" s="47" t="s">
        <v>161</v>
      </c>
      <c r="D100" s="25" t="s">
        <v>685</v>
      </c>
      <c r="E100" s="25" t="s">
        <v>682</v>
      </c>
      <c r="F100" s="38" t="s">
        <v>157</v>
      </c>
      <c r="G100" s="38" t="s">
        <v>158</v>
      </c>
      <c r="H100" s="38" t="s">
        <v>736</v>
      </c>
      <c r="I100" s="63">
        <v>43131</v>
      </c>
      <c r="J100" s="63">
        <f>I100+730</f>
        <v>43861</v>
      </c>
      <c r="K100" s="26" t="s">
        <v>95</v>
      </c>
      <c r="L100" s="178" t="s">
        <v>190</v>
      </c>
      <c r="M100" s="35" t="s">
        <v>603</v>
      </c>
      <c r="N100" s="26" t="s">
        <v>170</v>
      </c>
      <c r="O100" s="38" t="s">
        <v>217</v>
      </c>
      <c r="P100" s="26" t="s">
        <v>423</v>
      </c>
      <c r="Q100" s="38" t="s">
        <v>1243</v>
      </c>
      <c r="R100" s="35"/>
      <c r="S100" s="35" t="s">
        <v>302</v>
      </c>
      <c r="T100" s="68" t="s">
        <v>428</v>
      </c>
      <c r="U100" s="41" t="s">
        <v>335</v>
      </c>
      <c r="V100" s="41"/>
      <c r="W100" s="40" t="s">
        <v>380</v>
      </c>
      <c r="X100" s="28" t="s">
        <v>223</v>
      </c>
      <c r="Y100" s="69"/>
      <c r="Z100" s="65">
        <v>8580979494</v>
      </c>
      <c r="AA100" s="65">
        <v>3531318577</v>
      </c>
      <c r="AB100" s="73"/>
      <c r="AC100" s="26">
        <v>1428</v>
      </c>
      <c r="AD100" s="70">
        <v>3399465505</v>
      </c>
      <c r="AE100" s="69"/>
      <c r="AF100" s="117"/>
      <c r="AG100" s="7"/>
      <c r="AH100" s="7"/>
      <c r="AI100" s="138" t="s">
        <v>1021</v>
      </c>
      <c r="AJ100" s="138" t="s">
        <v>1021</v>
      </c>
    </row>
    <row r="101" spans="1:36" ht="153" x14ac:dyDescent="0.4">
      <c r="B101" s="14">
        <f t="shared" si="3"/>
        <v>96</v>
      </c>
      <c r="C101" s="47" t="s">
        <v>92</v>
      </c>
      <c r="D101" s="38" t="s">
        <v>685</v>
      </c>
      <c r="E101" s="25" t="s">
        <v>682</v>
      </c>
      <c r="F101" s="38" t="s">
        <v>157</v>
      </c>
      <c r="G101" s="38" t="s">
        <v>158</v>
      </c>
      <c r="H101" s="38" t="s">
        <v>740</v>
      </c>
      <c r="I101" s="63">
        <v>43131</v>
      </c>
      <c r="J101" s="63">
        <f>I101+731</f>
        <v>43862</v>
      </c>
      <c r="K101" s="66" t="s">
        <v>95</v>
      </c>
      <c r="L101" s="178" t="s">
        <v>1110</v>
      </c>
      <c r="M101" s="35" t="s">
        <v>604</v>
      </c>
      <c r="N101" s="26" t="s">
        <v>169</v>
      </c>
      <c r="O101" s="38" t="s">
        <v>690</v>
      </c>
      <c r="P101" s="26" t="s">
        <v>418</v>
      </c>
      <c r="Q101" s="38" t="s">
        <v>1243</v>
      </c>
      <c r="R101" s="35"/>
      <c r="S101" s="35" t="s">
        <v>278</v>
      </c>
      <c r="T101" s="68" t="s">
        <v>237</v>
      </c>
      <c r="U101" s="40" t="s">
        <v>106</v>
      </c>
      <c r="V101" s="40"/>
      <c r="W101" s="75" t="s">
        <v>367</v>
      </c>
      <c r="X101" s="28" t="s">
        <v>223</v>
      </c>
      <c r="Y101" s="81"/>
      <c r="Z101" s="64">
        <v>15427142592</v>
      </c>
      <c r="AA101" s="65">
        <v>7323003132</v>
      </c>
      <c r="AB101" s="73"/>
      <c r="AC101" s="26">
        <v>1846</v>
      </c>
      <c r="AD101" s="70">
        <v>6629608110</v>
      </c>
      <c r="AE101" s="69"/>
      <c r="AF101" s="118"/>
      <c r="AG101" s="6"/>
      <c r="AH101" s="6"/>
      <c r="AI101" s="138" t="s">
        <v>1021</v>
      </c>
      <c r="AJ101" s="138" t="s">
        <v>1021</v>
      </c>
    </row>
    <row r="102" spans="1:36" ht="127.5" x14ac:dyDescent="0.4">
      <c r="A102" s="76"/>
      <c r="B102" s="14">
        <f t="shared" si="3"/>
        <v>97</v>
      </c>
      <c r="C102" s="47" t="s">
        <v>113</v>
      </c>
      <c r="D102" s="38" t="s">
        <v>685</v>
      </c>
      <c r="E102" s="25" t="s">
        <v>682</v>
      </c>
      <c r="F102" s="38" t="s">
        <v>157</v>
      </c>
      <c r="G102" s="38" t="s">
        <v>158</v>
      </c>
      <c r="H102" s="38" t="s">
        <v>886</v>
      </c>
      <c r="I102" s="63">
        <v>43157</v>
      </c>
      <c r="J102" s="63" t="s">
        <v>720</v>
      </c>
      <c r="K102" s="66" t="s">
        <v>95</v>
      </c>
      <c r="L102" s="178" t="s">
        <v>1111</v>
      </c>
      <c r="M102" s="35" t="s">
        <v>607</v>
      </c>
      <c r="N102" s="67" t="s">
        <v>169</v>
      </c>
      <c r="O102" s="78" t="s">
        <v>690</v>
      </c>
      <c r="P102" s="26" t="s">
        <v>416</v>
      </c>
      <c r="Q102" s="38" t="s">
        <v>1243</v>
      </c>
      <c r="R102" s="35"/>
      <c r="S102" s="35" t="s">
        <v>283</v>
      </c>
      <c r="T102" s="68" t="s">
        <v>241</v>
      </c>
      <c r="U102" s="41" t="s">
        <v>320</v>
      </c>
      <c r="V102" s="41"/>
      <c r="W102" s="75" t="s">
        <v>372</v>
      </c>
      <c r="X102" s="28" t="s">
        <v>223</v>
      </c>
      <c r="Y102" s="38" t="s">
        <v>881</v>
      </c>
      <c r="Z102" s="64"/>
      <c r="AA102" s="65"/>
      <c r="AB102" s="73"/>
      <c r="AC102" s="26">
        <v>6126</v>
      </c>
      <c r="AD102" s="70">
        <v>13245153056</v>
      </c>
      <c r="AE102" s="69"/>
      <c r="AF102" s="119">
        <v>43136</v>
      </c>
      <c r="AG102" s="81"/>
      <c r="AH102" s="81"/>
      <c r="AI102" s="138" t="s">
        <v>1021</v>
      </c>
      <c r="AJ102" s="138" t="s">
        <v>1021</v>
      </c>
    </row>
    <row r="103" spans="1:36" ht="102" x14ac:dyDescent="0.4">
      <c r="A103" s="21"/>
      <c r="B103" s="14">
        <f t="shared" si="3"/>
        <v>98</v>
      </c>
      <c r="C103" s="47" t="s">
        <v>121</v>
      </c>
      <c r="D103" s="38" t="s">
        <v>685</v>
      </c>
      <c r="E103" s="25" t="s">
        <v>682</v>
      </c>
      <c r="F103" s="38" t="str">
        <f>LEFT(C103,8)</f>
        <v>Koperasi</v>
      </c>
      <c r="G103" s="38" t="s">
        <v>158</v>
      </c>
      <c r="H103" s="38" t="s">
        <v>763</v>
      </c>
      <c r="I103" s="63">
        <v>43166</v>
      </c>
      <c r="J103" s="63">
        <f>I103+730</f>
        <v>43896</v>
      </c>
      <c r="K103" s="26" t="s">
        <v>99</v>
      </c>
      <c r="L103" s="178" t="s">
        <v>189</v>
      </c>
      <c r="M103" s="35" t="s">
        <v>122</v>
      </c>
      <c r="N103" s="26" t="s">
        <v>171</v>
      </c>
      <c r="O103" s="38" t="s">
        <v>220</v>
      </c>
      <c r="P103" s="26" t="s">
        <v>416</v>
      </c>
      <c r="Q103" s="38" t="s">
        <v>1041</v>
      </c>
      <c r="R103" s="35" t="s">
        <v>285</v>
      </c>
      <c r="S103" s="26"/>
      <c r="T103" s="68" t="s">
        <v>243</v>
      </c>
      <c r="U103" s="41" t="s">
        <v>322</v>
      </c>
      <c r="V103" s="40" t="s">
        <v>798</v>
      </c>
      <c r="W103" s="26" t="s">
        <v>351</v>
      </c>
      <c r="X103" s="28" t="s">
        <v>223</v>
      </c>
      <c r="Y103" s="69"/>
      <c r="Z103" s="65">
        <v>5794067790</v>
      </c>
      <c r="AA103" s="64">
        <v>5464629650</v>
      </c>
      <c r="AB103" s="73"/>
      <c r="AC103" s="26">
        <v>1028</v>
      </c>
      <c r="AD103" s="70">
        <v>39000000</v>
      </c>
      <c r="AE103" s="69"/>
      <c r="AF103" s="117"/>
      <c r="AG103" s="7"/>
      <c r="AH103" s="7"/>
      <c r="AI103" s="138" t="s">
        <v>1021</v>
      </c>
      <c r="AJ103" s="138" t="s">
        <v>1021</v>
      </c>
    </row>
    <row r="104" spans="1:36" ht="51" x14ac:dyDescent="0.4">
      <c r="A104" s="21"/>
      <c r="B104" s="14">
        <f t="shared" si="3"/>
        <v>99</v>
      </c>
      <c r="C104" s="47" t="s">
        <v>119</v>
      </c>
      <c r="D104" s="25" t="s">
        <v>685</v>
      </c>
      <c r="E104" s="25" t="s">
        <v>682</v>
      </c>
      <c r="F104" s="38" t="s">
        <v>157</v>
      </c>
      <c r="G104" s="38" t="s">
        <v>158</v>
      </c>
      <c r="H104" s="38" t="s">
        <v>766</v>
      </c>
      <c r="I104" s="63">
        <v>43167</v>
      </c>
      <c r="J104" s="63">
        <f>I104+730</f>
        <v>43897</v>
      </c>
      <c r="K104" s="26" t="s">
        <v>12</v>
      </c>
      <c r="L104" s="178" t="s">
        <v>138</v>
      </c>
      <c r="M104" s="35" t="s">
        <v>608</v>
      </c>
      <c r="N104" s="26" t="s">
        <v>173</v>
      </c>
      <c r="O104" s="38" t="s">
        <v>689</v>
      </c>
      <c r="P104" s="26" t="s">
        <v>417</v>
      </c>
      <c r="Q104" s="26" t="s">
        <v>1040</v>
      </c>
      <c r="R104" s="35" t="s">
        <v>287</v>
      </c>
      <c r="S104" s="26"/>
      <c r="T104" s="68" t="s">
        <v>223</v>
      </c>
      <c r="U104" s="41" t="s">
        <v>139</v>
      </c>
      <c r="V104" s="40" t="s">
        <v>799</v>
      </c>
      <c r="W104" s="40" t="s">
        <v>374</v>
      </c>
      <c r="X104" s="28" t="s">
        <v>223</v>
      </c>
      <c r="Y104" s="69"/>
      <c r="Z104" s="65">
        <v>193032556</v>
      </c>
      <c r="AA104" s="64">
        <v>154973963</v>
      </c>
      <c r="AB104" s="73"/>
      <c r="AC104" s="26">
        <v>254</v>
      </c>
      <c r="AD104" s="70">
        <v>30126700</v>
      </c>
      <c r="AE104" s="69"/>
      <c r="AF104" s="117"/>
      <c r="AG104" s="7"/>
      <c r="AH104" s="7"/>
      <c r="AI104" s="138" t="s">
        <v>1021</v>
      </c>
      <c r="AJ104" s="138" t="s">
        <v>1021</v>
      </c>
    </row>
    <row r="105" spans="1:36" ht="102" x14ac:dyDescent="0.4">
      <c r="A105" s="21"/>
      <c r="B105" s="14">
        <f t="shared" si="3"/>
        <v>100</v>
      </c>
      <c r="C105" s="47" t="s">
        <v>882</v>
      </c>
      <c r="D105" s="25" t="s">
        <v>685</v>
      </c>
      <c r="E105" s="25" t="s">
        <v>682</v>
      </c>
      <c r="F105" s="38" t="s">
        <v>159</v>
      </c>
      <c r="G105" s="38" t="s">
        <v>158</v>
      </c>
      <c r="H105" s="38" t="s">
        <v>883</v>
      </c>
      <c r="I105" s="63">
        <v>43171</v>
      </c>
      <c r="J105" s="63">
        <f>I105+730</f>
        <v>43901</v>
      </c>
      <c r="K105" s="26" t="s">
        <v>114</v>
      </c>
      <c r="L105" s="178" t="s">
        <v>481</v>
      </c>
      <c r="M105" s="26" t="s">
        <v>620</v>
      </c>
      <c r="N105" s="26" t="s">
        <v>174</v>
      </c>
      <c r="O105" s="38" t="s">
        <v>687</v>
      </c>
      <c r="P105" s="26" t="s">
        <v>427</v>
      </c>
      <c r="Q105" s="18" t="s">
        <v>1239</v>
      </c>
      <c r="R105" s="35" t="s">
        <v>486</v>
      </c>
      <c r="S105" s="34"/>
      <c r="T105" s="68"/>
      <c r="U105" s="41" t="s">
        <v>485</v>
      </c>
      <c r="V105" s="40" t="s">
        <v>848</v>
      </c>
      <c r="W105" s="35" t="s">
        <v>386</v>
      </c>
      <c r="X105" s="26"/>
      <c r="Y105" s="69"/>
      <c r="Z105" s="92">
        <v>146762995</v>
      </c>
      <c r="AA105" s="92">
        <v>144762995</v>
      </c>
      <c r="AB105" s="73"/>
      <c r="AC105" s="26">
        <v>113</v>
      </c>
      <c r="AD105" s="70">
        <v>152200000</v>
      </c>
      <c r="AE105" s="35"/>
      <c r="AF105" s="117"/>
      <c r="AG105" s="7"/>
      <c r="AH105" s="7"/>
      <c r="AI105" s="138" t="s">
        <v>1023</v>
      </c>
      <c r="AJ105" s="138" t="s">
        <v>1021</v>
      </c>
    </row>
    <row r="106" spans="1:36" ht="51" x14ac:dyDescent="0.4">
      <c r="B106" s="14">
        <f t="shared" si="3"/>
        <v>101</v>
      </c>
      <c r="C106" s="12" t="s">
        <v>904</v>
      </c>
      <c r="D106" s="38" t="s">
        <v>684</v>
      </c>
      <c r="E106" s="38" t="s">
        <v>124</v>
      </c>
      <c r="F106" s="38" t="s">
        <v>159</v>
      </c>
      <c r="G106" s="38" t="s">
        <v>160</v>
      </c>
      <c r="H106" s="38" t="s">
        <v>764</v>
      </c>
      <c r="I106" s="174">
        <v>43171</v>
      </c>
      <c r="J106" s="26" t="s">
        <v>720</v>
      </c>
      <c r="K106" s="26" t="s">
        <v>12</v>
      </c>
      <c r="L106" s="178"/>
      <c r="M106" s="35" t="s">
        <v>175</v>
      </c>
      <c r="N106" s="26" t="s">
        <v>175</v>
      </c>
      <c r="O106" s="38" t="s">
        <v>218</v>
      </c>
      <c r="P106" s="26" t="s">
        <v>765</v>
      </c>
      <c r="Q106" s="26" t="s">
        <v>1242</v>
      </c>
      <c r="R106" s="35"/>
      <c r="S106" s="45"/>
      <c r="T106" s="68"/>
      <c r="U106" s="40"/>
      <c r="V106" s="40"/>
      <c r="W106" s="26"/>
      <c r="X106" s="28"/>
      <c r="Y106" s="81"/>
      <c r="Z106" s="92"/>
      <c r="AA106" s="92"/>
      <c r="AB106" s="45"/>
      <c r="AC106" s="26"/>
      <c r="AD106" s="45"/>
      <c r="AE106" s="45"/>
      <c r="AF106" s="118"/>
      <c r="AG106" s="6"/>
      <c r="AH106" s="6"/>
      <c r="AI106" s="138" t="s">
        <v>1021</v>
      </c>
      <c r="AJ106" s="138" t="s">
        <v>1021</v>
      </c>
    </row>
    <row r="107" spans="1:36" ht="76.5" x14ac:dyDescent="0.4">
      <c r="A107" s="21"/>
      <c r="B107" s="14">
        <f t="shared" si="3"/>
        <v>102</v>
      </c>
      <c r="C107" s="47" t="s">
        <v>484</v>
      </c>
      <c r="D107" s="25" t="s">
        <v>685</v>
      </c>
      <c r="E107" s="25" t="s">
        <v>682</v>
      </c>
      <c r="F107" s="38" t="s">
        <v>159</v>
      </c>
      <c r="G107" s="38" t="s">
        <v>158</v>
      </c>
      <c r="H107" s="38" t="s">
        <v>940</v>
      </c>
      <c r="I107" s="63">
        <v>43173</v>
      </c>
      <c r="J107" s="63">
        <f>I107+730</f>
        <v>43903</v>
      </c>
      <c r="K107" s="26" t="s">
        <v>12</v>
      </c>
      <c r="L107" s="178" t="s">
        <v>487</v>
      </c>
      <c r="M107" s="26" t="s">
        <v>620</v>
      </c>
      <c r="N107" s="26" t="s">
        <v>174</v>
      </c>
      <c r="O107" s="38" t="s">
        <v>687</v>
      </c>
      <c r="P107" s="26" t="s">
        <v>496</v>
      </c>
      <c r="Q107" s="18" t="s">
        <v>1239</v>
      </c>
      <c r="R107" s="35" t="s">
        <v>489</v>
      </c>
      <c r="S107" s="34"/>
      <c r="T107" s="68"/>
      <c r="U107" s="41" t="s">
        <v>488</v>
      </c>
      <c r="V107" s="40" t="s">
        <v>847</v>
      </c>
      <c r="W107" s="35" t="s">
        <v>357</v>
      </c>
      <c r="X107" s="26"/>
      <c r="Y107" s="69"/>
      <c r="Z107" s="92">
        <v>161942021</v>
      </c>
      <c r="AA107" s="92">
        <v>131328179</v>
      </c>
      <c r="AB107" s="73"/>
      <c r="AC107" s="26">
        <v>94</v>
      </c>
      <c r="AD107" s="70">
        <v>14479055</v>
      </c>
      <c r="AE107" s="35"/>
      <c r="AF107" s="117"/>
      <c r="AG107" s="7"/>
      <c r="AH107" s="7"/>
      <c r="AI107" s="138" t="s">
        <v>1023</v>
      </c>
      <c r="AJ107" s="138" t="s">
        <v>1021</v>
      </c>
    </row>
    <row r="108" spans="1:36" ht="76.5" x14ac:dyDescent="0.4">
      <c r="A108" s="23"/>
      <c r="B108" s="14">
        <f t="shared" si="3"/>
        <v>103</v>
      </c>
      <c r="C108" s="47" t="s">
        <v>188</v>
      </c>
      <c r="D108" s="25" t="s">
        <v>685</v>
      </c>
      <c r="E108" s="25" t="s">
        <v>682</v>
      </c>
      <c r="F108" s="38" t="s">
        <v>159</v>
      </c>
      <c r="G108" s="38" t="s">
        <v>158</v>
      </c>
      <c r="H108" s="38" t="s">
        <v>890</v>
      </c>
      <c r="I108" s="63">
        <v>43188</v>
      </c>
      <c r="J108" s="63">
        <f>I108+730</f>
        <v>43918</v>
      </c>
      <c r="K108" s="26" t="s">
        <v>12</v>
      </c>
      <c r="L108" s="178" t="s">
        <v>196</v>
      </c>
      <c r="M108" s="35" t="s">
        <v>450</v>
      </c>
      <c r="N108" s="26" t="s">
        <v>167</v>
      </c>
      <c r="O108" s="38" t="s">
        <v>214</v>
      </c>
      <c r="P108" s="26" t="s">
        <v>408</v>
      </c>
      <c r="Q108" s="18" t="s">
        <v>1239</v>
      </c>
      <c r="R108" s="35" t="s">
        <v>506</v>
      </c>
      <c r="S108" s="26"/>
      <c r="T108" s="68" t="s">
        <v>223</v>
      </c>
      <c r="U108" s="40" t="s">
        <v>507</v>
      </c>
      <c r="V108" s="40" t="s">
        <v>815</v>
      </c>
      <c r="W108" s="26" t="s">
        <v>377</v>
      </c>
      <c r="X108" s="28" t="s">
        <v>223</v>
      </c>
      <c r="Y108" s="69"/>
      <c r="Z108" s="65">
        <v>112244055</v>
      </c>
      <c r="AA108" s="65">
        <v>110624346</v>
      </c>
      <c r="AB108" s="73"/>
      <c r="AC108" s="26">
        <v>23</v>
      </c>
      <c r="AD108" s="70">
        <v>0</v>
      </c>
      <c r="AE108" s="69"/>
      <c r="AF108" s="117"/>
      <c r="AG108" s="22"/>
      <c r="AH108" s="22"/>
      <c r="AI108" s="138" t="s">
        <v>1021</v>
      </c>
      <c r="AJ108" s="138" t="s">
        <v>1021</v>
      </c>
    </row>
    <row r="109" spans="1:36" ht="51" x14ac:dyDescent="0.4">
      <c r="A109" s="76"/>
      <c r="B109" s="14">
        <f t="shared" si="3"/>
        <v>104</v>
      </c>
      <c r="C109" s="46" t="s">
        <v>887</v>
      </c>
      <c r="D109" s="38" t="s">
        <v>685</v>
      </c>
      <c r="E109" s="38" t="s">
        <v>118</v>
      </c>
      <c r="F109" s="38" t="s">
        <v>159</v>
      </c>
      <c r="G109" s="38" t="s">
        <v>158</v>
      </c>
      <c r="H109" s="38" t="s">
        <v>888</v>
      </c>
      <c r="I109" s="63">
        <v>43193</v>
      </c>
      <c r="J109" s="63">
        <v>43924</v>
      </c>
      <c r="K109" s="66" t="s">
        <v>114</v>
      </c>
      <c r="L109" s="178"/>
      <c r="M109" s="35" t="s">
        <v>449</v>
      </c>
      <c r="N109" s="26" t="s">
        <v>174</v>
      </c>
      <c r="O109" s="78" t="s">
        <v>687</v>
      </c>
      <c r="P109" s="26" t="s">
        <v>891</v>
      </c>
      <c r="Q109" s="18" t="s">
        <v>1239</v>
      </c>
      <c r="R109" s="35"/>
      <c r="S109" s="35"/>
      <c r="T109" s="68"/>
      <c r="U109" s="41"/>
      <c r="V109" s="41"/>
      <c r="W109" s="75"/>
      <c r="X109" s="28"/>
      <c r="Y109" s="38"/>
      <c r="Z109" s="64">
        <v>132317950</v>
      </c>
      <c r="AA109" s="65">
        <v>130123450</v>
      </c>
      <c r="AB109" s="73"/>
      <c r="AC109" s="26"/>
      <c r="AD109" s="70"/>
      <c r="AE109" s="69"/>
      <c r="AF109" s="119"/>
      <c r="AG109" s="81"/>
      <c r="AH109" s="81"/>
      <c r="AI109" s="138" t="s">
        <v>1023</v>
      </c>
      <c r="AJ109" s="138" t="s">
        <v>1021</v>
      </c>
    </row>
    <row r="110" spans="1:36" ht="102" x14ac:dyDescent="0.4">
      <c r="A110" s="21"/>
      <c r="B110" s="14">
        <f t="shared" si="3"/>
        <v>105</v>
      </c>
      <c r="C110" s="47" t="s">
        <v>525</v>
      </c>
      <c r="D110" s="25" t="s">
        <v>685</v>
      </c>
      <c r="E110" s="25" t="s">
        <v>682</v>
      </c>
      <c r="F110" s="38" t="s">
        <v>159</v>
      </c>
      <c r="G110" s="38" t="s">
        <v>158</v>
      </c>
      <c r="H110" s="38" t="s">
        <v>889</v>
      </c>
      <c r="I110" s="63">
        <v>43194</v>
      </c>
      <c r="J110" s="63">
        <f>I110+730</f>
        <v>43924</v>
      </c>
      <c r="K110" s="26" t="s">
        <v>537</v>
      </c>
      <c r="L110" s="178" t="s">
        <v>536</v>
      </c>
      <c r="M110" s="26" t="s">
        <v>620</v>
      </c>
      <c r="N110" s="35" t="s">
        <v>174</v>
      </c>
      <c r="O110" s="38" t="s">
        <v>687</v>
      </c>
      <c r="P110" s="26" t="s">
        <v>539</v>
      </c>
      <c r="Q110" s="18" t="s">
        <v>1239</v>
      </c>
      <c r="R110" s="35">
        <v>87837856671</v>
      </c>
      <c r="S110" s="34"/>
      <c r="T110" s="68" t="s">
        <v>879</v>
      </c>
      <c r="U110" s="40" t="s">
        <v>538</v>
      </c>
      <c r="V110" s="40" t="s">
        <v>858</v>
      </c>
      <c r="W110" s="28" t="s">
        <v>354</v>
      </c>
      <c r="X110" s="26"/>
      <c r="Y110" s="69"/>
      <c r="Z110" s="92">
        <v>112305498</v>
      </c>
      <c r="AA110" s="92">
        <v>106223819</v>
      </c>
      <c r="AB110" s="73"/>
      <c r="AC110" s="26"/>
      <c r="AD110" s="87">
        <v>105030750</v>
      </c>
      <c r="AE110" s="35"/>
      <c r="AF110" s="117"/>
      <c r="AG110" s="7"/>
      <c r="AH110" s="7"/>
      <c r="AI110" s="138" t="s">
        <v>1021</v>
      </c>
      <c r="AJ110" s="138" t="s">
        <v>1021</v>
      </c>
    </row>
    <row r="111" spans="1:36" ht="178.5" x14ac:dyDescent="0.4">
      <c r="A111" s="21"/>
      <c r="B111" s="14">
        <f t="shared" si="3"/>
        <v>106</v>
      </c>
      <c r="C111" s="47" t="s">
        <v>182</v>
      </c>
      <c r="D111" s="25" t="s">
        <v>685</v>
      </c>
      <c r="E111" s="25" t="s">
        <v>682</v>
      </c>
      <c r="F111" s="38" t="s">
        <v>157</v>
      </c>
      <c r="G111" s="38" t="s">
        <v>158</v>
      </c>
      <c r="H111" s="38" t="s">
        <v>928</v>
      </c>
      <c r="I111" s="63">
        <v>43199</v>
      </c>
      <c r="J111" s="63">
        <f>I111+730</f>
        <v>43929</v>
      </c>
      <c r="K111" s="26" t="s">
        <v>95</v>
      </c>
      <c r="L111" s="178" t="s">
        <v>198</v>
      </c>
      <c r="M111" s="35" t="s">
        <v>170</v>
      </c>
      <c r="N111" s="26" t="s">
        <v>170</v>
      </c>
      <c r="O111" s="38" t="s">
        <v>217</v>
      </c>
      <c r="P111" s="26" t="s">
        <v>417</v>
      </c>
      <c r="Q111" s="38" t="s">
        <v>1243</v>
      </c>
      <c r="R111" s="35" t="s">
        <v>311</v>
      </c>
      <c r="S111" s="26"/>
      <c r="T111" s="68" t="s">
        <v>259</v>
      </c>
      <c r="U111" s="40" t="s">
        <v>343</v>
      </c>
      <c r="V111" s="40" t="s">
        <v>819</v>
      </c>
      <c r="W111" s="40" t="s">
        <v>384</v>
      </c>
      <c r="X111" s="28" t="s">
        <v>223</v>
      </c>
      <c r="Y111" s="69"/>
      <c r="Z111" s="65">
        <v>5024260239</v>
      </c>
      <c r="AA111" s="93">
        <v>3046263322</v>
      </c>
      <c r="AB111" s="73"/>
      <c r="AC111" s="26">
        <v>6280</v>
      </c>
      <c r="AD111" s="73">
        <v>1570796976</v>
      </c>
      <c r="AE111" s="69"/>
      <c r="AF111" s="117"/>
      <c r="AG111" s="7"/>
      <c r="AH111" s="7"/>
      <c r="AI111" s="138" t="s">
        <v>1021</v>
      </c>
      <c r="AJ111" s="138" t="s">
        <v>1021</v>
      </c>
    </row>
    <row r="112" spans="1:36" ht="51" x14ac:dyDescent="0.4">
      <c r="B112" s="14">
        <f t="shared" si="3"/>
        <v>107</v>
      </c>
      <c r="C112" s="12" t="s">
        <v>884</v>
      </c>
      <c r="D112" s="38" t="s">
        <v>685</v>
      </c>
      <c r="E112" s="38" t="s">
        <v>118</v>
      </c>
      <c r="F112" s="38" t="s">
        <v>159</v>
      </c>
      <c r="G112" s="38" t="s">
        <v>158</v>
      </c>
      <c r="H112" s="38" t="s">
        <v>885</v>
      </c>
      <c r="I112" s="174">
        <v>43201</v>
      </c>
      <c r="J112" s="63">
        <v>43932</v>
      </c>
      <c r="K112" s="26" t="s">
        <v>12</v>
      </c>
      <c r="L112" s="178"/>
      <c r="M112" s="35" t="s">
        <v>622</v>
      </c>
      <c r="N112" s="26" t="s">
        <v>174</v>
      </c>
      <c r="O112" s="38" t="s">
        <v>212</v>
      </c>
      <c r="P112" s="26" t="s">
        <v>212</v>
      </c>
      <c r="Q112" s="18" t="s">
        <v>1239</v>
      </c>
      <c r="R112" s="35"/>
      <c r="S112" s="45"/>
      <c r="T112" s="68"/>
      <c r="U112" s="40"/>
      <c r="V112" s="40"/>
      <c r="W112" s="26"/>
      <c r="X112" s="28"/>
      <c r="Y112" s="81"/>
      <c r="Z112" s="92"/>
      <c r="AA112" s="92"/>
      <c r="AB112" s="45"/>
      <c r="AC112" s="26"/>
      <c r="AD112" s="45"/>
      <c r="AE112" s="45"/>
      <c r="AF112" s="118"/>
      <c r="AG112" s="6"/>
      <c r="AH112" s="6"/>
      <c r="AI112" s="138" t="s">
        <v>1021</v>
      </c>
      <c r="AJ112" s="138" t="s">
        <v>1021</v>
      </c>
    </row>
    <row r="113" spans="1:36" ht="51" x14ac:dyDescent="0.4">
      <c r="B113" s="14">
        <f t="shared" si="3"/>
        <v>108</v>
      </c>
      <c r="C113" s="12" t="s">
        <v>897</v>
      </c>
      <c r="D113" s="38" t="s">
        <v>685</v>
      </c>
      <c r="E113" s="38" t="s">
        <v>124</v>
      </c>
      <c r="F113" s="38" t="s">
        <v>157</v>
      </c>
      <c r="G113" s="38" t="s">
        <v>158</v>
      </c>
      <c r="H113" s="38" t="s">
        <v>898</v>
      </c>
      <c r="I113" s="174">
        <v>43206</v>
      </c>
      <c r="J113" s="26" t="s">
        <v>720</v>
      </c>
      <c r="K113" s="26" t="s">
        <v>95</v>
      </c>
      <c r="L113" s="178"/>
      <c r="M113" s="35" t="s">
        <v>899</v>
      </c>
      <c r="N113" s="26" t="s">
        <v>168</v>
      </c>
      <c r="O113" s="38" t="s">
        <v>581</v>
      </c>
      <c r="P113" s="26"/>
      <c r="Q113" s="38" t="s">
        <v>1241</v>
      </c>
      <c r="R113" s="35"/>
      <c r="S113" s="45"/>
      <c r="T113" s="68"/>
      <c r="U113" s="40"/>
      <c r="V113" s="40"/>
      <c r="W113" s="26"/>
      <c r="X113" s="28"/>
      <c r="Y113" s="81"/>
      <c r="Z113" s="92"/>
      <c r="AA113" s="92"/>
      <c r="AB113" s="45"/>
      <c r="AC113" s="26"/>
      <c r="AD113" s="45"/>
      <c r="AE113" s="45"/>
      <c r="AF113" s="118"/>
      <c r="AG113" s="6"/>
      <c r="AH113" s="6"/>
      <c r="AI113" s="138" t="s">
        <v>1021</v>
      </c>
      <c r="AJ113" s="138" t="s">
        <v>1021</v>
      </c>
    </row>
    <row r="114" spans="1:36" ht="26.25" x14ac:dyDescent="0.4">
      <c r="B114" s="14">
        <f t="shared" si="3"/>
        <v>109</v>
      </c>
      <c r="C114" s="12" t="s">
        <v>900</v>
      </c>
      <c r="D114" s="38" t="s">
        <v>685</v>
      </c>
      <c r="E114" s="38" t="s">
        <v>124</v>
      </c>
      <c r="F114" s="38" t="s">
        <v>157</v>
      </c>
      <c r="G114" s="38" t="s">
        <v>158</v>
      </c>
      <c r="H114" s="38" t="s">
        <v>901</v>
      </c>
      <c r="I114" s="174">
        <v>43208</v>
      </c>
      <c r="J114" s="26" t="s">
        <v>720</v>
      </c>
      <c r="K114" s="26" t="s">
        <v>95</v>
      </c>
      <c r="L114" s="178"/>
      <c r="M114" s="35" t="s">
        <v>628</v>
      </c>
      <c r="N114" s="35" t="s">
        <v>566</v>
      </c>
      <c r="O114" s="38" t="s">
        <v>694</v>
      </c>
      <c r="P114" s="26" t="s">
        <v>588</v>
      </c>
      <c r="Q114" s="26" t="s">
        <v>1043</v>
      </c>
      <c r="R114" s="35"/>
      <c r="S114" s="45"/>
      <c r="T114" s="68"/>
      <c r="U114" s="40"/>
      <c r="V114" s="40"/>
      <c r="W114" s="26"/>
      <c r="X114" s="28"/>
      <c r="Y114" s="81"/>
      <c r="Z114" s="92"/>
      <c r="AA114" s="92"/>
      <c r="AB114" s="45"/>
      <c r="AC114" s="26"/>
      <c r="AD114" s="45"/>
      <c r="AE114" s="45"/>
      <c r="AF114" s="118"/>
      <c r="AG114" s="6"/>
      <c r="AH114" s="6"/>
      <c r="AI114" s="138" t="s">
        <v>1021</v>
      </c>
      <c r="AJ114" s="138" t="s">
        <v>1021</v>
      </c>
    </row>
    <row r="115" spans="1:36" ht="26.25" x14ac:dyDescent="0.4">
      <c r="B115" s="14">
        <f t="shared" si="3"/>
        <v>110</v>
      </c>
      <c r="C115" s="12" t="s">
        <v>892</v>
      </c>
      <c r="D115" s="38" t="s">
        <v>684</v>
      </c>
      <c r="E115" s="38" t="s">
        <v>124</v>
      </c>
      <c r="F115" s="38" t="s">
        <v>157</v>
      </c>
      <c r="G115" s="38" t="s">
        <v>160</v>
      </c>
      <c r="H115" s="38" t="s">
        <v>893</v>
      </c>
      <c r="I115" s="174">
        <v>43210</v>
      </c>
      <c r="J115" s="26" t="s">
        <v>720</v>
      </c>
      <c r="K115" s="26" t="s">
        <v>99</v>
      </c>
      <c r="L115" s="178"/>
      <c r="M115" s="35" t="s">
        <v>894</v>
      </c>
      <c r="N115" s="35" t="s">
        <v>896</v>
      </c>
      <c r="O115" s="38" t="s">
        <v>895</v>
      </c>
      <c r="P115" s="26" t="s">
        <v>895</v>
      </c>
      <c r="Q115" s="30" t="s">
        <v>223</v>
      </c>
      <c r="R115" s="35"/>
      <c r="S115" s="45"/>
      <c r="T115" s="68"/>
      <c r="U115" s="40"/>
      <c r="V115" s="40"/>
      <c r="W115" s="26"/>
      <c r="X115" s="28"/>
      <c r="Y115" s="81"/>
      <c r="Z115" s="92"/>
      <c r="AA115" s="92"/>
      <c r="AB115" s="45"/>
      <c r="AC115" s="26"/>
      <c r="AD115" s="45"/>
      <c r="AE115" s="45"/>
      <c r="AF115" s="118"/>
      <c r="AG115" s="6"/>
      <c r="AH115" s="6"/>
      <c r="AI115" s="138" t="s">
        <v>1021</v>
      </c>
      <c r="AJ115" s="138" t="s">
        <v>1021</v>
      </c>
    </row>
    <row r="116" spans="1:36" ht="51" x14ac:dyDescent="0.4">
      <c r="B116" s="14">
        <f t="shared" si="3"/>
        <v>111</v>
      </c>
      <c r="C116" s="44" t="s">
        <v>905</v>
      </c>
      <c r="D116" s="38" t="s">
        <v>684</v>
      </c>
      <c r="E116" s="38" t="s">
        <v>124</v>
      </c>
      <c r="F116" s="38" t="s">
        <v>159</v>
      </c>
      <c r="G116" s="38" t="s">
        <v>160</v>
      </c>
      <c r="H116" s="38" t="s">
        <v>907</v>
      </c>
      <c r="I116" s="174">
        <v>43223</v>
      </c>
      <c r="J116" s="26" t="s">
        <v>720</v>
      </c>
      <c r="K116" s="26" t="s">
        <v>12</v>
      </c>
      <c r="L116" s="178" t="s">
        <v>1191</v>
      </c>
      <c r="M116" s="35" t="s">
        <v>626</v>
      </c>
      <c r="N116" s="35" t="s">
        <v>495</v>
      </c>
      <c r="O116" s="38" t="s">
        <v>691</v>
      </c>
      <c r="P116" s="38" t="s">
        <v>691</v>
      </c>
      <c r="Q116" s="26" t="s">
        <v>1240</v>
      </c>
      <c r="R116" s="35"/>
      <c r="S116" s="45"/>
      <c r="T116" s="68"/>
      <c r="U116" s="40"/>
      <c r="V116" s="40"/>
      <c r="W116" s="26"/>
      <c r="X116" s="28"/>
      <c r="Y116" s="81"/>
      <c r="Z116" s="92">
        <v>250000000</v>
      </c>
      <c r="AA116" s="92">
        <v>250000000</v>
      </c>
      <c r="AB116" s="45"/>
      <c r="AC116" s="26"/>
      <c r="AD116" s="45"/>
      <c r="AE116" s="45"/>
      <c r="AF116" s="118"/>
      <c r="AG116" s="6"/>
      <c r="AH116" s="6"/>
      <c r="AI116" s="138" t="s">
        <v>1023</v>
      </c>
      <c r="AJ116" s="138" t="s">
        <v>1023</v>
      </c>
    </row>
    <row r="117" spans="1:36" ht="102" x14ac:dyDescent="0.4">
      <c r="A117" s="21"/>
      <c r="B117" s="14">
        <f t="shared" si="3"/>
        <v>112</v>
      </c>
      <c r="C117" s="47" t="s">
        <v>162</v>
      </c>
      <c r="D117" s="25" t="s">
        <v>685</v>
      </c>
      <c r="E117" s="25" t="s">
        <v>682</v>
      </c>
      <c r="F117" s="38" t="s">
        <v>157</v>
      </c>
      <c r="G117" s="38" t="s">
        <v>158</v>
      </c>
      <c r="H117" s="38" t="s">
        <v>903</v>
      </c>
      <c r="I117" s="63">
        <v>43224</v>
      </c>
      <c r="J117" s="63">
        <f>I117+730</f>
        <v>43954</v>
      </c>
      <c r="K117" s="26" t="s">
        <v>95</v>
      </c>
      <c r="L117" s="178" t="s">
        <v>191</v>
      </c>
      <c r="M117" s="35" t="s">
        <v>591</v>
      </c>
      <c r="N117" s="26" t="s">
        <v>167</v>
      </c>
      <c r="O117" s="38" t="s">
        <v>687</v>
      </c>
      <c r="P117" s="26" t="s">
        <v>408</v>
      </c>
      <c r="Q117" s="38" t="s">
        <v>1243</v>
      </c>
      <c r="R117" s="35" t="s">
        <v>303</v>
      </c>
      <c r="S117" s="26"/>
      <c r="T117" s="68" t="s">
        <v>254</v>
      </c>
      <c r="U117" s="41" t="s">
        <v>336</v>
      </c>
      <c r="V117" s="41"/>
      <c r="W117" s="40" t="s">
        <v>381</v>
      </c>
      <c r="X117" s="28" t="s">
        <v>223</v>
      </c>
      <c r="Y117" s="69"/>
      <c r="Z117" s="65">
        <v>3755516849</v>
      </c>
      <c r="AA117" s="65">
        <v>502847917</v>
      </c>
      <c r="AB117" s="73"/>
      <c r="AC117" s="26">
        <v>668</v>
      </c>
      <c r="AD117" s="70">
        <v>3153806863</v>
      </c>
      <c r="AE117" s="69"/>
      <c r="AF117" s="117"/>
      <c r="AG117" s="7"/>
      <c r="AH117" s="7"/>
      <c r="AI117" s="138" t="s">
        <v>1021</v>
      </c>
      <c r="AJ117" s="138" t="s">
        <v>1021</v>
      </c>
    </row>
    <row r="118" spans="1:36" ht="51" x14ac:dyDescent="0.4">
      <c r="B118" s="14">
        <f t="shared" si="3"/>
        <v>113</v>
      </c>
      <c r="C118" s="44" t="s">
        <v>906</v>
      </c>
      <c r="D118" s="38" t="s">
        <v>684</v>
      </c>
      <c r="E118" s="38" t="s">
        <v>124</v>
      </c>
      <c r="F118" s="38" t="s">
        <v>159</v>
      </c>
      <c r="G118" s="38" t="s">
        <v>160</v>
      </c>
      <c r="H118" s="38" t="s">
        <v>908</v>
      </c>
      <c r="I118" s="174">
        <v>43236</v>
      </c>
      <c r="J118" s="26" t="s">
        <v>720</v>
      </c>
      <c r="K118" s="26" t="s">
        <v>12</v>
      </c>
      <c r="L118" s="178" t="s">
        <v>1190</v>
      </c>
      <c r="M118" s="35" t="s">
        <v>628</v>
      </c>
      <c r="N118" s="35" t="s">
        <v>566</v>
      </c>
      <c r="O118" s="38" t="s">
        <v>694</v>
      </c>
      <c r="P118" s="26" t="s">
        <v>588</v>
      </c>
      <c r="Q118" s="26" t="s">
        <v>1240</v>
      </c>
      <c r="R118" s="35"/>
      <c r="S118" s="45"/>
      <c r="T118" s="68"/>
      <c r="U118" s="40"/>
      <c r="V118" s="40"/>
      <c r="W118" s="26"/>
      <c r="X118" s="28"/>
      <c r="Y118" s="81"/>
      <c r="Z118" s="92">
        <v>250000000</v>
      </c>
      <c r="AA118" s="92">
        <v>250000000</v>
      </c>
      <c r="AB118" s="45"/>
      <c r="AC118" s="26"/>
      <c r="AD118" s="45"/>
      <c r="AE118" s="45"/>
      <c r="AF118" s="118"/>
      <c r="AG118" s="6"/>
      <c r="AH118" s="6"/>
      <c r="AI118" s="138" t="s">
        <v>1021</v>
      </c>
      <c r="AJ118" s="138" t="s">
        <v>1021</v>
      </c>
    </row>
    <row r="119" spans="1:36" ht="102" x14ac:dyDescent="0.4">
      <c r="A119" s="21"/>
      <c r="B119" s="14">
        <f t="shared" si="3"/>
        <v>114</v>
      </c>
      <c r="C119" s="47" t="s">
        <v>163</v>
      </c>
      <c r="D119" s="25" t="s">
        <v>685</v>
      </c>
      <c r="E119" s="25" t="s">
        <v>682</v>
      </c>
      <c r="F119" s="38" t="s">
        <v>159</v>
      </c>
      <c r="G119" s="38" t="s">
        <v>158</v>
      </c>
      <c r="H119" s="38" t="s">
        <v>929</v>
      </c>
      <c r="I119" s="63">
        <v>43237</v>
      </c>
      <c r="J119" s="63">
        <f>I119+730</f>
        <v>43967</v>
      </c>
      <c r="K119" s="26" t="s">
        <v>12</v>
      </c>
      <c r="L119" s="178" t="s">
        <v>192</v>
      </c>
      <c r="M119" s="35" t="s">
        <v>596</v>
      </c>
      <c r="N119" s="26" t="s">
        <v>167</v>
      </c>
      <c r="O119" s="38" t="s">
        <v>214</v>
      </c>
      <c r="P119" s="26" t="s">
        <v>423</v>
      </c>
      <c r="Q119" s="18" t="s">
        <v>1239</v>
      </c>
      <c r="R119" s="35" t="s">
        <v>305</v>
      </c>
      <c r="S119" s="26"/>
      <c r="T119" s="68" t="s">
        <v>256</v>
      </c>
      <c r="U119" s="41" t="s">
        <v>338</v>
      </c>
      <c r="V119" s="40" t="s">
        <v>813</v>
      </c>
      <c r="W119" s="26" t="s">
        <v>359</v>
      </c>
      <c r="X119" s="28" t="s">
        <v>223</v>
      </c>
      <c r="Y119" s="69"/>
      <c r="Z119" s="65">
        <v>121652080</v>
      </c>
      <c r="AA119" s="65">
        <v>121652080</v>
      </c>
      <c r="AB119" s="73"/>
      <c r="AC119" s="26">
        <v>203</v>
      </c>
      <c r="AD119" s="83">
        <v>0</v>
      </c>
      <c r="AE119" s="69"/>
      <c r="AF119" s="117"/>
      <c r="AG119" s="7"/>
      <c r="AH119" s="7"/>
      <c r="AI119" s="138" t="s">
        <v>1021</v>
      </c>
      <c r="AJ119" s="138" t="s">
        <v>1021</v>
      </c>
    </row>
    <row r="120" spans="1:36" s="76" customFormat="1" ht="51" x14ac:dyDescent="0.4">
      <c r="A120" s="1"/>
      <c r="B120" s="14">
        <f t="shared" si="3"/>
        <v>115</v>
      </c>
      <c r="C120" s="44" t="s">
        <v>926</v>
      </c>
      <c r="D120" s="38" t="s">
        <v>684</v>
      </c>
      <c r="E120" s="38" t="s">
        <v>124</v>
      </c>
      <c r="F120" s="38" t="s">
        <v>159</v>
      </c>
      <c r="G120" s="38" t="s">
        <v>160</v>
      </c>
      <c r="H120" s="38" t="s">
        <v>927</v>
      </c>
      <c r="I120" s="174">
        <v>43250</v>
      </c>
      <c r="J120" s="26" t="s">
        <v>720</v>
      </c>
      <c r="K120" s="26" t="s">
        <v>12</v>
      </c>
      <c r="L120" s="178" t="s">
        <v>1189</v>
      </c>
      <c r="M120" s="35" t="s">
        <v>616</v>
      </c>
      <c r="N120" s="35" t="s">
        <v>174</v>
      </c>
      <c r="O120" s="38" t="s">
        <v>687</v>
      </c>
      <c r="P120" s="26" t="s">
        <v>687</v>
      </c>
      <c r="Q120" s="26" t="s">
        <v>1240</v>
      </c>
      <c r="R120" s="35"/>
      <c r="S120" s="45"/>
      <c r="T120" s="68"/>
      <c r="U120" s="40"/>
      <c r="V120" s="40"/>
      <c r="W120" s="26"/>
      <c r="X120" s="28"/>
      <c r="Y120" s="81"/>
      <c r="Z120" s="92">
        <v>250000000</v>
      </c>
      <c r="AA120" s="92">
        <v>250000000</v>
      </c>
      <c r="AB120" s="45"/>
      <c r="AC120" s="26"/>
      <c r="AD120" s="45"/>
      <c r="AE120" s="45"/>
      <c r="AF120" s="118"/>
      <c r="AG120" s="6"/>
      <c r="AH120" s="6"/>
      <c r="AI120" s="138" t="s">
        <v>1021</v>
      </c>
      <c r="AJ120" s="138" t="s">
        <v>1021</v>
      </c>
    </row>
    <row r="121" spans="1:36" ht="102" x14ac:dyDescent="0.4">
      <c r="A121" s="21"/>
      <c r="B121" s="14">
        <f t="shared" si="3"/>
        <v>116</v>
      </c>
      <c r="C121" s="47" t="s">
        <v>519</v>
      </c>
      <c r="D121" s="25" t="s">
        <v>685</v>
      </c>
      <c r="E121" s="25" t="s">
        <v>682</v>
      </c>
      <c r="F121" s="38" t="s">
        <v>159</v>
      </c>
      <c r="G121" s="38" t="s">
        <v>158</v>
      </c>
      <c r="H121" s="38" t="s">
        <v>930</v>
      </c>
      <c r="I121" s="63">
        <v>43251</v>
      </c>
      <c r="J121" s="63">
        <f>I121+730</f>
        <v>43981</v>
      </c>
      <c r="K121" s="26" t="s">
        <v>12</v>
      </c>
      <c r="L121" s="178" t="s">
        <v>397</v>
      </c>
      <c r="M121" s="35" t="s">
        <v>450</v>
      </c>
      <c r="N121" s="26" t="s">
        <v>167</v>
      </c>
      <c r="O121" s="38" t="s">
        <v>214</v>
      </c>
      <c r="P121" s="26" t="s">
        <v>422</v>
      </c>
      <c r="Q121" s="18" t="s">
        <v>1239</v>
      </c>
      <c r="R121" s="34" t="s">
        <v>313</v>
      </c>
      <c r="S121" s="26"/>
      <c r="T121" s="68" t="s">
        <v>270</v>
      </c>
      <c r="U121" s="41" t="s">
        <v>346</v>
      </c>
      <c r="V121" s="41"/>
      <c r="W121" s="26" t="s">
        <v>351</v>
      </c>
      <c r="X121" s="28" t="s">
        <v>223</v>
      </c>
      <c r="Y121" s="69"/>
      <c r="Z121" s="65">
        <v>110741343</v>
      </c>
      <c r="AA121" s="93">
        <v>106741343</v>
      </c>
      <c r="AB121" s="73"/>
      <c r="AC121" s="26">
        <v>80</v>
      </c>
      <c r="AD121" s="70">
        <v>4000000</v>
      </c>
      <c r="AE121" s="69"/>
      <c r="AF121" s="117"/>
      <c r="AG121" s="7"/>
      <c r="AH121" s="7"/>
      <c r="AI121" s="138" t="s">
        <v>1021</v>
      </c>
      <c r="AJ121" s="138" t="s">
        <v>1021</v>
      </c>
    </row>
    <row r="122" spans="1:36" s="76" customFormat="1" ht="76.5" x14ac:dyDescent="0.4">
      <c r="A122" s="21"/>
      <c r="B122" s="14">
        <f t="shared" si="3"/>
        <v>117</v>
      </c>
      <c r="C122" s="47" t="s">
        <v>398</v>
      </c>
      <c r="D122" s="25" t="s">
        <v>685</v>
      </c>
      <c r="E122" s="25" t="s">
        <v>682</v>
      </c>
      <c r="F122" s="38" t="s">
        <v>159</v>
      </c>
      <c r="G122" s="38" t="s">
        <v>158</v>
      </c>
      <c r="H122" s="38" t="s">
        <v>931</v>
      </c>
      <c r="I122" s="63">
        <v>43251</v>
      </c>
      <c r="J122" s="63">
        <f>I122+730</f>
        <v>43981</v>
      </c>
      <c r="K122" s="26" t="s">
        <v>12</v>
      </c>
      <c r="L122" s="178" t="s">
        <v>406</v>
      </c>
      <c r="M122" s="35" t="s">
        <v>450</v>
      </c>
      <c r="N122" s="26" t="s">
        <v>174</v>
      </c>
      <c r="O122" s="38" t="s">
        <v>214</v>
      </c>
      <c r="P122" s="26" t="s">
        <v>408</v>
      </c>
      <c r="Q122" s="18" t="s">
        <v>1239</v>
      </c>
      <c r="R122" s="34" t="s">
        <v>405</v>
      </c>
      <c r="S122" s="26"/>
      <c r="T122" s="68" t="s">
        <v>404</v>
      </c>
      <c r="U122" s="41" t="s">
        <v>402</v>
      </c>
      <c r="V122" s="40" t="s">
        <v>824</v>
      </c>
      <c r="W122" s="26" t="s">
        <v>403</v>
      </c>
      <c r="X122" s="28" t="s">
        <v>223</v>
      </c>
      <c r="Y122" s="69"/>
      <c r="Z122" s="65">
        <v>123042000</v>
      </c>
      <c r="AA122" s="93">
        <v>113504000</v>
      </c>
      <c r="AB122" s="73"/>
      <c r="AC122" s="26">
        <v>115</v>
      </c>
      <c r="AD122" s="70">
        <v>6973000</v>
      </c>
      <c r="AE122" s="69"/>
      <c r="AF122" s="117"/>
      <c r="AG122" s="7"/>
      <c r="AH122" s="7"/>
      <c r="AI122" s="138" t="s">
        <v>1021</v>
      </c>
      <c r="AJ122" s="138" t="s">
        <v>1021</v>
      </c>
    </row>
    <row r="123" spans="1:36" ht="76.5" x14ac:dyDescent="0.4">
      <c r="A123" s="21"/>
      <c r="B123" s="14">
        <f t="shared" si="3"/>
        <v>118</v>
      </c>
      <c r="C123" s="47" t="s">
        <v>520</v>
      </c>
      <c r="D123" s="25" t="s">
        <v>685</v>
      </c>
      <c r="E123" s="25" t="s">
        <v>682</v>
      </c>
      <c r="F123" s="38" t="s">
        <v>159</v>
      </c>
      <c r="G123" s="38" t="s">
        <v>158</v>
      </c>
      <c r="H123" s="38" t="s">
        <v>932</v>
      </c>
      <c r="I123" s="63">
        <v>43251</v>
      </c>
      <c r="J123" s="63">
        <f>I123+730</f>
        <v>43981</v>
      </c>
      <c r="K123" s="26" t="s">
        <v>114</v>
      </c>
      <c r="L123" s="178" t="s">
        <v>412</v>
      </c>
      <c r="M123" s="35" t="s">
        <v>450</v>
      </c>
      <c r="N123" s="26" t="s">
        <v>174</v>
      </c>
      <c r="O123" s="38" t="s">
        <v>214</v>
      </c>
      <c r="P123" s="26" t="s">
        <v>417</v>
      </c>
      <c r="Q123" s="18" t="s">
        <v>1239</v>
      </c>
      <c r="R123" s="34" t="s">
        <v>414</v>
      </c>
      <c r="S123" s="26"/>
      <c r="T123" s="68" t="s">
        <v>876</v>
      </c>
      <c r="U123" s="41" t="s">
        <v>413</v>
      </c>
      <c r="V123" s="40" t="s">
        <v>825</v>
      </c>
      <c r="W123" s="26" t="s">
        <v>827</v>
      </c>
      <c r="X123" s="28" t="s">
        <v>223</v>
      </c>
      <c r="Y123" s="69"/>
      <c r="Z123" s="64">
        <v>107074098</v>
      </c>
      <c r="AA123" s="74">
        <v>59240000</v>
      </c>
      <c r="AB123" s="73"/>
      <c r="AC123" s="26">
        <v>56</v>
      </c>
      <c r="AD123" s="83">
        <v>0</v>
      </c>
      <c r="AE123" s="69"/>
      <c r="AF123" s="117"/>
      <c r="AG123" s="7"/>
      <c r="AH123" s="7"/>
      <c r="AI123" s="138" t="s">
        <v>1021</v>
      </c>
      <c r="AJ123" s="138" t="s">
        <v>1021</v>
      </c>
    </row>
    <row r="124" spans="1:36" ht="51" x14ac:dyDescent="0.4">
      <c r="B124" s="14">
        <f t="shared" si="3"/>
        <v>119</v>
      </c>
      <c r="C124" s="12" t="s">
        <v>946</v>
      </c>
      <c r="D124" s="38" t="s">
        <v>685</v>
      </c>
      <c r="E124" s="38" t="s">
        <v>124</v>
      </c>
      <c r="F124" s="38" t="s">
        <v>159</v>
      </c>
      <c r="G124" s="38" t="s">
        <v>158</v>
      </c>
      <c r="H124" s="38" t="s">
        <v>945</v>
      </c>
      <c r="I124" s="174">
        <v>43251</v>
      </c>
      <c r="J124" s="26" t="s">
        <v>720</v>
      </c>
      <c r="K124" s="26" t="s">
        <v>99</v>
      </c>
      <c r="L124" s="178" t="s">
        <v>1202</v>
      </c>
      <c r="M124" s="35" t="s">
        <v>410</v>
      </c>
      <c r="N124" s="35" t="s">
        <v>174</v>
      </c>
      <c r="O124" s="38" t="s">
        <v>687</v>
      </c>
      <c r="P124" s="26" t="s">
        <v>687</v>
      </c>
      <c r="Q124" s="38" t="s">
        <v>1045</v>
      </c>
      <c r="R124" s="35"/>
      <c r="S124" s="45"/>
      <c r="T124" s="68"/>
      <c r="U124" s="40"/>
      <c r="V124" s="40"/>
      <c r="W124" s="26"/>
      <c r="X124" s="28"/>
      <c r="Y124" s="81"/>
      <c r="Z124" s="92"/>
      <c r="AA124" s="92"/>
      <c r="AB124" s="45"/>
      <c r="AC124" s="26"/>
      <c r="AD124" s="45"/>
      <c r="AE124" s="45"/>
      <c r="AF124" s="118"/>
      <c r="AG124" s="6"/>
      <c r="AH124" s="6"/>
      <c r="AI124" s="138" t="s">
        <v>1021</v>
      </c>
      <c r="AJ124" s="138" t="s">
        <v>1021</v>
      </c>
    </row>
    <row r="125" spans="1:36" ht="51" x14ac:dyDescent="0.4">
      <c r="B125" s="14">
        <f t="shared" si="3"/>
        <v>120</v>
      </c>
      <c r="C125" s="12" t="s">
        <v>923</v>
      </c>
      <c r="D125" s="38" t="s">
        <v>684</v>
      </c>
      <c r="E125" s="38" t="s">
        <v>124</v>
      </c>
      <c r="F125" s="38" t="s">
        <v>159</v>
      </c>
      <c r="G125" s="38" t="s">
        <v>158</v>
      </c>
      <c r="H125" s="38" t="s">
        <v>924</v>
      </c>
      <c r="I125" s="174">
        <v>43257</v>
      </c>
      <c r="J125" s="26" t="s">
        <v>720</v>
      </c>
      <c r="K125" s="26" t="s">
        <v>95</v>
      </c>
      <c r="L125" s="178" t="s">
        <v>1203</v>
      </c>
      <c r="M125" s="35" t="s">
        <v>925</v>
      </c>
      <c r="N125" s="35" t="s">
        <v>169</v>
      </c>
      <c r="O125" s="38" t="s">
        <v>213</v>
      </c>
      <c r="P125" s="26" t="s">
        <v>213</v>
      </c>
      <c r="Q125" s="35" t="s">
        <v>1045</v>
      </c>
      <c r="R125" s="35"/>
      <c r="S125" s="45"/>
      <c r="T125" s="68"/>
      <c r="U125" s="40"/>
      <c r="V125" s="40"/>
      <c r="W125" s="26"/>
      <c r="X125" s="28"/>
      <c r="Y125" s="81"/>
      <c r="Z125" s="92"/>
      <c r="AA125" s="92"/>
      <c r="AB125" s="45"/>
      <c r="AC125" s="26"/>
      <c r="AD125" s="45"/>
      <c r="AE125" s="45"/>
      <c r="AF125" s="118"/>
      <c r="AG125" s="6"/>
      <c r="AH125" s="6"/>
      <c r="AI125" s="138" t="s">
        <v>1021</v>
      </c>
      <c r="AJ125" s="138" t="s">
        <v>1021</v>
      </c>
    </row>
    <row r="126" spans="1:36" ht="51" x14ac:dyDescent="0.4">
      <c r="B126" s="14">
        <f t="shared" si="3"/>
        <v>121</v>
      </c>
      <c r="C126" s="44" t="s">
        <v>942</v>
      </c>
      <c r="D126" s="38" t="s">
        <v>684</v>
      </c>
      <c r="E126" s="38" t="s">
        <v>124</v>
      </c>
      <c r="F126" s="38" t="s">
        <v>159</v>
      </c>
      <c r="G126" s="38" t="s">
        <v>160</v>
      </c>
      <c r="H126" s="38" t="s">
        <v>943</v>
      </c>
      <c r="I126" s="174">
        <v>43277</v>
      </c>
      <c r="J126" s="26" t="s">
        <v>720</v>
      </c>
      <c r="K126" s="26" t="s">
        <v>12</v>
      </c>
      <c r="L126" s="178" t="s">
        <v>1188</v>
      </c>
      <c r="M126" s="35" t="s">
        <v>944</v>
      </c>
      <c r="N126" s="35" t="s">
        <v>168</v>
      </c>
      <c r="O126" s="38" t="s">
        <v>219</v>
      </c>
      <c r="P126" s="26" t="s">
        <v>219</v>
      </c>
      <c r="Q126" s="26" t="s">
        <v>1240</v>
      </c>
      <c r="R126" s="35"/>
      <c r="S126" s="45"/>
      <c r="T126" s="68"/>
      <c r="U126" s="40"/>
      <c r="V126" s="40"/>
      <c r="W126" s="26"/>
      <c r="X126" s="28"/>
      <c r="Y126" s="81"/>
      <c r="Z126" s="92">
        <v>250000000</v>
      </c>
      <c r="AA126" s="92">
        <v>250000000</v>
      </c>
      <c r="AB126" s="45"/>
      <c r="AC126" s="26"/>
      <c r="AD126" s="45"/>
      <c r="AE126" s="45"/>
      <c r="AF126" s="118"/>
      <c r="AG126" s="6"/>
      <c r="AH126" s="6"/>
      <c r="AI126" s="138" t="s">
        <v>1021</v>
      </c>
      <c r="AJ126" s="138" t="s">
        <v>1021</v>
      </c>
    </row>
    <row r="127" spans="1:36" ht="51" x14ac:dyDescent="0.4">
      <c r="B127" s="14">
        <f t="shared" si="3"/>
        <v>122</v>
      </c>
      <c r="C127" s="44" t="s">
        <v>933</v>
      </c>
      <c r="D127" s="38" t="s">
        <v>684</v>
      </c>
      <c r="E127" s="38" t="s">
        <v>124</v>
      </c>
      <c r="F127" s="38" t="s">
        <v>159</v>
      </c>
      <c r="G127" s="2" t="s">
        <v>160</v>
      </c>
      <c r="H127" s="38" t="s">
        <v>934</v>
      </c>
      <c r="I127" s="174">
        <v>43279</v>
      </c>
      <c r="J127" s="26" t="s">
        <v>720</v>
      </c>
      <c r="K127" s="26" t="s">
        <v>12</v>
      </c>
      <c r="L127" s="178" t="s">
        <v>1187</v>
      </c>
      <c r="M127" s="35" t="s">
        <v>935</v>
      </c>
      <c r="N127" s="26" t="s">
        <v>174</v>
      </c>
      <c r="O127" s="38" t="s">
        <v>936</v>
      </c>
      <c r="P127" s="26" t="s">
        <v>215</v>
      </c>
      <c r="Q127" s="26" t="s">
        <v>1240</v>
      </c>
      <c r="R127" s="35"/>
      <c r="S127" s="45"/>
      <c r="T127" s="68"/>
      <c r="U127" s="4"/>
      <c r="V127" s="40"/>
      <c r="W127" s="26"/>
      <c r="X127" s="28"/>
      <c r="Y127" s="81"/>
      <c r="Z127" s="92">
        <v>250000000</v>
      </c>
      <c r="AA127" s="92">
        <v>250000000</v>
      </c>
      <c r="AB127" s="45"/>
      <c r="AC127" s="26"/>
      <c r="AD127" s="45"/>
      <c r="AE127" s="45"/>
      <c r="AF127" s="118"/>
      <c r="AG127" s="6"/>
      <c r="AH127" s="6"/>
      <c r="AI127" s="138" t="s">
        <v>1021</v>
      </c>
      <c r="AJ127" s="138" t="s">
        <v>1021</v>
      </c>
    </row>
    <row r="128" spans="1:36" ht="51" x14ac:dyDescent="0.4">
      <c r="B128" s="14">
        <f t="shared" si="3"/>
        <v>123</v>
      </c>
      <c r="C128" s="44" t="s">
        <v>937</v>
      </c>
      <c r="D128" s="38" t="s">
        <v>684</v>
      </c>
      <c r="E128" s="38" t="s">
        <v>124</v>
      </c>
      <c r="F128" s="38" t="s">
        <v>159</v>
      </c>
      <c r="G128" s="2" t="s">
        <v>160</v>
      </c>
      <c r="H128" s="38" t="s">
        <v>938</v>
      </c>
      <c r="I128" s="174">
        <v>43280</v>
      </c>
      <c r="J128" s="26" t="s">
        <v>720</v>
      </c>
      <c r="K128" s="26" t="s">
        <v>12</v>
      </c>
      <c r="L128" s="178" t="s">
        <v>1186</v>
      </c>
      <c r="M128" s="35" t="s">
        <v>939</v>
      </c>
      <c r="N128" s="26" t="s">
        <v>168</v>
      </c>
      <c r="O128" s="38" t="s">
        <v>688</v>
      </c>
      <c r="P128" s="26" t="s">
        <v>688</v>
      </c>
      <c r="Q128" s="26" t="s">
        <v>1240</v>
      </c>
      <c r="R128" s="35"/>
      <c r="S128" s="45"/>
      <c r="T128" s="68"/>
      <c r="U128" s="4"/>
      <c r="V128" s="40"/>
      <c r="W128" s="26"/>
      <c r="X128" s="28"/>
      <c r="Y128" s="81"/>
      <c r="Z128" s="92">
        <v>250000000</v>
      </c>
      <c r="AA128" s="92">
        <v>250000000</v>
      </c>
      <c r="AB128" s="45"/>
      <c r="AC128" s="26"/>
      <c r="AD128" s="45"/>
      <c r="AE128" s="45"/>
      <c r="AF128" s="118"/>
      <c r="AG128" s="6"/>
      <c r="AH128" s="6"/>
      <c r="AI128" s="138" t="s">
        <v>1021</v>
      </c>
      <c r="AJ128" s="138" t="s">
        <v>1021</v>
      </c>
    </row>
    <row r="129" spans="1:36" ht="51" x14ac:dyDescent="0.4">
      <c r="B129" s="14">
        <f t="shared" si="3"/>
        <v>124</v>
      </c>
      <c r="C129" s="116" t="s">
        <v>953</v>
      </c>
      <c r="D129" s="38" t="s">
        <v>685</v>
      </c>
      <c r="E129" s="38" t="s">
        <v>682</v>
      </c>
      <c r="F129" s="38" t="s">
        <v>157</v>
      </c>
      <c r="G129" s="2" t="s">
        <v>158</v>
      </c>
      <c r="H129" s="38" t="s">
        <v>954</v>
      </c>
      <c r="I129" s="174">
        <v>43297</v>
      </c>
      <c r="J129" s="26" t="s">
        <v>720</v>
      </c>
      <c r="K129" s="26" t="s">
        <v>95</v>
      </c>
      <c r="L129" s="178" t="s">
        <v>208</v>
      </c>
      <c r="M129" s="35" t="s">
        <v>616</v>
      </c>
      <c r="N129" s="26" t="s">
        <v>167</v>
      </c>
      <c r="O129" s="38" t="s">
        <v>687</v>
      </c>
      <c r="P129" s="26" t="s">
        <v>419</v>
      </c>
      <c r="Q129" s="38" t="s">
        <v>1243</v>
      </c>
      <c r="R129" s="35"/>
      <c r="S129" s="45" t="s">
        <v>316</v>
      </c>
      <c r="T129" s="68" t="s">
        <v>260</v>
      </c>
      <c r="U129" s="4" t="s">
        <v>348</v>
      </c>
      <c r="V129" s="40"/>
      <c r="W129" s="26" t="s">
        <v>387</v>
      </c>
      <c r="X129" s="28" t="s">
        <v>223</v>
      </c>
      <c r="Y129" s="81"/>
      <c r="Z129" s="92">
        <v>15325579591</v>
      </c>
      <c r="AA129" s="92">
        <v>8642659393</v>
      </c>
      <c r="AB129" s="45"/>
      <c r="AC129" s="26">
        <v>2162</v>
      </c>
      <c r="AD129" s="45">
        <v>6318213141</v>
      </c>
      <c r="AE129" s="45"/>
      <c r="AF129" s="118"/>
      <c r="AG129" s="6"/>
      <c r="AH129" s="6"/>
      <c r="AI129" s="138" t="s">
        <v>1021</v>
      </c>
      <c r="AJ129" s="138" t="s">
        <v>1021</v>
      </c>
    </row>
    <row r="130" spans="1:36" ht="76.5" x14ac:dyDescent="0.4">
      <c r="A130" s="21"/>
      <c r="B130" s="14">
        <f t="shared" si="3"/>
        <v>125</v>
      </c>
      <c r="C130" s="47" t="s">
        <v>523</v>
      </c>
      <c r="D130" s="25" t="s">
        <v>685</v>
      </c>
      <c r="E130" s="25" t="s">
        <v>682</v>
      </c>
      <c r="F130" s="38" t="s">
        <v>159</v>
      </c>
      <c r="G130" s="38" t="s">
        <v>158</v>
      </c>
      <c r="H130" s="38" t="s">
        <v>955</v>
      </c>
      <c r="I130" s="63">
        <v>43313</v>
      </c>
      <c r="J130" s="26" t="s">
        <v>720</v>
      </c>
      <c r="K130" s="26" t="s">
        <v>114</v>
      </c>
      <c r="L130" s="178" t="s">
        <v>442</v>
      </c>
      <c r="M130" s="35" t="s">
        <v>450</v>
      </c>
      <c r="N130" s="26" t="s">
        <v>174</v>
      </c>
      <c r="O130" s="38" t="s">
        <v>214</v>
      </c>
      <c r="P130" s="26" t="s">
        <v>417</v>
      </c>
      <c r="Q130" s="18" t="s">
        <v>1239</v>
      </c>
      <c r="R130" s="34" t="s">
        <v>443</v>
      </c>
      <c r="S130" s="28" t="s">
        <v>223</v>
      </c>
      <c r="T130" s="68"/>
      <c r="U130" s="41" t="s">
        <v>441</v>
      </c>
      <c r="V130" s="40" t="s">
        <v>830</v>
      </c>
      <c r="W130" s="26" t="s">
        <v>358</v>
      </c>
      <c r="X130" s="28" t="s">
        <v>223</v>
      </c>
      <c r="Y130" s="69"/>
      <c r="Z130" s="94">
        <v>112891636</v>
      </c>
      <c r="AA130" s="92">
        <v>107469456</v>
      </c>
      <c r="AB130" s="73"/>
      <c r="AC130" s="35">
        <v>141</v>
      </c>
      <c r="AD130" s="87">
        <v>0</v>
      </c>
      <c r="AE130" s="28" t="s">
        <v>223</v>
      </c>
      <c r="AF130" s="117"/>
      <c r="AG130" s="7"/>
      <c r="AH130" s="7"/>
      <c r="AI130" s="138" t="s">
        <v>1021</v>
      </c>
      <c r="AJ130" s="138" t="s">
        <v>1021</v>
      </c>
    </row>
    <row r="131" spans="1:36" ht="51" x14ac:dyDescent="0.4">
      <c r="A131" s="21"/>
      <c r="B131" s="14">
        <f t="shared" si="3"/>
        <v>126</v>
      </c>
      <c r="C131" s="48" t="s">
        <v>454</v>
      </c>
      <c r="D131" s="25" t="s">
        <v>685</v>
      </c>
      <c r="E131" s="25" t="s">
        <v>682</v>
      </c>
      <c r="F131" s="38" t="s">
        <v>159</v>
      </c>
      <c r="G131" s="38" t="s">
        <v>158</v>
      </c>
      <c r="H131" s="38" t="s">
        <v>960</v>
      </c>
      <c r="I131" s="63">
        <v>43313</v>
      </c>
      <c r="J131" s="63">
        <f>I131+730</f>
        <v>44043</v>
      </c>
      <c r="K131" s="26" t="s">
        <v>12</v>
      </c>
      <c r="L131" s="178" t="s">
        <v>462</v>
      </c>
      <c r="M131" s="35" t="s">
        <v>450</v>
      </c>
      <c r="N131" s="26" t="s">
        <v>174</v>
      </c>
      <c r="O131" s="38" t="s">
        <v>214</v>
      </c>
      <c r="P131" s="26" t="s">
        <v>427</v>
      </c>
      <c r="Q131" s="18" t="s">
        <v>1239</v>
      </c>
      <c r="R131" s="34" t="s">
        <v>457</v>
      </c>
      <c r="S131" s="28"/>
      <c r="T131" s="68"/>
      <c r="U131" s="41" t="s">
        <v>838</v>
      </c>
      <c r="V131" s="41" t="s">
        <v>839</v>
      </c>
      <c r="W131" s="26" t="s">
        <v>377</v>
      </c>
      <c r="X131" s="28"/>
      <c r="Y131" s="69"/>
      <c r="Z131" s="94">
        <v>102643300</v>
      </c>
      <c r="AA131" s="92">
        <v>101897000</v>
      </c>
      <c r="AB131" s="73"/>
      <c r="AC131" s="35">
        <v>23</v>
      </c>
      <c r="AD131" s="87">
        <v>746300</v>
      </c>
      <c r="AE131" s="28"/>
      <c r="AF131" s="117"/>
      <c r="AG131" s="7"/>
      <c r="AH131" s="7"/>
      <c r="AI131" s="138" t="s">
        <v>1021</v>
      </c>
      <c r="AJ131" s="138" t="s">
        <v>1021</v>
      </c>
    </row>
    <row r="132" spans="1:36" ht="127.5" x14ac:dyDescent="0.4">
      <c r="A132" s="21"/>
      <c r="B132" s="14">
        <f t="shared" si="3"/>
        <v>127</v>
      </c>
      <c r="C132" s="48" t="s">
        <v>956</v>
      </c>
      <c r="D132" s="25" t="s">
        <v>685</v>
      </c>
      <c r="E132" s="25" t="s">
        <v>682</v>
      </c>
      <c r="F132" s="38" t="s">
        <v>159</v>
      </c>
      <c r="G132" s="38" t="s">
        <v>158</v>
      </c>
      <c r="H132" s="38" t="s">
        <v>957</v>
      </c>
      <c r="I132" s="63">
        <v>43313</v>
      </c>
      <c r="J132" s="63">
        <f>I132+730</f>
        <v>44043</v>
      </c>
      <c r="K132" s="26" t="s">
        <v>12</v>
      </c>
      <c r="L132" s="178" t="s">
        <v>1204</v>
      </c>
      <c r="M132" s="35" t="s">
        <v>450</v>
      </c>
      <c r="N132" s="35" t="s">
        <v>174</v>
      </c>
      <c r="O132" s="35" t="s">
        <v>214</v>
      </c>
      <c r="P132" s="26" t="s">
        <v>748</v>
      </c>
      <c r="Q132" s="18" t="s">
        <v>1239</v>
      </c>
      <c r="R132" s="35" t="s">
        <v>746</v>
      </c>
      <c r="S132" s="34"/>
      <c r="T132" s="88" t="s">
        <v>747</v>
      </c>
      <c r="U132" s="40" t="s">
        <v>744</v>
      </c>
      <c r="V132" s="40" t="s">
        <v>745</v>
      </c>
      <c r="W132" s="28"/>
      <c r="X132" s="35"/>
      <c r="Y132" s="69"/>
      <c r="Z132" s="92">
        <v>109654930</v>
      </c>
      <c r="AA132" s="92">
        <v>104211571</v>
      </c>
      <c r="AB132" s="73"/>
      <c r="AC132" s="26"/>
      <c r="AD132" s="87"/>
      <c r="AE132" s="35"/>
      <c r="AF132" s="117"/>
      <c r="AG132" s="7"/>
      <c r="AH132" s="7"/>
      <c r="AI132" s="138" t="s">
        <v>1021</v>
      </c>
      <c r="AJ132" s="138" t="s">
        <v>1021</v>
      </c>
    </row>
    <row r="133" spans="1:36" ht="229.5" x14ac:dyDescent="0.4">
      <c r="A133" s="21"/>
      <c r="B133" s="14">
        <f t="shared" si="3"/>
        <v>128</v>
      </c>
      <c r="C133" s="48" t="s">
        <v>947</v>
      </c>
      <c r="D133" s="2" t="s">
        <v>685</v>
      </c>
      <c r="E133" s="2" t="s">
        <v>682</v>
      </c>
      <c r="F133" s="2" t="s">
        <v>159</v>
      </c>
      <c r="G133" s="2" t="s">
        <v>158</v>
      </c>
      <c r="H133" s="2" t="s">
        <v>948</v>
      </c>
      <c r="I133" s="112">
        <v>43314</v>
      </c>
      <c r="J133" s="26" t="s">
        <v>720</v>
      </c>
      <c r="K133" s="2" t="s">
        <v>494</v>
      </c>
      <c r="L133" s="178" t="s">
        <v>502</v>
      </c>
      <c r="M133" s="35" t="s">
        <v>621</v>
      </c>
      <c r="N133" s="26" t="s">
        <v>495</v>
      </c>
      <c r="O133" s="38" t="s">
        <v>691</v>
      </c>
      <c r="P133" s="18" t="s">
        <v>421</v>
      </c>
      <c r="Q133" s="18" t="s">
        <v>1239</v>
      </c>
      <c r="R133" s="3" t="s">
        <v>505</v>
      </c>
      <c r="S133" s="12"/>
      <c r="T133" s="43"/>
      <c r="U133" s="4" t="s">
        <v>503</v>
      </c>
      <c r="V133" s="7" t="s">
        <v>856</v>
      </c>
      <c r="W133" s="7"/>
      <c r="X133" s="7"/>
      <c r="Y133" s="7"/>
      <c r="Z133" s="37">
        <v>126268980</v>
      </c>
      <c r="AA133" s="37">
        <v>107986966</v>
      </c>
      <c r="AB133" s="12"/>
      <c r="AC133" s="18">
        <v>101</v>
      </c>
      <c r="AD133" s="113">
        <v>9983716</v>
      </c>
      <c r="AE133" s="12" t="s">
        <v>504</v>
      </c>
      <c r="AF133" s="124"/>
      <c r="AG133" s="7"/>
      <c r="AH133" s="7"/>
      <c r="AI133" s="138" t="s">
        <v>1021</v>
      </c>
      <c r="AJ133" s="138" t="s">
        <v>1021</v>
      </c>
    </row>
    <row r="134" spans="1:36" ht="51" x14ac:dyDescent="0.4">
      <c r="B134" s="14">
        <f t="shared" si="3"/>
        <v>129</v>
      </c>
      <c r="C134" s="44" t="s">
        <v>949</v>
      </c>
      <c r="D134" s="2" t="s">
        <v>684</v>
      </c>
      <c r="E134" s="2" t="s">
        <v>124</v>
      </c>
      <c r="F134" s="2" t="s">
        <v>159</v>
      </c>
      <c r="G134" s="2" t="s">
        <v>160</v>
      </c>
      <c r="H134" s="2" t="s">
        <v>950</v>
      </c>
      <c r="I134" s="112">
        <v>43315</v>
      </c>
      <c r="J134" s="115" t="s">
        <v>720</v>
      </c>
      <c r="K134" s="2" t="s">
        <v>12</v>
      </c>
      <c r="L134" s="178" t="s">
        <v>1185</v>
      </c>
      <c r="M134" s="35" t="s">
        <v>951</v>
      </c>
      <c r="N134" s="26" t="s">
        <v>952</v>
      </c>
      <c r="O134" s="38" t="s">
        <v>941</v>
      </c>
      <c r="P134" s="18" t="s">
        <v>941</v>
      </c>
      <c r="Q134" s="26" t="s">
        <v>1240</v>
      </c>
      <c r="R134" s="3"/>
      <c r="S134" s="12"/>
      <c r="T134" s="43"/>
      <c r="U134" s="4"/>
      <c r="V134" s="6"/>
      <c r="W134" s="6"/>
      <c r="X134" s="6"/>
      <c r="Y134" s="6"/>
      <c r="Z134" s="92">
        <v>250000000</v>
      </c>
      <c r="AA134" s="92">
        <v>250000000</v>
      </c>
      <c r="AB134" s="12"/>
      <c r="AC134" s="18"/>
      <c r="AD134" s="12"/>
      <c r="AE134" s="12"/>
      <c r="AF134" s="127"/>
      <c r="AG134" s="6"/>
      <c r="AH134" s="6"/>
      <c r="AI134" s="138" t="s">
        <v>1023</v>
      </c>
      <c r="AJ134" s="138" t="s">
        <v>1023</v>
      </c>
    </row>
    <row r="135" spans="1:36" ht="51" x14ac:dyDescent="0.4">
      <c r="B135" s="14">
        <f t="shared" si="3"/>
        <v>130</v>
      </c>
      <c r="C135" s="44" t="s">
        <v>958</v>
      </c>
      <c r="D135" s="2" t="s">
        <v>684</v>
      </c>
      <c r="E135" s="2" t="s">
        <v>124</v>
      </c>
      <c r="F135" s="2" t="s">
        <v>159</v>
      </c>
      <c r="G135" s="2" t="s">
        <v>160</v>
      </c>
      <c r="H135" s="2" t="s">
        <v>959</v>
      </c>
      <c r="I135" s="112">
        <v>43315</v>
      </c>
      <c r="J135" s="115" t="s">
        <v>720</v>
      </c>
      <c r="K135" s="2" t="s">
        <v>12</v>
      </c>
      <c r="L135" s="178" t="s">
        <v>1184</v>
      </c>
      <c r="M135" s="35" t="s">
        <v>631</v>
      </c>
      <c r="N135" s="26" t="s">
        <v>169</v>
      </c>
      <c r="O135" s="38" t="s">
        <v>690</v>
      </c>
      <c r="P135" s="18" t="s">
        <v>576</v>
      </c>
      <c r="Q135" s="26" t="s">
        <v>1240</v>
      </c>
      <c r="R135" s="3"/>
      <c r="S135" s="12"/>
      <c r="T135" s="43"/>
      <c r="U135" s="4"/>
      <c r="V135" s="6"/>
      <c r="W135" s="6"/>
      <c r="X135" s="6"/>
      <c r="Y135" s="6"/>
      <c r="Z135" s="92">
        <v>250000000</v>
      </c>
      <c r="AA135" s="92">
        <v>250000000</v>
      </c>
      <c r="AB135" s="12"/>
      <c r="AC135" s="18"/>
      <c r="AD135" s="12"/>
      <c r="AE135" s="12"/>
      <c r="AF135" s="127"/>
      <c r="AG135" s="6"/>
      <c r="AH135" s="6"/>
      <c r="AI135" s="138" t="s">
        <v>1021</v>
      </c>
      <c r="AJ135" s="138" t="s">
        <v>1021</v>
      </c>
    </row>
    <row r="136" spans="1:36" s="21" customFormat="1" ht="102" x14ac:dyDescent="0.4">
      <c r="B136" s="14">
        <f t="shared" ref="B136:B186" si="4">B135+1</f>
        <v>131</v>
      </c>
      <c r="C136" s="47" t="s">
        <v>521</v>
      </c>
      <c r="D136" s="25" t="s">
        <v>685</v>
      </c>
      <c r="E136" s="25" t="s">
        <v>682</v>
      </c>
      <c r="F136" s="38" t="s">
        <v>159</v>
      </c>
      <c r="G136" s="38" t="s">
        <v>158</v>
      </c>
      <c r="H136" s="38" t="s">
        <v>972</v>
      </c>
      <c r="I136" s="63">
        <v>43336</v>
      </c>
      <c r="J136" s="63">
        <f>I136+730</f>
        <v>44066</v>
      </c>
      <c r="K136" s="26" t="s">
        <v>12</v>
      </c>
      <c r="L136" s="178" t="s">
        <v>1112</v>
      </c>
      <c r="M136" s="35" t="s">
        <v>410</v>
      </c>
      <c r="N136" s="26" t="s">
        <v>174</v>
      </c>
      <c r="O136" s="38" t="s">
        <v>687</v>
      </c>
      <c r="P136" s="26" t="s">
        <v>419</v>
      </c>
      <c r="Q136" s="18" t="s">
        <v>1239</v>
      </c>
      <c r="R136" s="34" t="s">
        <v>448</v>
      </c>
      <c r="S136" s="26"/>
      <c r="T136" s="68" t="s">
        <v>877</v>
      </c>
      <c r="U136" s="41" t="s">
        <v>411</v>
      </c>
      <c r="V136" s="40" t="s">
        <v>826</v>
      </c>
      <c r="W136" s="26" t="s">
        <v>354</v>
      </c>
      <c r="X136" s="28" t="s">
        <v>223</v>
      </c>
      <c r="Y136" s="69"/>
      <c r="Z136" s="64">
        <v>144103330</v>
      </c>
      <c r="AA136" s="74">
        <v>90420000</v>
      </c>
      <c r="AB136" s="73"/>
      <c r="AC136" s="26">
        <v>80</v>
      </c>
      <c r="AD136" s="83">
        <v>0</v>
      </c>
      <c r="AE136" s="69"/>
      <c r="AF136" s="127"/>
      <c r="AG136" s="6"/>
      <c r="AH136" s="6"/>
      <c r="AI136" s="138" t="s">
        <v>1021</v>
      </c>
      <c r="AJ136" s="138" t="s">
        <v>1021</v>
      </c>
    </row>
    <row r="137" spans="1:36" ht="76.5" x14ac:dyDescent="0.4">
      <c r="B137" s="14">
        <f t="shared" si="4"/>
        <v>132</v>
      </c>
      <c r="C137" s="12" t="s">
        <v>961</v>
      </c>
      <c r="D137" s="2" t="s">
        <v>684</v>
      </c>
      <c r="E137" s="2" t="s">
        <v>124</v>
      </c>
      <c r="F137" s="2" t="s">
        <v>159</v>
      </c>
      <c r="G137" s="2" t="s">
        <v>158</v>
      </c>
      <c r="H137" s="2" t="s">
        <v>962</v>
      </c>
      <c r="I137" s="112">
        <v>43341</v>
      </c>
      <c r="J137" s="115" t="s">
        <v>720</v>
      </c>
      <c r="K137" s="2" t="s">
        <v>99</v>
      </c>
      <c r="L137" s="178" t="s">
        <v>1205</v>
      </c>
      <c r="M137" s="35" t="s">
        <v>963</v>
      </c>
      <c r="N137" s="26" t="s">
        <v>535</v>
      </c>
      <c r="O137" s="38" t="s">
        <v>693</v>
      </c>
      <c r="P137" s="18" t="s">
        <v>693</v>
      </c>
      <c r="Q137" s="30" t="s">
        <v>223</v>
      </c>
      <c r="R137" s="3"/>
      <c r="S137" s="12"/>
      <c r="T137" s="43"/>
      <c r="U137" s="4"/>
      <c r="V137" s="6"/>
      <c r="W137" s="6"/>
      <c r="X137" s="6"/>
      <c r="Y137" s="6"/>
      <c r="Z137" s="37"/>
      <c r="AA137" s="37"/>
      <c r="AB137" s="12"/>
      <c r="AC137" s="18"/>
      <c r="AD137" s="12"/>
      <c r="AE137" s="12"/>
      <c r="AF137" s="127"/>
      <c r="AG137" s="6"/>
      <c r="AH137" s="6"/>
      <c r="AI137" s="138" t="s">
        <v>1021</v>
      </c>
      <c r="AJ137" s="138" t="s">
        <v>1021</v>
      </c>
    </row>
    <row r="138" spans="1:36" ht="102" x14ac:dyDescent="0.4">
      <c r="B138" s="14">
        <f t="shared" si="4"/>
        <v>133</v>
      </c>
      <c r="C138" s="44" t="s">
        <v>964</v>
      </c>
      <c r="D138" s="2" t="s">
        <v>684</v>
      </c>
      <c r="E138" s="2" t="s">
        <v>124</v>
      </c>
      <c r="F138" s="2" t="s">
        <v>159</v>
      </c>
      <c r="G138" s="2" t="s">
        <v>160</v>
      </c>
      <c r="H138" s="2" t="s">
        <v>965</v>
      </c>
      <c r="I138" s="112">
        <v>43360</v>
      </c>
      <c r="J138" s="115" t="s">
        <v>720</v>
      </c>
      <c r="K138" s="2" t="s">
        <v>12</v>
      </c>
      <c r="L138" s="178" t="s">
        <v>1183</v>
      </c>
      <c r="M138" s="35" t="s">
        <v>966</v>
      </c>
      <c r="N138" s="26" t="s">
        <v>967</v>
      </c>
      <c r="O138" s="38" t="s">
        <v>968</v>
      </c>
      <c r="P138" s="18" t="s">
        <v>968</v>
      </c>
      <c r="Q138" s="26" t="s">
        <v>1240</v>
      </c>
      <c r="R138" s="3"/>
      <c r="S138" s="12"/>
      <c r="T138" s="43"/>
      <c r="U138" s="4"/>
      <c r="V138" s="6"/>
      <c r="W138" s="6"/>
      <c r="X138" s="6"/>
      <c r="Y138" s="6"/>
      <c r="Z138" s="92">
        <v>250000000</v>
      </c>
      <c r="AA138" s="92">
        <v>250000000</v>
      </c>
      <c r="AB138" s="12"/>
      <c r="AC138" s="18"/>
      <c r="AD138" s="12"/>
      <c r="AE138" s="12"/>
      <c r="AF138" s="127"/>
      <c r="AG138" s="6"/>
      <c r="AH138" s="6"/>
      <c r="AI138" s="138" t="s">
        <v>1023</v>
      </c>
      <c r="AJ138" s="138" t="s">
        <v>1023</v>
      </c>
    </row>
    <row r="139" spans="1:36" ht="51" x14ac:dyDescent="0.4">
      <c r="B139" s="14">
        <f t="shared" si="4"/>
        <v>134</v>
      </c>
      <c r="C139" s="44" t="s">
        <v>969</v>
      </c>
      <c r="D139" s="2" t="s">
        <v>684</v>
      </c>
      <c r="E139" s="2" t="s">
        <v>124</v>
      </c>
      <c r="F139" s="2" t="s">
        <v>159</v>
      </c>
      <c r="G139" s="2" t="s">
        <v>160</v>
      </c>
      <c r="H139" s="2" t="s">
        <v>970</v>
      </c>
      <c r="I139" s="112">
        <v>43363</v>
      </c>
      <c r="J139" s="115" t="s">
        <v>720</v>
      </c>
      <c r="K139" s="2" t="s">
        <v>12</v>
      </c>
      <c r="L139" s="178" t="s">
        <v>1182</v>
      </c>
      <c r="M139" s="35" t="s">
        <v>971</v>
      </c>
      <c r="N139" s="26" t="s">
        <v>175</v>
      </c>
      <c r="O139" s="38" t="s">
        <v>218</v>
      </c>
      <c r="P139" s="18" t="s">
        <v>765</v>
      </c>
      <c r="Q139" s="26" t="s">
        <v>1240</v>
      </c>
      <c r="R139" s="3"/>
      <c r="S139" s="12"/>
      <c r="T139" s="43"/>
      <c r="U139" s="4"/>
      <c r="V139" s="6"/>
      <c r="W139" s="6"/>
      <c r="X139" s="6"/>
      <c r="Y139" s="6"/>
      <c r="Z139" s="92">
        <v>250000000</v>
      </c>
      <c r="AA139" s="92">
        <v>250000000</v>
      </c>
      <c r="AB139" s="12"/>
      <c r="AC139" s="18"/>
      <c r="AD139" s="12"/>
      <c r="AE139" s="12"/>
      <c r="AF139" s="127"/>
      <c r="AG139" s="6"/>
      <c r="AH139" s="6"/>
      <c r="AI139" s="138" t="s">
        <v>1021</v>
      </c>
      <c r="AJ139" s="138" t="s">
        <v>1021</v>
      </c>
    </row>
    <row r="140" spans="1:36" ht="51" x14ac:dyDescent="0.4">
      <c r="B140" s="14">
        <f t="shared" si="4"/>
        <v>135</v>
      </c>
      <c r="C140" s="44" t="s">
        <v>973</v>
      </c>
      <c r="D140" s="2" t="s">
        <v>684</v>
      </c>
      <c r="E140" s="2" t="s">
        <v>124</v>
      </c>
      <c r="F140" s="2" t="s">
        <v>159</v>
      </c>
      <c r="G140" s="2" t="s">
        <v>160</v>
      </c>
      <c r="H140" s="2" t="s">
        <v>974</v>
      </c>
      <c r="I140" s="112">
        <v>43371</v>
      </c>
      <c r="J140" s="115" t="s">
        <v>720</v>
      </c>
      <c r="K140" s="2" t="s">
        <v>12</v>
      </c>
      <c r="L140" s="178" t="s">
        <v>1181</v>
      </c>
      <c r="M140" s="35" t="s">
        <v>975</v>
      </c>
      <c r="N140" s="26" t="s">
        <v>168</v>
      </c>
      <c r="O140" s="38" t="s">
        <v>976</v>
      </c>
      <c r="P140" s="18" t="s">
        <v>976</v>
      </c>
      <c r="Q140" s="26" t="s">
        <v>1240</v>
      </c>
      <c r="R140" s="3"/>
      <c r="S140" s="12"/>
      <c r="T140" s="43"/>
      <c r="U140" s="4"/>
      <c r="V140" s="6"/>
      <c r="W140" s="6"/>
      <c r="X140" s="6"/>
      <c r="Y140" s="6"/>
      <c r="Z140" s="92">
        <v>250000000</v>
      </c>
      <c r="AA140" s="92">
        <v>250000000</v>
      </c>
      <c r="AB140" s="12"/>
      <c r="AC140" s="18"/>
      <c r="AD140" s="12"/>
      <c r="AE140" s="12"/>
      <c r="AF140" s="127"/>
      <c r="AG140" s="6"/>
      <c r="AH140" s="6"/>
      <c r="AI140" s="138" t="s">
        <v>1021</v>
      </c>
      <c r="AJ140" s="138" t="s">
        <v>1021</v>
      </c>
    </row>
    <row r="141" spans="1:36" ht="57" x14ac:dyDescent="0.45">
      <c r="B141" s="14">
        <f t="shared" si="4"/>
        <v>136</v>
      </c>
      <c r="C141" s="44" t="s">
        <v>977</v>
      </c>
      <c r="D141" s="2" t="s">
        <v>684</v>
      </c>
      <c r="E141" s="2" t="s">
        <v>124</v>
      </c>
      <c r="F141" s="2" t="s">
        <v>159</v>
      </c>
      <c r="G141" s="2" t="s">
        <v>160</v>
      </c>
      <c r="H141" s="2" t="s">
        <v>978</v>
      </c>
      <c r="I141" s="112">
        <v>43371</v>
      </c>
      <c r="J141" s="115" t="s">
        <v>720</v>
      </c>
      <c r="K141" s="2" t="s">
        <v>12</v>
      </c>
      <c r="L141" s="182" t="s">
        <v>1180</v>
      </c>
      <c r="M141" s="35" t="s">
        <v>975</v>
      </c>
      <c r="N141" s="26" t="s">
        <v>168</v>
      </c>
      <c r="O141" s="38" t="s">
        <v>976</v>
      </c>
      <c r="P141" s="18" t="s">
        <v>976</v>
      </c>
      <c r="Q141" s="26" t="s">
        <v>1240</v>
      </c>
      <c r="R141" s="3"/>
      <c r="S141" s="12"/>
      <c r="T141" s="43"/>
      <c r="U141" s="4"/>
      <c r="V141" s="6"/>
      <c r="W141" s="6"/>
      <c r="X141" s="6"/>
      <c r="Y141" s="6"/>
      <c r="Z141" s="92">
        <v>250000000</v>
      </c>
      <c r="AA141" s="92">
        <v>250000000</v>
      </c>
      <c r="AB141" s="12"/>
      <c r="AC141" s="18"/>
      <c r="AD141" s="12"/>
      <c r="AE141" s="12"/>
      <c r="AF141" s="127"/>
      <c r="AG141" s="6"/>
      <c r="AH141" s="6"/>
      <c r="AI141" s="138" t="s">
        <v>1021</v>
      </c>
      <c r="AJ141" s="138" t="s">
        <v>1021</v>
      </c>
    </row>
    <row r="142" spans="1:36" ht="51" x14ac:dyDescent="0.4">
      <c r="B142" s="14">
        <f t="shared" si="4"/>
        <v>137</v>
      </c>
      <c r="C142" s="44" t="s">
        <v>979</v>
      </c>
      <c r="D142" s="2" t="s">
        <v>684</v>
      </c>
      <c r="E142" s="2" t="s">
        <v>124</v>
      </c>
      <c r="F142" s="2" t="s">
        <v>159</v>
      </c>
      <c r="G142" s="2" t="s">
        <v>160</v>
      </c>
      <c r="H142" s="2" t="s">
        <v>980</v>
      </c>
      <c r="I142" s="112">
        <v>43375</v>
      </c>
      <c r="J142" s="115" t="s">
        <v>720</v>
      </c>
      <c r="K142" s="2" t="s">
        <v>12</v>
      </c>
      <c r="L142" s="178" t="s">
        <v>1162</v>
      </c>
      <c r="M142" s="35" t="s">
        <v>981</v>
      </c>
      <c r="N142" s="26" t="s">
        <v>535</v>
      </c>
      <c r="O142" s="38" t="s">
        <v>693</v>
      </c>
      <c r="P142" s="18" t="s">
        <v>693</v>
      </c>
      <c r="Q142" s="26" t="s">
        <v>1240</v>
      </c>
      <c r="R142" s="3"/>
      <c r="S142" s="12"/>
      <c r="T142" s="43"/>
      <c r="U142" s="4"/>
      <c r="V142" s="6"/>
      <c r="W142" s="6"/>
      <c r="X142" s="6"/>
      <c r="Y142" s="6"/>
      <c r="Z142" s="92">
        <v>250000000</v>
      </c>
      <c r="AA142" s="92">
        <v>250000000</v>
      </c>
      <c r="AB142" s="12"/>
      <c r="AC142" s="18"/>
      <c r="AD142" s="12"/>
      <c r="AE142" s="12"/>
      <c r="AF142" s="127"/>
      <c r="AG142" s="6"/>
      <c r="AH142" s="6"/>
      <c r="AI142" s="138" t="s">
        <v>1023</v>
      </c>
      <c r="AJ142" s="138" t="s">
        <v>1023</v>
      </c>
    </row>
    <row r="143" spans="1:36" ht="51" x14ac:dyDescent="0.4">
      <c r="A143" s="123"/>
      <c r="B143" s="14">
        <f t="shared" si="4"/>
        <v>138</v>
      </c>
      <c r="C143" s="47" t="s">
        <v>475</v>
      </c>
      <c r="D143" s="25" t="s">
        <v>685</v>
      </c>
      <c r="E143" s="25" t="s">
        <v>682</v>
      </c>
      <c r="F143" s="38" t="s">
        <v>159</v>
      </c>
      <c r="G143" s="38" t="s">
        <v>158</v>
      </c>
      <c r="H143" s="38" t="s">
        <v>982</v>
      </c>
      <c r="I143" s="63">
        <v>43376</v>
      </c>
      <c r="J143" s="63">
        <f>I143+730</f>
        <v>44106</v>
      </c>
      <c r="K143" s="26" t="s">
        <v>12</v>
      </c>
      <c r="L143" s="17" t="s">
        <v>477</v>
      </c>
      <c r="M143" s="35" t="s">
        <v>620</v>
      </c>
      <c r="N143" s="26" t="s">
        <v>174</v>
      </c>
      <c r="O143" s="38" t="s">
        <v>687</v>
      </c>
      <c r="P143" s="26" t="s">
        <v>409</v>
      </c>
      <c r="Q143" s="18" t="s">
        <v>1239</v>
      </c>
      <c r="R143" s="34" t="s">
        <v>870</v>
      </c>
      <c r="S143" s="28"/>
      <c r="T143" s="68" t="s">
        <v>871</v>
      </c>
      <c r="U143" s="41" t="s">
        <v>844</v>
      </c>
      <c r="V143" s="41" t="s">
        <v>845</v>
      </c>
      <c r="W143" s="26" t="s">
        <v>377</v>
      </c>
      <c r="X143" s="28"/>
      <c r="Y143" s="69"/>
      <c r="Z143" s="94">
        <v>253635291</v>
      </c>
      <c r="AA143" s="92">
        <v>123602576</v>
      </c>
      <c r="AB143" s="73"/>
      <c r="AC143" s="35">
        <v>109</v>
      </c>
      <c r="AD143" s="70">
        <v>103853677</v>
      </c>
      <c r="AE143" s="28"/>
      <c r="AF143" s="127"/>
      <c r="AG143" s="6"/>
      <c r="AH143" s="6"/>
      <c r="AI143" s="138" t="s">
        <v>1023</v>
      </c>
      <c r="AJ143" s="138" t="s">
        <v>1021</v>
      </c>
    </row>
    <row r="144" spans="1:36" ht="51" x14ac:dyDescent="0.4">
      <c r="A144" s="21"/>
      <c r="B144" s="14">
        <f t="shared" si="4"/>
        <v>139</v>
      </c>
      <c r="C144" s="47" t="s">
        <v>425</v>
      </c>
      <c r="D144" s="96" t="s">
        <v>685</v>
      </c>
      <c r="E144" s="2" t="s">
        <v>682</v>
      </c>
      <c r="F144" s="96" t="s">
        <v>159</v>
      </c>
      <c r="G144" s="96" t="s">
        <v>158</v>
      </c>
      <c r="H144" s="96" t="s">
        <v>983</v>
      </c>
      <c r="I144" s="98">
        <v>43392</v>
      </c>
      <c r="J144" s="98">
        <f>I144+730</f>
        <v>44122</v>
      </c>
      <c r="K144" s="106" t="s">
        <v>114</v>
      </c>
      <c r="L144" s="17" t="s">
        <v>1113</v>
      </c>
      <c r="M144" s="96" t="s">
        <v>440</v>
      </c>
      <c r="N144" s="106" t="s">
        <v>426</v>
      </c>
      <c r="O144" s="96" t="s">
        <v>692</v>
      </c>
      <c r="P144" s="106" t="s">
        <v>427</v>
      </c>
      <c r="Q144" s="96" t="s">
        <v>1038</v>
      </c>
      <c r="R144" s="103" t="s">
        <v>439</v>
      </c>
      <c r="S144" s="103"/>
      <c r="T144" s="104" t="s">
        <v>878</v>
      </c>
      <c r="U144" s="109" t="s">
        <v>438</v>
      </c>
      <c r="V144" s="102" t="s">
        <v>828</v>
      </c>
      <c r="W144" s="106" t="s">
        <v>373</v>
      </c>
      <c r="X144" s="109" t="s">
        <v>223</v>
      </c>
      <c r="Y144" s="18"/>
      <c r="Z144" s="100">
        <v>90884294</v>
      </c>
      <c r="AA144" s="99">
        <v>89782122</v>
      </c>
      <c r="AB144" s="107"/>
      <c r="AC144" s="106">
        <v>24</v>
      </c>
      <c r="AD144" s="108">
        <v>0</v>
      </c>
      <c r="AE144" s="105"/>
      <c r="AF144" s="127"/>
      <c r="AG144" s="6"/>
      <c r="AH144" s="6"/>
      <c r="AI144" s="138" t="s">
        <v>1021</v>
      </c>
      <c r="AJ144" s="138" t="s">
        <v>1021</v>
      </c>
    </row>
    <row r="145" spans="1:36" s="21" customFormat="1" ht="51" x14ac:dyDescent="0.4">
      <c r="A145" s="1"/>
      <c r="B145" s="14">
        <f t="shared" si="4"/>
        <v>140</v>
      </c>
      <c r="C145" s="44" t="s">
        <v>984</v>
      </c>
      <c r="D145" s="2" t="s">
        <v>684</v>
      </c>
      <c r="E145" s="2" t="s">
        <v>124</v>
      </c>
      <c r="F145" s="2" t="s">
        <v>159</v>
      </c>
      <c r="G145" s="2" t="s">
        <v>160</v>
      </c>
      <c r="H145" s="2" t="s">
        <v>985</v>
      </c>
      <c r="I145" s="112">
        <v>43398</v>
      </c>
      <c r="J145" s="115" t="s">
        <v>720</v>
      </c>
      <c r="K145" s="2" t="s">
        <v>12</v>
      </c>
      <c r="L145" s="178" t="s">
        <v>1179</v>
      </c>
      <c r="M145" s="35" t="s">
        <v>986</v>
      </c>
      <c r="N145" s="26" t="s">
        <v>168</v>
      </c>
      <c r="O145" s="38" t="s">
        <v>688</v>
      </c>
      <c r="P145" s="18" t="s">
        <v>688</v>
      </c>
      <c r="Q145" s="26" t="s">
        <v>1240</v>
      </c>
      <c r="R145" s="3"/>
      <c r="S145" s="12"/>
      <c r="T145" s="43"/>
      <c r="U145" s="4"/>
      <c r="V145" s="6"/>
      <c r="W145" s="6"/>
      <c r="X145" s="6"/>
      <c r="Y145" s="6"/>
      <c r="Z145" s="92">
        <v>250000000</v>
      </c>
      <c r="AA145" s="92">
        <v>250000000</v>
      </c>
      <c r="AB145" s="12"/>
      <c r="AC145" s="18"/>
      <c r="AD145" s="12"/>
      <c r="AE145" s="12"/>
      <c r="AF145" s="127"/>
      <c r="AG145" s="6"/>
      <c r="AH145" s="6"/>
      <c r="AI145" s="138" t="s">
        <v>1021</v>
      </c>
      <c r="AJ145" s="138" t="s">
        <v>1021</v>
      </c>
    </row>
    <row r="146" spans="1:36" ht="51" x14ac:dyDescent="0.4">
      <c r="B146" s="14">
        <f t="shared" si="4"/>
        <v>141</v>
      </c>
      <c r="C146" s="44" t="s">
        <v>992</v>
      </c>
      <c r="D146" s="2" t="s">
        <v>684</v>
      </c>
      <c r="E146" s="2" t="s">
        <v>124</v>
      </c>
      <c r="F146" s="2" t="s">
        <v>159</v>
      </c>
      <c r="G146" s="2" t="s">
        <v>160</v>
      </c>
      <c r="H146" s="2" t="s">
        <v>993</v>
      </c>
      <c r="I146" s="112">
        <v>43405</v>
      </c>
      <c r="J146" s="115" t="s">
        <v>720</v>
      </c>
      <c r="K146" s="2" t="s">
        <v>12</v>
      </c>
      <c r="L146" s="178" t="s">
        <v>1178</v>
      </c>
      <c r="M146" s="35" t="s">
        <v>628</v>
      </c>
      <c r="N146" s="26" t="s">
        <v>566</v>
      </c>
      <c r="O146" s="38" t="s">
        <v>694</v>
      </c>
      <c r="P146" s="26" t="s">
        <v>588</v>
      </c>
      <c r="Q146" s="26" t="s">
        <v>1240</v>
      </c>
      <c r="R146" s="3"/>
      <c r="S146" s="12"/>
      <c r="T146" s="43"/>
      <c r="U146" s="4"/>
      <c r="V146" s="6"/>
      <c r="W146" s="6"/>
      <c r="X146" s="6"/>
      <c r="Y146" s="6"/>
      <c r="Z146" s="92">
        <v>250000000</v>
      </c>
      <c r="AA146" s="92">
        <v>250000000</v>
      </c>
      <c r="AB146" s="12"/>
      <c r="AC146" s="18"/>
      <c r="AD146" s="12"/>
      <c r="AE146" s="12"/>
      <c r="AF146" s="127"/>
      <c r="AG146" s="6"/>
      <c r="AH146" s="6"/>
      <c r="AI146" s="138" t="s">
        <v>1021</v>
      </c>
      <c r="AJ146" s="138" t="s">
        <v>1021</v>
      </c>
    </row>
    <row r="147" spans="1:36" ht="76.5" x14ac:dyDescent="0.4">
      <c r="A147" s="123"/>
      <c r="B147" s="14">
        <f t="shared" si="4"/>
        <v>142</v>
      </c>
      <c r="C147" s="47" t="s">
        <v>479</v>
      </c>
      <c r="D147" s="25" t="s">
        <v>685</v>
      </c>
      <c r="E147" s="25" t="s">
        <v>682</v>
      </c>
      <c r="F147" s="38" t="s">
        <v>159</v>
      </c>
      <c r="G147" s="38" t="s">
        <v>158</v>
      </c>
      <c r="H147" s="38" t="s">
        <v>990</v>
      </c>
      <c r="I147" s="63">
        <v>43409</v>
      </c>
      <c r="J147" s="63">
        <f>I147+730</f>
        <v>44139</v>
      </c>
      <c r="K147" s="26" t="s">
        <v>12</v>
      </c>
      <c r="L147" s="17" t="s">
        <v>1114</v>
      </c>
      <c r="M147" s="35" t="s">
        <v>450</v>
      </c>
      <c r="N147" s="26" t="s">
        <v>174</v>
      </c>
      <c r="O147" s="38" t="s">
        <v>214</v>
      </c>
      <c r="P147" s="26" t="s">
        <v>418</v>
      </c>
      <c r="Q147" s="18" t="s">
        <v>1239</v>
      </c>
      <c r="R147" s="34" t="s">
        <v>480</v>
      </c>
      <c r="S147" s="28"/>
      <c r="T147" s="68" t="s">
        <v>872</v>
      </c>
      <c r="U147" s="41" t="s">
        <v>842</v>
      </c>
      <c r="V147" s="41" t="s">
        <v>843</v>
      </c>
      <c r="W147" s="26"/>
      <c r="X147" s="28"/>
      <c r="Y147" s="69"/>
      <c r="Z147" s="94">
        <v>103465000</v>
      </c>
      <c r="AA147" s="92">
        <v>103465000</v>
      </c>
      <c r="AB147" s="73"/>
      <c r="AC147" s="35">
        <v>58</v>
      </c>
      <c r="AD147" s="70">
        <v>1982000</v>
      </c>
      <c r="AE147" s="28"/>
      <c r="AF147" s="127"/>
      <c r="AG147" s="6"/>
      <c r="AH147" s="6"/>
      <c r="AI147" s="138" t="s">
        <v>1023</v>
      </c>
      <c r="AJ147" s="138" t="s">
        <v>1023</v>
      </c>
    </row>
    <row r="148" spans="1:36" ht="102" x14ac:dyDescent="0.4">
      <c r="A148" s="21"/>
      <c r="B148" s="14">
        <f t="shared" si="4"/>
        <v>143</v>
      </c>
      <c r="C148" s="48" t="s">
        <v>510</v>
      </c>
      <c r="D148" s="25" t="s">
        <v>685</v>
      </c>
      <c r="E148" s="25" t="s">
        <v>682</v>
      </c>
      <c r="F148" s="38" t="s">
        <v>159</v>
      </c>
      <c r="G148" s="38" t="s">
        <v>158</v>
      </c>
      <c r="H148" s="38" t="s">
        <v>991</v>
      </c>
      <c r="I148" s="63">
        <v>43410</v>
      </c>
      <c r="J148" s="63">
        <f>I148+730</f>
        <v>44140</v>
      </c>
      <c r="K148" s="26" t="s">
        <v>12</v>
      </c>
      <c r="L148" s="17" t="s">
        <v>1115</v>
      </c>
      <c r="M148" s="26" t="s">
        <v>450</v>
      </c>
      <c r="N148" s="26" t="s">
        <v>174</v>
      </c>
      <c r="O148" s="38" t="s">
        <v>214</v>
      </c>
      <c r="P148" s="26" t="s">
        <v>418</v>
      </c>
      <c r="Q148" s="18" t="s">
        <v>1239</v>
      </c>
      <c r="R148" s="35"/>
      <c r="S148" s="34"/>
      <c r="T148" s="68"/>
      <c r="U148" s="40" t="s">
        <v>854</v>
      </c>
      <c r="V148" s="40" t="s">
        <v>855</v>
      </c>
      <c r="W148" s="28" t="s">
        <v>851</v>
      </c>
      <c r="X148" s="26"/>
      <c r="Y148" s="69"/>
      <c r="Z148" s="64">
        <v>102370217</v>
      </c>
      <c r="AA148" s="64">
        <v>102370217</v>
      </c>
      <c r="AB148" s="73"/>
      <c r="AC148" s="26">
        <v>10</v>
      </c>
      <c r="AD148" s="70">
        <v>0</v>
      </c>
      <c r="AE148" s="35"/>
      <c r="AF148" s="127"/>
      <c r="AG148" s="6"/>
      <c r="AH148" s="6"/>
      <c r="AI148" s="138" t="s">
        <v>1023</v>
      </c>
      <c r="AJ148" s="138" t="s">
        <v>1023</v>
      </c>
    </row>
    <row r="149" spans="1:36" ht="102" x14ac:dyDescent="0.4">
      <c r="B149" s="14">
        <f t="shared" si="4"/>
        <v>144</v>
      </c>
      <c r="C149" s="47" t="s">
        <v>482</v>
      </c>
      <c r="D149" s="25" t="s">
        <v>685</v>
      </c>
      <c r="E149" s="25" t="s">
        <v>682</v>
      </c>
      <c r="F149" s="38" t="s">
        <v>159</v>
      </c>
      <c r="G149" s="38" t="s">
        <v>158</v>
      </c>
      <c r="H149" s="38" t="s">
        <v>989</v>
      </c>
      <c r="I149" s="63">
        <v>43410</v>
      </c>
      <c r="J149" s="63" t="s">
        <v>720</v>
      </c>
      <c r="K149" s="26" t="s">
        <v>114</v>
      </c>
      <c r="L149" s="17" t="s">
        <v>1116</v>
      </c>
      <c r="M149" s="26" t="s">
        <v>450</v>
      </c>
      <c r="N149" s="26" t="s">
        <v>174</v>
      </c>
      <c r="O149" s="38" t="s">
        <v>214</v>
      </c>
      <c r="P149" s="26" t="s">
        <v>483</v>
      </c>
      <c r="Q149" s="18" t="s">
        <v>1239</v>
      </c>
      <c r="R149" s="38" t="s">
        <v>492</v>
      </c>
      <c r="S149" s="34"/>
      <c r="T149" s="68" t="s">
        <v>493</v>
      </c>
      <c r="U149" s="40" t="s">
        <v>490</v>
      </c>
      <c r="V149" s="40" t="s">
        <v>846</v>
      </c>
      <c r="W149" s="35" t="s">
        <v>491</v>
      </c>
      <c r="X149" s="26"/>
      <c r="Y149" s="69"/>
      <c r="Z149" s="92">
        <v>113001161</v>
      </c>
      <c r="AA149" s="95">
        <v>108290748.3</v>
      </c>
      <c r="AB149" s="73"/>
      <c r="AC149" s="26">
        <v>94</v>
      </c>
      <c r="AD149" s="70">
        <v>0</v>
      </c>
      <c r="AE149" s="35"/>
      <c r="AF149" s="127"/>
      <c r="AG149" s="6"/>
      <c r="AH149" s="6"/>
      <c r="AI149" s="138" t="s">
        <v>1021</v>
      </c>
      <c r="AJ149" s="138" t="s">
        <v>1021</v>
      </c>
    </row>
    <row r="150" spans="1:36" ht="51" x14ac:dyDescent="0.4">
      <c r="A150" s="21"/>
      <c r="B150" s="14">
        <f t="shared" si="4"/>
        <v>145</v>
      </c>
      <c r="C150" s="47" t="s">
        <v>451</v>
      </c>
      <c r="D150" s="25" t="s">
        <v>685</v>
      </c>
      <c r="E150" s="25" t="s">
        <v>682</v>
      </c>
      <c r="F150" s="38" t="s">
        <v>159</v>
      </c>
      <c r="G150" s="38" t="s">
        <v>158</v>
      </c>
      <c r="H150" s="38" t="s">
        <v>988</v>
      </c>
      <c r="I150" s="63">
        <v>43411</v>
      </c>
      <c r="J150" s="63">
        <f>I150+730</f>
        <v>44141</v>
      </c>
      <c r="K150" s="26" t="s">
        <v>494</v>
      </c>
      <c r="L150" s="17" t="s">
        <v>455</v>
      </c>
      <c r="M150" s="35" t="s">
        <v>618</v>
      </c>
      <c r="N150" s="26" t="s">
        <v>172</v>
      </c>
      <c r="O150" s="38" t="s">
        <v>218</v>
      </c>
      <c r="P150" s="26" t="s">
        <v>427</v>
      </c>
      <c r="Q150" s="18" t="s">
        <v>1239</v>
      </c>
      <c r="R150" s="34" t="s">
        <v>456</v>
      </c>
      <c r="S150" s="28"/>
      <c r="T150" s="68"/>
      <c r="U150" s="41" t="s">
        <v>831</v>
      </c>
      <c r="V150" s="41" t="s">
        <v>832</v>
      </c>
      <c r="W150" s="26"/>
      <c r="X150" s="28"/>
      <c r="Y150" s="69"/>
      <c r="Z150" s="94">
        <v>142969000</v>
      </c>
      <c r="AA150" s="92">
        <v>142969000</v>
      </c>
      <c r="AB150" s="73"/>
      <c r="AC150" s="35">
        <v>29</v>
      </c>
      <c r="AD150" s="87">
        <v>0</v>
      </c>
      <c r="AE150" s="28"/>
      <c r="AF150" s="127"/>
      <c r="AG150" s="6"/>
      <c r="AH150" s="6"/>
      <c r="AI150" s="138" t="s">
        <v>1021</v>
      </c>
      <c r="AJ150" s="138" t="s">
        <v>1021</v>
      </c>
    </row>
    <row r="151" spans="1:36" s="123" customFormat="1" ht="51" x14ac:dyDescent="0.4">
      <c r="A151" s="1"/>
      <c r="B151" s="14">
        <f t="shared" si="4"/>
        <v>146</v>
      </c>
      <c r="C151" s="44" t="s">
        <v>999</v>
      </c>
      <c r="D151" s="2" t="s">
        <v>684</v>
      </c>
      <c r="E151" s="2" t="s">
        <v>124</v>
      </c>
      <c r="F151" s="2" t="s">
        <v>159</v>
      </c>
      <c r="G151" s="2" t="s">
        <v>160</v>
      </c>
      <c r="H151" s="2" t="s">
        <v>1000</v>
      </c>
      <c r="I151" s="112">
        <v>43426</v>
      </c>
      <c r="J151" s="38" t="s">
        <v>720</v>
      </c>
      <c r="K151" s="2" t="s">
        <v>12</v>
      </c>
      <c r="L151" s="178" t="s">
        <v>1150</v>
      </c>
      <c r="M151" s="35" t="s">
        <v>1001</v>
      </c>
      <c r="N151" s="26" t="s">
        <v>1001</v>
      </c>
      <c r="O151" s="38" t="s">
        <v>1002</v>
      </c>
      <c r="P151" s="18" t="s">
        <v>1002</v>
      </c>
      <c r="Q151" s="26" t="s">
        <v>1240</v>
      </c>
      <c r="R151" s="3"/>
      <c r="S151" s="12"/>
      <c r="T151" s="43"/>
      <c r="U151" s="4"/>
      <c r="V151" s="6"/>
      <c r="W151" s="6"/>
      <c r="X151" s="6"/>
      <c r="Y151" s="6"/>
      <c r="Z151" s="92">
        <v>250000000</v>
      </c>
      <c r="AA151" s="92">
        <v>250000000</v>
      </c>
      <c r="AB151" s="12"/>
      <c r="AC151" s="18"/>
      <c r="AD151" s="12"/>
      <c r="AE151" s="12"/>
      <c r="AF151" s="127"/>
      <c r="AG151" s="6"/>
      <c r="AH151" s="6"/>
      <c r="AI151" s="138" t="s">
        <v>1021</v>
      </c>
      <c r="AJ151" s="138" t="s">
        <v>1021</v>
      </c>
    </row>
    <row r="152" spans="1:36" s="123" customFormat="1" ht="76.5" x14ac:dyDescent="0.4">
      <c r="A152" s="1"/>
      <c r="B152" s="14">
        <f t="shared" si="4"/>
        <v>147</v>
      </c>
      <c r="C152" s="44" t="s">
        <v>994</v>
      </c>
      <c r="D152" s="2" t="s">
        <v>684</v>
      </c>
      <c r="E152" s="2" t="s">
        <v>124</v>
      </c>
      <c r="F152" s="2" t="s">
        <v>159</v>
      </c>
      <c r="G152" s="2" t="s">
        <v>160</v>
      </c>
      <c r="H152" s="2" t="s">
        <v>995</v>
      </c>
      <c r="I152" s="112">
        <v>43431</v>
      </c>
      <c r="J152" s="38" t="s">
        <v>720</v>
      </c>
      <c r="K152" s="2" t="s">
        <v>12</v>
      </c>
      <c r="L152" s="178" t="s">
        <v>1177</v>
      </c>
      <c r="M152" s="35"/>
      <c r="N152" s="26" t="s">
        <v>174</v>
      </c>
      <c r="O152" s="38" t="s">
        <v>687</v>
      </c>
      <c r="P152" s="26" t="s">
        <v>687</v>
      </c>
      <c r="Q152" s="26" t="s">
        <v>1240</v>
      </c>
      <c r="R152" s="3"/>
      <c r="S152" s="12"/>
      <c r="T152" s="43"/>
      <c r="U152" s="4"/>
      <c r="V152" s="6"/>
      <c r="W152" s="6"/>
      <c r="X152" s="6"/>
      <c r="Y152" s="6"/>
      <c r="Z152" s="92">
        <v>250000000</v>
      </c>
      <c r="AA152" s="92">
        <v>250000000</v>
      </c>
      <c r="AB152" s="12"/>
      <c r="AC152" s="18"/>
      <c r="AD152" s="12"/>
      <c r="AE152" s="12"/>
      <c r="AF152" s="127"/>
      <c r="AG152" s="6"/>
      <c r="AH152" s="6"/>
      <c r="AI152" s="138" t="s">
        <v>1021</v>
      </c>
      <c r="AJ152" s="138" t="s">
        <v>1021</v>
      </c>
    </row>
    <row r="153" spans="1:36" ht="51" x14ac:dyDescent="0.4">
      <c r="B153" s="14">
        <f t="shared" si="4"/>
        <v>148</v>
      </c>
      <c r="C153" s="44" t="s">
        <v>996</v>
      </c>
      <c r="D153" s="2" t="s">
        <v>684</v>
      </c>
      <c r="E153" s="2" t="s">
        <v>124</v>
      </c>
      <c r="F153" s="2" t="s">
        <v>159</v>
      </c>
      <c r="G153" s="2" t="s">
        <v>160</v>
      </c>
      <c r="H153" s="2" t="s">
        <v>997</v>
      </c>
      <c r="I153" s="112">
        <v>43438</v>
      </c>
      <c r="J153" s="38" t="s">
        <v>720</v>
      </c>
      <c r="K153" s="2" t="s">
        <v>12</v>
      </c>
      <c r="L153" s="178" t="s">
        <v>1176</v>
      </c>
      <c r="M153" s="35" t="s">
        <v>601</v>
      </c>
      <c r="N153" s="26" t="s">
        <v>169</v>
      </c>
      <c r="O153" s="38" t="s">
        <v>690</v>
      </c>
      <c r="P153" s="18" t="s">
        <v>998</v>
      </c>
      <c r="Q153" s="26" t="s">
        <v>1240</v>
      </c>
      <c r="R153" s="3"/>
      <c r="S153" s="12"/>
      <c r="T153" s="43"/>
      <c r="U153" s="4"/>
      <c r="V153" s="6"/>
      <c r="W153" s="6"/>
      <c r="X153" s="6"/>
      <c r="Y153" s="6"/>
      <c r="Z153" s="92">
        <v>250000000</v>
      </c>
      <c r="AA153" s="92">
        <v>250000000</v>
      </c>
      <c r="AB153" s="12"/>
      <c r="AC153" s="18"/>
      <c r="AD153" s="12"/>
      <c r="AE153" s="12"/>
      <c r="AF153" s="127"/>
      <c r="AG153" s="6"/>
      <c r="AH153" s="6"/>
      <c r="AI153" s="138" t="s">
        <v>1023</v>
      </c>
      <c r="AJ153" s="138" t="s">
        <v>1023</v>
      </c>
    </row>
    <row r="154" spans="1:36" ht="51" x14ac:dyDescent="0.4">
      <c r="B154" s="14">
        <f t="shared" si="4"/>
        <v>149</v>
      </c>
      <c r="C154" s="47" t="s">
        <v>1003</v>
      </c>
      <c r="D154" s="25" t="s">
        <v>685</v>
      </c>
      <c r="E154" s="25" t="s">
        <v>124</v>
      </c>
      <c r="F154" s="38" t="s">
        <v>157</v>
      </c>
      <c r="G154" s="38" t="s">
        <v>158</v>
      </c>
      <c r="H154" s="38" t="s">
        <v>1004</v>
      </c>
      <c r="I154" s="63">
        <v>43445</v>
      </c>
      <c r="J154" s="63" t="s">
        <v>720</v>
      </c>
      <c r="K154" s="26" t="s">
        <v>95</v>
      </c>
      <c r="L154" s="184"/>
      <c r="M154" s="26" t="s">
        <v>615</v>
      </c>
      <c r="N154" s="26" t="s">
        <v>174</v>
      </c>
      <c r="O154" s="38" t="s">
        <v>212</v>
      </c>
      <c r="P154" s="26" t="s">
        <v>212</v>
      </c>
      <c r="Q154" s="38" t="s">
        <v>1241</v>
      </c>
      <c r="R154" s="38"/>
      <c r="S154" s="34"/>
      <c r="T154" s="68"/>
      <c r="U154" s="40"/>
      <c r="V154" s="40"/>
      <c r="W154" s="35"/>
      <c r="X154" s="26"/>
      <c r="Y154" s="69"/>
      <c r="Z154" s="92"/>
      <c r="AA154" s="95"/>
      <c r="AB154" s="73"/>
      <c r="AC154" s="26"/>
      <c r="AD154" s="70"/>
      <c r="AE154" s="35"/>
      <c r="AF154" s="127"/>
      <c r="AG154" s="6"/>
      <c r="AH154" s="6"/>
      <c r="AI154" s="138" t="s">
        <v>1021</v>
      </c>
      <c r="AJ154" s="138" t="s">
        <v>1021</v>
      </c>
    </row>
    <row r="155" spans="1:36" ht="51" x14ac:dyDescent="0.4">
      <c r="B155" s="14">
        <f t="shared" si="4"/>
        <v>150</v>
      </c>
      <c r="C155" s="44" t="s">
        <v>1005</v>
      </c>
      <c r="D155" s="2" t="s">
        <v>684</v>
      </c>
      <c r="E155" s="2" t="s">
        <v>124</v>
      </c>
      <c r="F155" s="2" t="s">
        <v>159</v>
      </c>
      <c r="G155" s="2" t="s">
        <v>160</v>
      </c>
      <c r="H155" s="2" t="s">
        <v>1006</v>
      </c>
      <c r="I155" s="112">
        <v>43446</v>
      </c>
      <c r="J155" s="38" t="s">
        <v>720</v>
      </c>
      <c r="K155" s="2" t="s">
        <v>12</v>
      </c>
      <c r="L155" s="178" t="s">
        <v>1175</v>
      </c>
      <c r="M155" s="35" t="s">
        <v>607</v>
      </c>
      <c r="N155" s="26" t="s">
        <v>169</v>
      </c>
      <c r="O155" s="38" t="s">
        <v>690</v>
      </c>
      <c r="P155" s="18" t="s">
        <v>576</v>
      </c>
      <c r="Q155" s="26" t="s">
        <v>1240</v>
      </c>
      <c r="R155" s="3"/>
      <c r="S155" s="12"/>
      <c r="T155" s="43"/>
      <c r="U155" s="4"/>
      <c r="V155" s="6"/>
      <c r="W155" s="6"/>
      <c r="X155" s="6"/>
      <c r="Y155" s="6"/>
      <c r="Z155" s="92">
        <v>250000000</v>
      </c>
      <c r="AA155" s="92">
        <v>250000000</v>
      </c>
      <c r="AB155" s="12"/>
      <c r="AC155" s="18"/>
      <c r="AD155" s="12"/>
      <c r="AE155" s="12"/>
      <c r="AF155" s="127"/>
      <c r="AG155" s="6"/>
      <c r="AH155" s="6"/>
      <c r="AI155" s="138" t="s">
        <v>1021</v>
      </c>
      <c r="AJ155" s="138" t="s">
        <v>1021</v>
      </c>
    </row>
    <row r="156" spans="1:36" ht="51" x14ac:dyDescent="0.4">
      <c r="B156" s="14">
        <f t="shared" si="4"/>
        <v>151</v>
      </c>
      <c r="C156" s="44" t="s">
        <v>1007</v>
      </c>
      <c r="D156" s="2" t="s">
        <v>684</v>
      </c>
      <c r="E156" s="2" t="s">
        <v>124</v>
      </c>
      <c r="F156" s="2" t="s">
        <v>159</v>
      </c>
      <c r="G156" s="2" t="s">
        <v>160</v>
      </c>
      <c r="H156" s="38" t="s">
        <v>1008</v>
      </c>
      <c r="I156" s="63">
        <v>43448</v>
      </c>
      <c r="J156" s="63" t="s">
        <v>720</v>
      </c>
      <c r="K156" s="2" t="s">
        <v>12</v>
      </c>
      <c r="L156" s="178" t="s">
        <v>1174</v>
      </c>
      <c r="M156" s="26" t="s">
        <v>1009</v>
      </c>
      <c r="N156" s="26" t="s">
        <v>168</v>
      </c>
      <c r="O156" s="38" t="s">
        <v>976</v>
      </c>
      <c r="P156" s="26" t="s">
        <v>976</v>
      </c>
      <c r="Q156" s="26" t="s">
        <v>1240</v>
      </c>
      <c r="R156" s="38"/>
      <c r="S156" s="34"/>
      <c r="T156" s="68"/>
      <c r="U156" s="4"/>
      <c r="V156" s="6"/>
      <c r="W156" s="6"/>
      <c r="X156" s="6"/>
      <c r="Y156" s="69"/>
      <c r="Z156" s="92">
        <v>250000000</v>
      </c>
      <c r="AA156" s="92">
        <v>250000000</v>
      </c>
      <c r="AB156" s="73"/>
      <c r="AC156" s="26"/>
      <c r="AD156" s="70"/>
      <c r="AE156" s="35"/>
      <c r="AF156" s="127"/>
      <c r="AG156" s="6"/>
      <c r="AH156" s="6"/>
      <c r="AI156" s="138" t="s">
        <v>1023</v>
      </c>
      <c r="AJ156" s="138" t="s">
        <v>1023</v>
      </c>
    </row>
    <row r="157" spans="1:36" ht="51" x14ac:dyDescent="0.4">
      <c r="B157" s="14">
        <f t="shared" si="4"/>
        <v>152</v>
      </c>
      <c r="C157" s="44" t="s">
        <v>1010</v>
      </c>
      <c r="D157" s="2" t="s">
        <v>684</v>
      </c>
      <c r="E157" s="2" t="s">
        <v>124</v>
      </c>
      <c r="F157" s="2" t="s">
        <v>159</v>
      </c>
      <c r="G157" s="2" t="s">
        <v>160</v>
      </c>
      <c r="H157" s="38" t="s">
        <v>1011</v>
      </c>
      <c r="I157" s="63">
        <v>43448</v>
      </c>
      <c r="J157" s="63" t="s">
        <v>720</v>
      </c>
      <c r="K157" s="2" t="s">
        <v>12</v>
      </c>
      <c r="L157" s="178" t="s">
        <v>1173</v>
      </c>
      <c r="M157" s="26"/>
      <c r="N157" s="26" t="s">
        <v>1013</v>
      </c>
      <c r="O157" s="38" t="s">
        <v>1012</v>
      </c>
      <c r="P157" s="26" t="s">
        <v>1012</v>
      </c>
      <c r="Q157" s="26" t="s">
        <v>1240</v>
      </c>
      <c r="R157" s="38"/>
      <c r="S157" s="34"/>
      <c r="T157" s="68"/>
      <c r="U157" s="40"/>
      <c r="V157" s="40"/>
      <c r="W157" s="35"/>
      <c r="X157" s="26"/>
      <c r="Y157" s="69"/>
      <c r="Z157" s="92">
        <v>250000000</v>
      </c>
      <c r="AA157" s="92">
        <v>250000000</v>
      </c>
      <c r="AB157" s="73"/>
      <c r="AC157" s="26"/>
      <c r="AD157" s="70"/>
      <c r="AE157" s="35"/>
      <c r="AF157" s="127"/>
      <c r="AG157" s="6"/>
      <c r="AH157" s="6"/>
      <c r="AI157" s="138" t="s">
        <v>1021</v>
      </c>
      <c r="AJ157" s="138" t="s">
        <v>1021</v>
      </c>
    </row>
    <row r="158" spans="1:36" ht="76.5" x14ac:dyDescent="0.4">
      <c r="B158" s="14">
        <f t="shared" si="4"/>
        <v>153</v>
      </c>
      <c r="C158" s="12" t="s">
        <v>1014</v>
      </c>
      <c r="D158" s="2" t="s">
        <v>685</v>
      </c>
      <c r="E158" s="2" t="s">
        <v>118</v>
      </c>
      <c r="F158" s="2" t="s">
        <v>159</v>
      </c>
      <c r="G158" s="2" t="s">
        <v>158</v>
      </c>
      <c r="H158" s="38" t="s">
        <v>1015</v>
      </c>
      <c r="I158" s="63">
        <v>43405</v>
      </c>
      <c r="J158" s="63">
        <f>I158+730</f>
        <v>44135</v>
      </c>
      <c r="K158" s="2" t="s">
        <v>114</v>
      </c>
      <c r="L158" s="178" t="s">
        <v>1206</v>
      </c>
      <c r="M158" s="26" t="s">
        <v>450</v>
      </c>
      <c r="N158" s="26" t="s">
        <v>174</v>
      </c>
      <c r="O158" s="38" t="s">
        <v>214</v>
      </c>
      <c r="P158" s="26" t="s">
        <v>214</v>
      </c>
      <c r="Q158" s="18" t="s">
        <v>1239</v>
      </c>
      <c r="R158" s="38"/>
      <c r="S158" s="34"/>
      <c r="T158" s="68"/>
      <c r="U158" s="40"/>
      <c r="V158" s="40"/>
      <c r="W158" s="35"/>
      <c r="X158" s="26"/>
      <c r="Y158" s="69"/>
      <c r="Z158" s="92"/>
      <c r="AA158" s="92"/>
      <c r="AB158" s="73"/>
      <c r="AC158" s="26"/>
      <c r="AD158" s="70"/>
      <c r="AE158" s="35"/>
      <c r="AF158" s="127"/>
      <c r="AG158" s="6"/>
      <c r="AH158" s="6"/>
      <c r="AI158" s="138" t="s">
        <v>1021</v>
      </c>
      <c r="AJ158" s="138" t="s">
        <v>1021</v>
      </c>
    </row>
    <row r="159" spans="1:36" ht="102" x14ac:dyDescent="0.4">
      <c r="B159" s="14">
        <f t="shared" si="4"/>
        <v>154</v>
      </c>
      <c r="C159" s="47" t="s">
        <v>497</v>
      </c>
      <c r="D159" s="25" t="s">
        <v>685</v>
      </c>
      <c r="E159" s="25" t="s">
        <v>682</v>
      </c>
      <c r="F159" s="38" t="s">
        <v>159</v>
      </c>
      <c r="G159" s="38" t="s">
        <v>158</v>
      </c>
      <c r="H159" s="38" t="s">
        <v>1016</v>
      </c>
      <c r="I159" s="63">
        <v>43462</v>
      </c>
      <c r="J159" s="63" t="s">
        <v>720</v>
      </c>
      <c r="K159" s="26" t="s">
        <v>12</v>
      </c>
      <c r="L159" s="17" t="s">
        <v>1117</v>
      </c>
      <c r="M159" s="26" t="s">
        <v>450</v>
      </c>
      <c r="N159" s="26" t="s">
        <v>174</v>
      </c>
      <c r="O159" s="38" t="s">
        <v>214</v>
      </c>
      <c r="P159" s="26" t="s">
        <v>214</v>
      </c>
      <c r="Q159" s="18" t="s">
        <v>1239</v>
      </c>
      <c r="R159" s="35"/>
      <c r="S159" s="34"/>
      <c r="T159" s="68"/>
      <c r="U159" s="40" t="s">
        <v>849</v>
      </c>
      <c r="V159" s="40" t="s">
        <v>850</v>
      </c>
      <c r="W159" s="28" t="s">
        <v>851</v>
      </c>
      <c r="X159" s="26"/>
      <c r="Y159" s="69"/>
      <c r="Z159" s="92"/>
      <c r="AA159" s="92"/>
      <c r="AB159" s="73"/>
      <c r="AC159" s="26"/>
      <c r="AD159" s="70"/>
      <c r="AE159" s="35"/>
      <c r="AF159" s="127"/>
      <c r="AG159" s="6"/>
      <c r="AH159" s="6"/>
      <c r="AI159" s="138" t="s">
        <v>1023</v>
      </c>
      <c r="AJ159" s="138" t="s">
        <v>1021</v>
      </c>
    </row>
    <row r="160" spans="1:36" ht="204" x14ac:dyDescent="0.4">
      <c r="B160" s="14">
        <f t="shared" si="4"/>
        <v>155</v>
      </c>
      <c r="C160" s="47" t="s">
        <v>498</v>
      </c>
      <c r="D160" s="25" t="s">
        <v>685</v>
      </c>
      <c r="E160" s="25" t="s">
        <v>682</v>
      </c>
      <c r="F160" s="38" t="s">
        <v>159</v>
      </c>
      <c r="G160" s="38" t="s">
        <v>158</v>
      </c>
      <c r="H160" s="38" t="s">
        <v>1017</v>
      </c>
      <c r="I160" s="63">
        <v>43465</v>
      </c>
      <c r="J160" s="26" t="s">
        <v>720</v>
      </c>
      <c r="K160" s="26" t="s">
        <v>494</v>
      </c>
      <c r="L160" s="17" t="s">
        <v>1118</v>
      </c>
      <c r="M160" s="26" t="s">
        <v>623</v>
      </c>
      <c r="N160" s="26" t="s">
        <v>495</v>
      </c>
      <c r="O160" s="38" t="s">
        <v>691</v>
      </c>
      <c r="P160" s="26" t="s">
        <v>1018</v>
      </c>
      <c r="Q160" s="18" t="s">
        <v>1239</v>
      </c>
      <c r="R160" s="35"/>
      <c r="S160" s="34"/>
      <c r="T160" s="68"/>
      <c r="U160" s="40" t="s">
        <v>852</v>
      </c>
      <c r="V160" s="40" t="s">
        <v>853</v>
      </c>
      <c r="W160" s="28" t="s">
        <v>352</v>
      </c>
      <c r="X160" s="26"/>
      <c r="Y160" s="69"/>
      <c r="Z160" s="64"/>
      <c r="AA160" s="64"/>
      <c r="AB160" s="73"/>
      <c r="AC160" s="26"/>
      <c r="AD160" s="70">
        <v>642000</v>
      </c>
      <c r="AE160" s="35"/>
      <c r="AF160" s="6"/>
      <c r="AG160" s="6"/>
      <c r="AH160" s="6"/>
      <c r="AI160" s="138" t="s">
        <v>1023</v>
      </c>
      <c r="AJ160" s="138" t="s">
        <v>1021</v>
      </c>
    </row>
    <row r="161" spans="2:36" ht="51" x14ac:dyDescent="0.4">
      <c r="B161" s="14">
        <f t="shared" si="4"/>
        <v>156</v>
      </c>
      <c r="C161" s="47" t="s">
        <v>501</v>
      </c>
      <c r="D161" s="25" t="s">
        <v>685</v>
      </c>
      <c r="E161" s="25" t="s">
        <v>682</v>
      </c>
      <c r="F161" s="38" t="s">
        <v>159</v>
      </c>
      <c r="G161" s="38" t="s">
        <v>158</v>
      </c>
      <c r="H161" s="38" t="s">
        <v>1022</v>
      </c>
      <c r="I161" s="63">
        <v>43465</v>
      </c>
      <c r="J161" s="26" t="s">
        <v>720</v>
      </c>
      <c r="K161" s="26" t="s">
        <v>114</v>
      </c>
      <c r="L161" s="17" t="s">
        <v>1119</v>
      </c>
      <c r="M161" s="26" t="s">
        <v>623</v>
      </c>
      <c r="N161" s="26" t="s">
        <v>495</v>
      </c>
      <c r="O161" s="38" t="s">
        <v>691</v>
      </c>
      <c r="P161" s="26" t="s">
        <v>1018</v>
      </c>
      <c r="Q161" s="18" t="s">
        <v>1239</v>
      </c>
      <c r="R161" s="35"/>
      <c r="S161" s="34"/>
      <c r="T161" s="68"/>
      <c r="U161" s="40"/>
      <c r="V161" s="40"/>
      <c r="W161" s="28"/>
      <c r="X161" s="26"/>
      <c r="Y161" s="69"/>
      <c r="Z161" s="64"/>
      <c r="AA161" s="64"/>
      <c r="AB161" s="73"/>
      <c r="AC161" s="26"/>
      <c r="AD161" s="70"/>
      <c r="AE161" s="35"/>
      <c r="AF161" s="6"/>
      <c r="AG161" s="6"/>
      <c r="AH161" s="6"/>
      <c r="AI161" s="138" t="s">
        <v>1023</v>
      </c>
      <c r="AJ161" s="138" t="s">
        <v>1021</v>
      </c>
    </row>
    <row r="162" spans="2:36" ht="51" x14ac:dyDescent="0.4">
      <c r="B162" s="14">
        <f t="shared" si="4"/>
        <v>157</v>
      </c>
      <c r="C162" s="19" t="s">
        <v>1024</v>
      </c>
      <c r="D162" s="25" t="s">
        <v>685</v>
      </c>
      <c r="E162" s="2" t="s">
        <v>118</v>
      </c>
      <c r="F162" s="38" t="s">
        <v>159</v>
      </c>
      <c r="G162" s="38" t="s">
        <v>158</v>
      </c>
      <c r="H162" s="38" t="s">
        <v>1025</v>
      </c>
      <c r="I162" s="63">
        <v>43472</v>
      </c>
      <c r="J162" s="139">
        <f>I162+730</f>
        <v>44202</v>
      </c>
      <c r="K162" s="26" t="s">
        <v>114</v>
      </c>
      <c r="L162" s="184" t="s">
        <v>1207</v>
      </c>
      <c r="M162" s="26" t="s">
        <v>619</v>
      </c>
      <c r="N162" s="26" t="s">
        <v>174</v>
      </c>
      <c r="O162" s="38" t="s">
        <v>687</v>
      </c>
      <c r="P162" s="38" t="s">
        <v>687</v>
      </c>
      <c r="Q162" s="18" t="s">
        <v>1239</v>
      </c>
      <c r="R162" s="35"/>
      <c r="S162" s="34"/>
      <c r="T162" s="68"/>
      <c r="U162" s="40"/>
      <c r="V162" s="40"/>
      <c r="W162" s="28"/>
      <c r="X162" s="26"/>
      <c r="Y162" s="69"/>
      <c r="Z162" s="64"/>
      <c r="AA162" s="64"/>
      <c r="AB162" s="73"/>
      <c r="AC162" s="26"/>
      <c r="AD162" s="70"/>
      <c r="AE162" s="35"/>
      <c r="AF162" s="6"/>
      <c r="AG162" s="6"/>
      <c r="AH162" s="6"/>
      <c r="AI162" s="138" t="s">
        <v>1021</v>
      </c>
      <c r="AJ162" s="138" t="s">
        <v>1021</v>
      </c>
    </row>
    <row r="163" spans="2:36" ht="127.5" x14ac:dyDescent="0.4">
      <c r="B163" s="14">
        <f t="shared" si="4"/>
        <v>158</v>
      </c>
      <c r="C163" s="19" t="s">
        <v>186</v>
      </c>
      <c r="D163" s="96" t="s">
        <v>685</v>
      </c>
      <c r="E163" s="97" t="s">
        <v>682</v>
      </c>
      <c r="F163" s="96" t="s">
        <v>159</v>
      </c>
      <c r="G163" s="96" t="s">
        <v>158</v>
      </c>
      <c r="H163" s="38" t="s">
        <v>1027</v>
      </c>
      <c r="I163" s="63">
        <v>43472</v>
      </c>
      <c r="J163" s="26" t="s">
        <v>720</v>
      </c>
      <c r="K163" s="106" t="s">
        <v>12</v>
      </c>
      <c r="L163" s="17" t="s">
        <v>1120</v>
      </c>
      <c r="M163" s="96" t="s">
        <v>449</v>
      </c>
      <c r="N163" s="106" t="s">
        <v>167</v>
      </c>
      <c r="O163" s="96" t="s">
        <v>687</v>
      </c>
      <c r="P163" s="96" t="s">
        <v>687</v>
      </c>
      <c r="Q163" s="18" t="s">
        <v>1239</v>
      </c>
      <c r="R163" s="35"/>
      <c r="S163" s="34"/>
      <c r="T163" s="68"/>
      <c r="U163" s="140" t="s">
        <v>344</v>
      </c>
      <c r="V163" s="109" t="s">
        <v>820</v>
      </c>
      <c r="W163" s="106" t="s">
        <v>356</v>
      </c>
      <c r="X163" s="26"/>
      <c r="Y163" s="69"/>
      <c r="Z163" s="64"/>
      <c r="AA163" s="64"/>
      <c r="AB163" s="73"/>
      <c r="AC163" s="26"/>
      <c r="AD163" s="70"/>
      <c r="AE163" s="35"/>
      <c r="AF163" s="6"/>
      <c r="AG163" s="6"/>
      <c r="AH163" s="6"/>
      <c r="AI163" s="138" t="s">
        <v>1021</v>
      </c>
      <c r="AJ163" s="138" t="s">
        <v>1021</v>
      </c>
    </row>
    <row r="164" spans="2:36" ht="51" x14ac:dyDescent="0.4">
      <c r="B164" s="14">
        <f t="shared" si="4"/>
        <v>159</v>
      </c>
      <c r="C164" s="19" t="s">
        <v>1031</v>
      </c>
      <c r="D164" s="25" t="s">
        <v>685</v>
      </c>
      <c r="E164" s="2" t="s">
        <v>118</v>
      </c>
      <c r="F164" s="38" t="s">
        <v>159</v>
      </c>
      <c r="G164" s="38" t="s">
        <v>158</v>
      </c>
      <c r="H164" s="38" t="s">
        <v>1030</v>
      </c>
      <c r="I164" s="63">
        <v>43474</v>
      </c>
      <c r="J164" s="139">
        <f>I164+730</f>
        <v>44204</v>
      </c>
      <c r="K164" s="106" t="s">
        <v>114</v>
      </c>
      <c r="L164" s="185" t="s">
        <v>1208</v>
      </c>
      <c r="M164" s="96" t="s">
        <v>619</v>
      </c>
      <c r="N164" s="106" t="s">
        <v>174</v>
      </c>
      <c r="O164" s="96" t="s">
        <v>687</v>
      </c>
      <c r="P164" s="96" t="s">
        <v>687</v>
      </c>
      <c r="Q164" s="18" t="s">
        <v>1239</v>
      </c>
      <c r="R164" s="35"/>
      <c r="S164" s="34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138" t="s">
        <v>1021</v>
      </c>
      <c r="AJ164" s="138" t="s">
        <v>1021</v>
      </c>
    </row>
    <row r="165" spans="2:36" ht="76.5" x14ac:dyDescent="0.4">
      <c r="B165" s="14">
        <f t="shared" si="4"/>
        <v>160</v>
      </c>
      <c r="C165" s="19" t="s">
        <v>1121</v>
      </c>
      <c r="D165" s="25" t="s">
        <v>685</v>
      </c>
      <c r="E165" s="25" t="s">
        <v>465</v>
      </c>
      <c r="F165" s="38" t="s">
        <v>157</v>
      </c>
      <c r="G165" s="38" t="s">
        <v>158</v>
      </c>
      <c r="H165" s="38" t="s">
        <v>1122</v>
      </c>
      <c r="I165" s="63">
        <v>43488</v>
      </c>
      <c r="J165" s="139" t="s">
        <v>720</v>
      </c>
      <c r="K165" s="106" t="s">
        <v>95</v>
      </c>
      <c r="L165" s="185"/>
      <c r="M165" s="96" t="s">
        <v>596</v>
      </c>
      <c r="N165" s="106" t="s">
        <v>174</v>
      </c>
      <c r="O165" s="96" t="s">
        <v>214</v>
      </c>
      <c r="P165" s="96" t="s">
        <v>214</v>
      </c>
      <c r="Q165" s="38" t="s">
        <v>1241</v>
      </c>
      <c r="R165" s="35"/>
      <c r="S165" s="34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138" t="s">
        <v>1021</v>
      </c>
      <c r="AJ165" s="138" t="s">
        <v>1021</v>
      </c>
    </row>
    <row r="166" spans="2:36" ht="102" x14ac:dyDescent="0.4">
      <c r="B166" s="14">
        <f t="shared" si="4"/>
        <v>161</v>
      </c>
      <c r="C166" s="47" t="s">
        <v>1123</v>
      </c>
      <c r="D166" s="25" t="s">
        <v>685</v>
      </c>
      <c r="E166" s="25" t="s">
        <v>682</v>
      </c>
      <c r="F166" s="38" t="s">
        <v>159</v>
      </c>
      <c r="G166" s="38" t="s">
        <v>158</v>
      </c>
      <c r="H166" s="38" t="s">
        <v>1124</v>
      </c>
      <c r="I166" s="63">
        <v>43455</v>
      </c>
      <c r="J166" s="139" t="s">
        <v>720</v>
      </c>
      <c r="K166" s="106" t="s">
        <v>12</v>
      </c>
      <c r="L166" s="185" t="s">
        <v>472</v>
      </c>
      <c r="M166" s="96" t="s">
        <v>450</v>
      </c>
      <c r="N166" s="106" t="s">
        <v>174</v>
      </c>
      <c r="O166" s="96" t="s">
        <v>214</v>
      </c>
      <c r="P166" s="96" t="s">
        <v>214</v>
      </c>
      <c r="Q166" s="18" t="s">
        <v>1239</v>
      </c>
      <c r="R166" s="35"/>
      <c r="S166" s="34"/>
      <c r="T166" s="68"/>
      <c r="U166" s="41" t="s">
        <v>834</v>
      </c>
      <c r="V166" s="41" t="s">
        <v>835</v>
      </c>
      <c r="W166" s="26" t="s">
        <v>377</v>
      </c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</row>
    <row r="167" spans="2:36" ht="153" x14ac:dyDescent="0.4">
      <c r="B167" s="14">
        <f t="shared" si="4"/>
        <v>162</v>
      </c>
      <c r="C167" s="47" t="s">
        <v>511</v>
      </c>
      <c r="D167" s="25" t="s">
        <v>685</v>
      </c>
      <c r="E167" s="25" t="s">
        <v>682</v>
      </c>
      <c r="F167" s="38" t="s">
        <v>159</v>
      </c>
      <c r="G167" s="38" t="s">
        <v>160</v>
      </c>
      <c r="H167" s="38" t="s">
        <v>1125</v>
      </c>
      <c r="I167" s="63">
        <v>43496</v>
      </c>
      <c r="J167" s="139" t="s">
        <v>720</v>
      </c>
      <c r="K167" s="106" t="s">
        <v>99</v>
      </c>
      <c r="L167" s="186" t="s">
        <v>1087</v>
      </c>
      <c r="M167" s="96" t="s">
        <v>171</v>
      </c>
      <c r="N167" s="106" t="s">
        <v>171</v>
      </c>
      <c r="O167" s="96" t="s">
        <v>1126</v>
      </c>
      <c r="P167" s="96" t="s">
        <v>1126</v>
      </c>
      <c r="Q167" s="5" t="s">
        <v>1041</v>
      </c>
      <c r="R167" s="35"/>
      <c r="S167" s="34"/>
      <c r="T167" s="68"/>
      <c r="U167" s="40" t="s">
        <v>674</v>
      </c>
      <c r="V167" s="40" t="s">
        <v>675</v>
      </c>
      <c r="W167" s="28" t="s">
        <v>353</v>
      </c>
      <c r="X167" s="38" t="s">
        <v>676</v>
      </c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138" t="s">
        <v>1021</v>
      </c>
      <c r="AJ167" s="138" t="s">
        <v>1021</v>
      </c>
    </row>
    <row r="168" spans="2:36" ht="51" x14ac:dyDescent="0.4">
      <c r="B168" s="14">
        <f t="shared" si="4"/>
        <v>163</v>
      </c>
      <c r="C168" s="19" t="s">
        <v>1127</v>
      </c>
      <c r="D168" s="25" t="s">
        <v>685</v>
      </c>
      <c r="E168" s="25" t="s">
        <v>1250</v>
      </c>
      <c r="F168" s="38" t="s">
        <v>159</v>
      </c>
      <c r="G168" s="38" t="s">
        <v>158</v>
      </c>
      <c r="H168" s="38" t="s">
        <v>1128</v>
      </c>
      <c r="I168" s="63">
        <v>43500</v>
      </c>
      <c r="J168" s="139" t="s">
        <v>720</v>
      </c>
      <c r="K168" s="106" t="s">
        <v>12</v>
      </c>
      <c r="L168" s="186" t="s">
        <v>1129</v>
      </c>
      <c r="M168" s="96" t="s">
        <v>611</v>
      </c>
      <c r="N168" s="106" t="s">
        <v>174</v>
      </c>
      <c r="O168" s="96" t="s">
        <v>687</v>
      </c>
      <c r="P168" s="96" t="s">
        <v>687</v>
      </c>
      <c r="Q168" s="18" t="s">
        <v>1239</v>
      </c>
      <c r="R168" s="35"/>
      <c r="S168" s="34"/>
      <c r="T168" s="68"/>
      <c r="U168" s="40"/>
      <c r="V168" s="40"/>
      <c r="W168" s="28"/>
      <c r="X168" s="38"/>
      <c r="Y168" s="68"/>
      <c r="Z168" s="1"/>
      <c r="AA168" s="1"/>
      <c r="AB168" s="1"/>
      <c r="AF168" s="68"/>
      <c r="AG168" s="68"/>
      <c r="AH168" s="68"/>
      <c r="AI168" s="138" t="s">
        <v>1023</v>
      </c>
      <c r="AJ168" s="138" t="s">
        <v>1023</v>
      </c>
    </row>
    <row r="169" spans="2:36" ht="51" x14ac:dyDescent="0.4">
      <c r="B169" s="14">
        <f t="shared" si="4"/>
        <v>164</v>
      </c>
      <c r="C169" s="19" t="s">
        <v>1130</v>
      </c>
      <c r="D169" s="25" t="s">
        <v>685</v>
      </c>
      <c r="E169" s="25" t="s">
        <v>118</v>
      </c>
      <c r="F169" s="38" t="s">
        <v>159</v>
      </c>
      <c r="G169" s="38" t="s">
        <v>158</v>
      </c>
      <c r="H169" s="38" t="s">
        <v>1131</v>
      </c>
      <c r="I169" s="63">
        <v>43515</v>
      </c>
      <c r="J169" s="139">
        <v>44246</v>
      </c>
      <c r="K169" s="106" t="s">
        <v>114</v>
      </c>
      <c r="L169" s="186" t="s">
        <v>1132</v>
      </c>
      <c r="M169" s="96" t="s">
        <v>1133</v>
      </c>
      <c r="N169" s="106" t="s">
        <v>174</v>
      </c>
      <c r="O169" s="96" t="s">
        <v>891</v>
      </c>
      <c r="P169" s="96" t="s">
        <v>891</v>
      </c>
      <c r="Q169" s="18" t="s">
        <v>1239</v>
      </c>
      <c r="R169" s="35"/>
      <c r="S169" s="34"/>
      <c r="T169" s="68"/>
      <c r="U169" s="40"/>
      <c r="V169" s="40"/>
      <c r="W169" s="28"/>
      <c r="X169" s="38"/>
      <c r="Y169" s="68"/>
      <c r="Z169" s="36">
        <v>138814508</v>
      </c>
      <c r="AA169" s="36">
        <v>132149508</v>
      </c>
      <c r="AB169" s="36">
        <v>156850000</v>
      </c>
      <c r="AC169" s="36"/>
      <c r="AD169" s="36">
        <v>4500000</v>
      </c>
      <c r="AE169" s="36"/>
      <c r="AF169" s="36"/>
      <c r="AG169" s="68"/>
      <c r="AH169" s="68"/>
      <c r="AI169" s="138" t="s">
        <v>1021</v>
      </c>
      <c r="AJ169" s="138" t="s">
        <v>1021</v>
      </c>
    </row>
    <row r="170" spans="2:36" ht="127.5" x14ac:dyDescent="0.4">
      <c r="B170" s="14">
        <f t="shared" si="4"/>
        <v>165</v>
      </c>
      <c r="C170" s="47" t="s">
        <v>1134</v>
      </c>
      <c r="D170" s="25" t="s">
        <v>685</v>
      </c>
      <c r="E170" s="25" t="s">
        <v>682</v>
      </c>
      <c r="F170" s="38" t="s">
        <v>159</v>
      </c>
      <c r="G170" s="38" t="s">
        <v>158</v>
      </c>
      <c r="H170" s="38" t="s">
        <v>1135</v>
      </c>
      <c r="I170" s="63">
        <v>43524</v>
      </c>
      <c r="J170" s="139" t="s">
        <v>720</v>
      </c>
      <c r="K170" s="106" t="s">
        <v>12</v>
      </c>
      <c r="L170" s="186" t="s">
        <v>1136</v>
      </c>
      <c r="M170" s="96" t="s">
        <v>1137</v>
      </c>
      <c r="N170" s="106" t="s">
        <v>175</v>
      </c>
      <c r="O170" s="96" t="s">
        <v>765</v>
      </c>
      <c r="P170" s="96" t="s">
        <v>765</v>
      </c>
      <c r="Q170" s="18" t="s">
        <v>1239</v>
      </c>
      <c r="R170" s="35"/>
      <c r="S170" s="34"/>
      <c r="T170" s="68"/>
      <c r="U170" s="40" t="s">
        <v>1138</v>
      </c>
      <c r="V170" s="40" t="s">
        <v>1139</v>
      </c>
      <c r="W170" s="28"/>
      <c r="X170" s="38"/>
      <c r="Y170" s="68"/>
      <c r="Z170" s="36">
        <v>640911734</v>
      </c>
      <c r="AA170" s="36">
        <v>227267320</v>
      </c>
      <c r="AB170" s="36">
        <v>540511734</v>
      </c>
      <c r="AC170" s="36"/>
      <c r="AD170" s="36">
        <f>226208666+105758999</f>
        <v>331967665</v>
      </c>
      <c r="AE170" s="36"/>
      <c r="AF170" s="36"/>
      <c r="AG170" s="68"/>
      <c r="AH170" s="68"/>
      <c r="AI170" s="138" t="s">
        <v>1021</v>
      </c>
      <c r="AJ170" s="138" t="s">
        <v>1021</v>
      </c>
    </row>
    <row r="171" spans="2:36" ht="51" x14ac:dyDescent="0.4">
      <c r="B171" s="14">
        <f t="shared" si="4"/>
        <v>166</v>
      </c>
      <c r="C171" s="47" t="s">
        <v>181</v>
      </c>
      <c r="D171" s="25" t="s">
        <v>685</v>
      </c>
      <c r="E171" s="97" t="s">
        <v>682</v>
      </c>
      <c r="F171" s="96" t="s">
        <v>159</v>
      </c>
      <c r="G171" s="96" t="s">
        <v>158</v>
      </c>
      <c r="H171" s="96" t="s">
        <v>1142</v>
      </c>
      <c r="I171" s="98">
        <v>43544</v>
      </c>
      <c r="J171" s="139" t="s">
        <v>720</v>
      </c>
      <c r="K171" s="106" t="s">
        <v>12</v>
      </c>
      <c r="L171" s="101" t="s">
        <v>197</v>
      </c>
      <c r="M171" s="106" t="s">
        <v>14</v>
      </c>
      <c r="N171" s="106" t="s">
        <v>174</v>
      </c>
      <c r="O171" s="96" t="s">
        <v>891</v>
      </c>
      <c r="P171" s="96" t="s">
        <v>891</v>
      </c>
      <c r="Q171" s="18" t="s">
        <v>1239</v>
      </c>
      <c r="R171" s="96" t="s">
        <v>310</v>
      </c>
      <c r="S171" s="103" t="s">
        <v>223</v>
      </c>
      <c r="T171" s="103" t="s">
        <v>223</v>
      </c>
      <c r="U171" s="109" t="s">
        <v>342</v>
      </c>
      <c r="V171" s="102" t="s">
        <v>818</v>
      </c>
      <c r="W171" s="106" t="s">
        <v>352</v>
      </c>
      <c r="X171" s="96"/>
      <c r="Y171" s="103" t="s">
        <v>223</v>
      </c>
      <c r="Z171" s="143" t="s">
        <v>223</v>
      </c>
      <c r="AA171" s="144" t="s">
        <v>223</v>
      </c>
      <c r="AB171" s="103" t="s">
        <v>223</v>
      </c>
      <c r="AC171" s="103" t="s">
        <v>223</v>
      </c>
      <c r="AD171" s="103" t="s">
        <v>223</v>
      </c>
      <c r="AE171" s="96"/>
      <c r="AF171" s="96"/>
      <c r="AG171" s="96"/>
      <c r="AH171" s="96"/>
      <c r="AI171" s="138" t="s">
        <v>1021</v>
      </c>
      <c r="AJ171" s="138" t="s">
        <v>1021</v>
      </c>
    </row>
    <row r="172" spans="2:36" ht="102" x14ac:dyDescent="0.4">
      <c r="B172" s="14">
        <f t="shared" si="4"/>
        <v>167</v>
      </c>
      <c r="C172" s="156" t="s">
        <v>540</v>
      </c>
      <c r="D172" s="157" t="s">
        <v>685</v>
      </c>
      <c r="E172" s="158" t="s">
        <v>682</v>
      </c>
      <c r="F172" s="159" t="s">
        <v>159</v>
      </c>
      <c r="G172" s="159" t="s">
        <v>158</v>
      </c>
      <c r="H172" s="159" t="s">
        <v>1163</v>
      </c>
      <c r="I172" s="160">
        <v>43542</v>
      </c>
      <c r="J172" s="160" t="s">
        <v>720</v>
      </c>
      <c r="K172" s="161" t="s">
        <v>12</v>
      </c>
      <c r="L172" s="187" t="s">
        <v>1090</v>
      </c>
      <c r="M172" s="161" t="s">
        <v>624</v>
      </c>
      <c r="N172" s="162" t="s">
        <v>175</v>
      </c>
      <c r="O172" s="159" t="s">
        <v>218</v>
      </c>
      <c r="P172" s="161" t="s">
        <v>478</v>
      </c>
      <c r="Q172" s="18" t="s">
        <v>1239</v>
      </c>
      <c r="R172" s="162" t="s">
        <v>542</v>
      </c>
      <c r="S172" s="163"/>
      <c r="T172" s="164" t="s">
        <v>543</v>
      </c>
      <c r="U172" s="165" t="s">
        <v>541</v>
      </c>
      <c r="V172" s="165"/>
      <c r="W172" s="166" t="s">
        <v>354</v>
      </c>
      <c r="X172" s="161"/>
      <c r="Y172" s="167"/>
      <c r="Z172" s="168">
        <v>1717435917</v>
      </c>
      <c r="AA172" s="168">
        <v>290344027</v>
      </c>
      <c r="AB172" s="169"/>
      <c r="AC172" s="161"/>
      <c r="AD172" s="170">
        <v>1162531725</v>
      </c>
      <c r="AE172" s="162"/>
      <c r="AF172" s="171"/>
      <c r="AG172" s="172"/>
      <c r="AH172" s="172"/>
      <c r="AI172" s="173" t="s">
        <v>1021</v>
      </c>
      <c r="AJ172" s="173" t="s">
        <v>1021</v>
      </c>
    </row>
    <row r="173" spans="2:36" ht="51" x14ac:dyDescent="0.4">
      <c r="B173" s="14">
        <f t="shared" si="4"/>
        <v>168</v>
      </c>
      <c r="C173" s="175" t="s">
        <v>1143</v>
      </c>
      <c r="D173" s="120" t="s">
        <v>684</v>
      </c>
      <c r="E173" s="120" t="s">
        <v>124</v>
      </c>
      <c r="F173" s="38" t="s">
        <v>159</v>
      </c>
      <c r="G173" s="38" t="s">
        <v>160</v>
      </c>
      <c r="H173" s="38" t="s">
        <v>1144</v>
      </c>
      <c r="I173" s="63">
        <v>43549</v>
      </c>
      <c r="J173" s="63" t="s">
        <v>720</v>
      </c>
      <c r="K173" s="26" t="s">
        <v>1145</v>
      </c>
      <c r="L173" s="188" t="s">
        <v>1146</v>
      </c>
      <c r="M173" s="26" t="s">
        <v>1147</v>
      </c>
      <c r="N173" s="35" t="s">
        <v>1148</v>
      </c>
      <c r="O173" s="38" t="s">
        <v>1149</v>
      </c>
      <c r="P173" s="26" t="s">
        <v>1149</v>
      </c>
      <c r="Q173" s="26" t="s">
        <v>1240</v>
      </c>
      <c r="R173" s="35"/>
      <c r="S173" s="34"/>
      <c r="T173" s="68"/>
      <c r="U173" s="40"/>
      <c r="V173" s="40"/>
      <c r="W173" s="28"/>
      <c r="X173" s="26"/>
      <c r="Y173" s="81"/>
      <c r="Z173" s="92"/>
      <c r="AA173" s="92"/>
      <c r="AB173" s="73"/>
      <c r="AC173" s="26"/>
      <c r="AD173" s="87"/>
      <c r="AE173" s="35"/>
      <c r="AF173" s="69"/>
      <c r="AG173" s="7"/>
      <c r="AH173" s="7"/>
      <c r="AI173" s="138" t="s">
        <v>1021</v>
      </c>
      <c r="AJ173" s="138" t="s">
        <v>1021</v>
      </c>
    </row>
    <row r="174" spans="2:36" ht="51" x14ac:dyDescent="0.4">
      <c r="B174" s="14">
        <f t="shared" si="4"/>
        <v>169</v>
      </c>
      <c r="C174" s="19" t="s">
        <v>1164</v>
      </c>
      <c r="D174" s="120" t="s">
        <v>1153</v>
      </c>
      <c r="E174" s="120" t="s">
        <v>124</v>
      </c>
      <c r="F174" s="38" t="s">
        <v>159</v>
      </c>
      <c r="G174" s="38" t="s">
        <v>158</v>
      </c>
      <c r="H174" s="38" t="s">
        <v>1154</v>
      </c>
      <c r="I174" s="63">
        <v>43535</v>
      </c>
      <c r="J174" s="63" t="s">
        <v>720</v>
      </c>
      <c r="K174" s="26" t="s">
        <v>12</v>
      </c>
      <c r="L174" s="17" t="s">
        <v>1155</v>
      </c>
      <c r="M174" s="26" t="s">
        <v>1156</v>
      </c>
      <c r="N174" s="35" t="s">
        <v>174</v>
      </c>
      <c r="O174" s="38" t="s">
        <v>214</v>
      </c>
      <c r="P174" s="26" t="s">
        <v>214</v>
      </c>
      <c r="Q174" s="18" t="s">
        <v>1239</v>
      </c>
      <c r="R174" s="35"/>
      <c r="S174" s="34"/>
      <c r="T174" s="68"/>
      <c r="U174" s="40"/>
      <c r="V174" s="40"/>
      <c r="W174" s="28"/>
      <c r="X174" s="26"/>
      <c r="Y174" s="81"/>
      <c r="Z174" s="92"/>
      <c r="AA174" s="92"/>
      <c r="AB174" s="73"/>
      <c r="AC174" s="26"/>
      <c r="AD174" s="87"/>
      <c r="AE174" s="35"/>
      <c r="AF174" s="69"/>
      <c r="AG174" s="7"/>
      <c r="AH174" s="7"/>
      <c r="AI174" s="138" t="s">
        <v>1023</v>
      </c>
      <c r="AJ174" s="138" t="s">
        <v>1023</v>
      </c>
    </row>
    <row r="175" spans="2:36" ht="51" x14ac:dyDescent="0.4">
      <c r="B175" s="14">
        <f t="shared" si="4"/>
        <v>170</v>
      </c>
      <c r="C175" s="175" t="s">
        <v>1157</v>
      </c>
      <c r="D175" s="120" t="s">
        <v>684</v>
      </c>
      <c r="E175" s="120" t="s">
        <v>124</v>
      </c>
      <c r="F175" s="38" t="s">
        <v>159</v>
      </c>
      <c r="G175" s="38" t="s">
        <v>160</v>
      </c>
      <c r="H175" s="38" t="s">
        <v>1158</v>
      </c>
      <c r="I175" s="63">
        <v>43549</v>
      </c>
      <c r="J175" s="63" t="s">
        <v>720</v>
      </c>
      <c r="K175" s="26" t="s">
        <v>12</v>
      </c>
      <c r="L175" s="188" t="s">
        <v>1159</v>
      </c>
      <c r="M175" s="26" t="s">
        <v>1160</v>
      </c>
      <c r="N175" s="35" t="s">
        <v>1161</v>
      </c>
      <c r="O175" s="38" t="s">
        <v>1149</v>
      </c>
      <c r="P175" s="26" t="s">
        <v>1149</v>
      </c>
      <c r="Q175" s="26" t="s">
        <v>1240</v>
      </c>
      <c r="R175" s="35"/>
      <c r="S175" s="34"/>
      <c r="T175" s="68"/>
      <c r="U175" s="40"/>
      <c r="V175" s="40"/>
      <c r="W175" s="28"/>
      <c r="X175" s="26"/>
      <c r="Y175" s="81"/>
      <c r="Z175" s="92"/>
      <c r="AA175" s="92"/>
      <c r="AB175" s="73"/>
      <c r="AC175" s="26"/>
      <c r="AD175" s="87"/>
      <c r="AE175" s="35"/>
      <c r="AF175" s="69"/>
      <c r="AG175" s="7"/>
      <c r="AH175" s="7"/>
      <c r="AI175" s="138" t="s">
        <v>1021</v>
      </c>
      <c r="AJ175" s="138" t="s">
        <v>1021</v>
      </c>
    </row>
    <row r="176" spans="2:36" ht="76.5" x14ac:dyDescent="0.4">
      <c r="B176" s="14">
        <f t="shared" si="4"/>
        <v>171</v>
      </c>
      <c r="C176" s="19" t="s">
        <v>1165</v>
      </c>
      <c r="D176" s="120" t="s">
        <v>685</v>
      </c>
      <c r="E176" s="120" t="s">
        <v>118</v>
      </c>
      <c r="F176" s="2" t="s">
        <v>159</v>
      </c>
      <c r="G176" s="2" t="s">
        <v>158</v>
      </c>
      <c r="H176" s="2" t="s">
        <v>1166</v>
      </c>
      <c r="I176" s="39">
        <v>43544</v>
      </c>
      <c r="J176" s="39">
        <v>44275</v>
      </c>
      <c r="K176" s="20" t="s">
        <v>1167</v>
      </c>
      <c r="L176" s="17" t="s">
        <v>1168</v>
      </c>
      <c r="M176" s="20" t="s">
        <v>1169</v>
      </c>
      <c r="N176" s="35" t="s">
        <v>174</v>
      </c>
      <c r="O176" s="96" t="s">
        <v>891</v>
      </c>
      <c r="P176" s="96" t="s">
        <v>891</v>
      </c>
      <c r="Q176" s="18" t="s">
        <v>1239</v>
      </c>
      <c r="R176" s="3"/>
      <c r="S176" s="122"/>
      <c r="T176" s="43"/>
      <c r="U176" s="4"/>
      <c r="V176" s="4"/>
      <c r="W176" s="176"/>
      <c r="X176" s="20"/>
      <c r="Y176" s="177"/>
      <c r="Z176" s="92"/>
      <c r="AA176" s="92"/>
      <c r="AB176" s="73"/>
      <c r="AC176" s="26"/>
      <c r="AD176" s="87"/>
      <c r="AE176" s="35"/>
      <c r="AF176" s="69"/>
      <c r="AG176" s="7"/>
      <c r="AH176" s="7"/>
      <c r="AI176" s="138" t="s">
        <v>1021</v>
      </c>
      <c r="AJ176" s="138" t="s">
        <v>1021</v>
      </c>
    </row>
    <row r="177" spans="2:36 16384:16384" ht="76.5" x14ac:dyDescent="0.4">
      <c r="B177" s="14">
        <f t="shared" si="4"/>
        <v>172</v>
      </c>
      <c r="C177" s="189" t="s">
        <v>1170</v>
      </c>
      <c r="D177" s="190" t="s">
        <v>684</v>
      </c>
      <c r="E177" s="190" t="s">
        <v>124</v>
      </c>
      <c r="F177" s="191" t="s">
        <v>159</v>
      </c>
      <c r="G177" s="191" t="s">
        <v>160</v>
      </c>
      <c r="H177" s="191" t="s">
        <v>1171</v>
      </c>
      <c r="I177" s="192">
        <v>43557</v>
      </c>
      <c r="J177" s="192" t="s">
        <v>720</v>
      </c>
      <c r="K177" s="193" t="s">
        <v>12</v>
      </c>
      <c r="L177" s="194" t="s">
        <v>1172</v>
      </c>
      <c r="M177" s="193" t="s">
        <v>132</v>
      </c>
      <c r="N177" s="162" t="s">
        <v>174</v>
      </c>
      <c r="O177" s="195" t="s">
        <v>891</v>
      </c>
      <c r="P177" s="195" t="s">
        <v>891</v>
      </c>
      <c r="Q177" s="26" t="s">
        <v>1240</v>
      </c>
      <c r="R177" s="196"/>
      <c r="S177" s="197"/>
      <c r="T177" s="198"/>
      <c r="U177" s="199"/>
      <c r="V177" s="199"/>
      <c r="W177" s="200"/>
      <c r="X177" s="193"/>
      <c r="Y177" s="201"/>
      <c r="Z177" s="168"/>
      <c r="AA177" s="168"/>
      <c r="AB177" s="169"/>
      <c r="AC177" s="161"/>
      <c r="AD177" s="170"/>
      <c r="AE177" s="162"/>
      <c r="AF177" s="171"/>
      <c r="AG177" s="172"/>
      <c r="AH177" s="172"/>
      <c r="AI177" s="173" t="s">
        <v>1021</v>
      </c>
      <c r="AJ177" s="173" t="s">
        <v>1021</v>
      </c>
    </row>
    <row r="178" spans="2:36 16384:16384" s="6" customFormat="1" ht="51" x14ac:dyDescent="0.4">
      <c r="B178" s="14">
        <f t="shared" si="4"/>
        <v>173</v>
      </c>
      <c r="C178" s="175" t="s">
        <v>1210</v>
      </c>
      <c r="D178" s="120" t="s">
        <v>684</v>
      </c>
      <c r="E178" s="120" t="s">
        <v>124</v>
      </c>
      <c r="F178" s="2" t="s">
        <v>159</v>
      </c>
      <c r="G178" s="2" t="s">
        <v>160</v>
      </c>
      <c r="H178" s="2" t="s">
        <v>1211</v>
      </c>
      <c r="I178" s="39">
        <v>43571</v>
      </c>
      <c r="J178" s="39" t="s">
        <v>720</v>
      </c>
      <c r="K178" s="20" t="s">
        <v>12</v>
      </c>
      <c r="L178" s="188" t="s">
        <v>1212</v>
      </c>
      <c r="M178" s="20" t="s">
        <v>1213</v>
      </c>
      <c r="N178" s="3" t="s">
        <v>1214</v>
      </c>
      <c r="O178" s="2" t="s">
        <v>1215</v>
      </c>
      <c r="P178" s="2" t="s">
        <v>1215</v>
      </c>
      <c r="Q178" s="26" t="s">
        <v>1240</v>
      </c>
      <c r="R178" s="3"/>
      <c r="S178" s="122"/>
      <c r="T178" s="43"/>
      <c r="U178" s="4"/>
      <c r="V178" s="4"/>
      <c r="W178" s="176"/>
      <c r="X178" s="20"/>
      <c r="Y178" s="177"/>
      <c r="Z178" s="92"/>
      <c r="AA178" s="92"/>
      <c r="AB178" s="73"/>
      <c r="AC178" s="26"/>
      <c r="AD178" s="87"/>
      <c r="AE178" s="35"/>
      <c r="AF178" s="69"/>
      <c r="AG178" s="7"/>
      <c r="AH178" s="7"/>
      <c r="AI178" s="173" t="s">
        <v>1219</v>
      </c>
      <c r="AJ178" s="173" t="s">
        <v>1219</v>
      </c>
    </row>
    <row r="179" spans="2:36 16384:16384" ht="76.5" x14ac:dyDescent="0.4">
      <c r="B179" s="14">
        <f t="shared" si="4"/>
        <v>174</v>
      </c>
      <c r="C179" s="189" t="s">
        <v>1216</v>
      </c>
      <c r="D179" s="190" t="s">
        <v>684</v>
      </c>
      <c r="E179" s="190" t="s">
        <v>124</v>
      </c>
      <c r="F179" s="191" t="s">
        <v>159</v>
      </c>
      <c r="G179" s="191" t="s">
        <v>160</v>
      </c>
      <c r="H179" s="191" t="s">
        <v>1217</v>
      </c>
      <c r="I179" s="192">
        <v>43581</v>
      </c>
      <c r="J179" s="192" t="s">
        <v>720</v>
      </c>
      <c r="K179" s="193" t="s">
        <v>1145</v>
      </c>
      <c r="L179" s="194" t="s">
        <v>1218</v>
      </c>
      <c r="M179" s="193" t="s">
        <v>14</v>
      </c>
      <c r="N179" s="196" t="s">
        <v>174</v>
      </c>
      <c r="O179" s="191" t="s">
        <v>891</v>
      </c>
      <c r="P179" s="193" t="s">
        <v>891</v>
      </c>
      <c r="Q179" s="26" t="s">
        <v>1240</v>
      </c>
      <c r="R179" s="196"/>
      <c r="S179" s="197"/>
      <c r="T179" s="198"/>
      <c r="U179" s="199"/>
      <c r="V179" s="199"/>
      <c r="W179" s="200"/>
      <c r="X179" s="193"/>
      <c r="Y179" s="201"/>
      <c r="Z179" s="168"/>
      <c r="AA179" s="168"/>
      <c r="AB179" s="169"/>
      <c r="AC179" s="161"/>
      <c r="AD179" s="170"/>
      <c r="AE179" s="162"/>
      <c r="AF179" s="171"/>
      <c r="AG179" s="172"/>
      <c r="AH179" s="172"/>
      <c r="AI179" s="173" t="s">
        <v>1021</v>
      </c>
      <c r="AJ179" s="173" t="s">
        <v>1021</v>
      </c>
    </row>
    <row r="180" spans="2:36 16384:16384" ht="51" x14ac:dyDescent="0.4">
      <c r="B180" s="14">
        <f t="shared" si="4"/>
        <v>175</v>
      </c>
      <c r="C180" s="19" t="s">
        <v>1225</v>
      </c>
      <c r="D180" s="120" t="s">
        <v>685</v>
      </c>
      <c r="E180" s="120" t="s">
        <v>124</v>
      </c>
      <c r="F180" s="2" t="s">
        <v>159</v>
      </c>
      <c r="G180" s="2" t="s">
        <v>158</v>
      </c>
      <c r="H180" s="2" t="s">
        <v>1226</v>
      </c>
      <c r="I180" s="39">
        <v>43585</v>
      </c>
      <c r="J180" s="39" t="s">
        <v>720</v>
      </c>
      <c r="K180" s="20" t="s">
        <v>95</v>
      </c>
      <c r="L180" s="188" t="s">
        <v>1227</v>
      </c>
      <c r="M180" s="20" t="s">
        <v>1228</v>
      </c>
      <c r="N180" s="3" t="s">
        <v>175</v>
      </c>
      <c r="O180" s="2" t="s">
        <v>218</v>
      </c>
      <c r="P180" s="2" t="s">
        <v>218</v>
      </c>
      <c r="Q180" s="18" t="s">
        <v>1239</v>
      </c>
      <c r="R180" s="3"/>
      <c r="S180" s="122"/>
      <c r="T180" s="43"/>
      <c r="U180" s="4"/>
      <c r="V180" s="4"/>
      <c r="W180" s="176"/>
      <c r="X180" s="20"/>
      <c r="Y180" s="177"/>
      <c r="Z180" s="92"/>
      <c r="AA180" s="92"/>
      <c r="AB180" s="73"/>
      <c r="AC180" s="26"/>
      <c r="AD180" s="87"/>
      <c r="AE180" s="35"/>
      <c r="AF180" s="69"/>
      <c r="AG180" s="7"/>
      <c r="AH180" s="7"/>
      <c r="AI180" s="138"/>
      <c r="AJ180" s="138"/>
    </row>
    <row r="181" spans="2:36 16384:16384" s="6" customFormat="1" ht="51" x14ac:dyDescent="0.4">
      <c r="B181" s="14">
        <f t="shared" si="4"/>
        <v>176</v>
      </c>
      <c r="C181" s="19" t="s">
        <v>762</v>
      </c>
      <c r="D181" s="120" t="s">
        <v>685</v>
      </c>
      <c r="E181" s="120" t="s">
        <v>682</v>
      </c>
      <c r="F181" s="2" t="s">
        <v>157</v>
      </c>
      <c r="G181" s="2" t="s">
        <v>158</v>
      </c>
      <c r="H181" s="2" t="s">
        <v>1221</v>
      </c>
      <c r="I181" s="39">
        <v>43591</v>
      </c>
      <c r="J181" s="39" t="s">
        <v>720</v>
      </c>
      <c r="K181" s="20" t="s">
        <v>95</v>
      </c>
      <c r="L181" s="188" t="s">
        <v>1222</v>
      </c>
      <c r="M181" s="20" t="s">
        <v>1223</v>
      </c>
      <c r="N181" s="3" t="s">
        <v>169</v>
      </c>
      <c r="O181" s="2" t="s">
        <v>998</v>
      </c>
      <c r="P181" s="20" t="s">
        <v>998</v>
      </c>
      <c r="Q181" s="38" t="s">
        <v>1243</v>
      </c>
      <c r="R181" s="3"/>
      <c r="S181" s="122"/>
      <c r="T181" s="43"/>
      <c r="U181" s="4"/>
      <c r="V181" s="4"/>
      <c r="W181" s="176"/>
      <c r="X181" s="20"/>
      <c r="Y181" s="177"/>
      <c r="Z181" s="92"/>
      <c r="AA181" s="92"/>
      <c r="AB181" s="73"/>
      <c r="AC181" s="26"/>
      <c r="AD181" s="87"/>
      <c r="AE181" s="35"/>
      <c r="AF181" s="69"/>
      <c r="AG181" s="7"/>
      <c r="AH181" s="7"/>
      <c r="AI181" s="138" t="s">
        <v>1224</v>
      </c>
      <c r="AJ181" s="138" t="s">
        <v>1224</v>
      </c>
      <c r="XFD181" s="138" t="s">
        <v>1224</v>
      </c>
    </row>
    <row r="182" spans="2:36 16384:16384" s="6" customFormat="1" ht="51" x14ac:dyDescent="0.4">
      <c r="B182" s="14">
        <f t="shared" si="4"/>
        <v>177</v>
      </c>
      <c r="C182" s="189" t="s">
        <v>1229</v>
      </c>
      <c r="D182" s="120" t="s">
        <v>684</v>
      </c>
      <c r="E182" s="120" t="s">
        <v>124</v>
      </c>
      <c r="F182" s="2" t="s">
        <v>159</v>
      </c>
      <c r="G182" s="2" t="s">
        <v>160</v>
      </c>
      <c r="H182" s="2" t="s">
        <v>1230</v>
      </c>
      <c r="I182" s="39">
        <v>43599</v>
      </c>
      <c r="J182" s="202" t="s">
        <v>720</v>
      </c>
      <c r="K182" s="20" t="s">
        <v>1145</v>
      </c>
      <c r="L182" s="203" t="s">
        <v>1231</v>
      </c>
      <c r="M182" s="20" t="s">
        <v>1232</v>
      </c>
      <c r="N182" s="20" t="s">
        <v>168</v>
      </c>
      <c r="O182" s="2" t="s">
        <v>1233</v>
      </c>
      <c r="P182" s="2" t="s">
        <v>1233</v>
      </c>
      <c r="Q182" s="26" t="s">
        <v>1240</v>
      </c>
      <c r="R182" s="2"/>
      <c r="S182" s="3"/>
      <c r="T182" s="3"/>
      <c r="U182" s="4"/>
      <c r="V182" s="121"/>
      <c r="W182" s="20"/>
      <c r="X182" s="2"/>
      <c r="Y182" s="3"/>
      <c r="Z182" s="143"/>
      <c r="AA182" s="144"/>
      <c r="AB182" s="103"/>
      <c r="AC182" s="103"/>
      <c r="AD182" s="103"/>
      <c r="AE182" s="96"/>
      <c r="AF182" s="96"/>
      <c r="AG182" s="96"/>
      <c r="AH182" s="96"/>
      <c r="AI182" s="138" t="s">
        <v>1234</v>
      </c>
      <c r="AJ182" s="138" t="s">
        <v>1023</v>
      </c>
    </row>
    <row r="183" spans="2:36 16384:16384" ht="26.25" x14ac:dyDescent="0.4">
      <c r="B183" s="14">
        <f t="shared" si="4"/>
        <v>178</v>
      </c>
      <c r="C183" s="204" t="s">
        <v>1235</v>
      </c>
      <c r="D183" s="120" t="s">
        <v>685</v>
      </c>
      <c r="E183" s="206" t="s">
        <v>124</v>
      </c>
      <c r="F183" s="207" t="s">
        <v>157</v>
      </c>
      <c r="G183" s="207" t="s">
        <v>158</v>
      </c>
      <c r="H183" s="207" t="s">
        <v>1238</v>
      </c>
      <c r="I183" s="208">
        <v>43601</v>
      </c>
      <c r="J183" s="209" t="s">
        <v>720</v>
      </c>
      <c r="K183" s="210" t="s">
        <v>95</v>
      </c>
      <c r="L183" s="211" t="s">
        <v>1236</v>
      </c>
      <c r="M183" s="210" t="s">
        <v>1237</v>
      </c>
      <c r="N183" s="210" t="s">
        <v>169</v>
      </c>
      <c r="O183" s="207" t="s">
        <v>213</v>
      </c>
      <c r="P183" s="207" t="s">
        <v>213</v>
      </c>
      <c r="Q183" s="38" t="s">
        <v>1241</v>
      </c>
      <c r="R183" s="207"/>
      <c r="S183" s="212"/>
      <c r="T183" s="212"/>
      <c r="U183" s="213"/>
      <c r="V183" s="214"/>
      <c r="W183" s="210"/>
      <c r="X183" s="207"/>
      <c r="Y183" s="212"/>
      <c r="Z183" s="215"/>
      <c r="AA183" s="216"/>
      <c r="AB183" s="110"/>
      <c r="AC183" s="110"/>
      <c r="AD183" s="110"/>
      <c r="AE183" s="111"/>
      <c r="AF183" s="111"/>
      <c r="AG183" s="111"/>
      <c r="AH183" s="111"/>
      <c r="AI183" s="217" t="s">
        <v>1023</v>
      </c>
      <c r="AJ183" s="217" t="s">
        <v>1023</v>
      </c>
    </row>
    <row r="184" spans="2:36 16384:16384" ht="51" x14ac:dyDescent="0.4">
      <c r="B184" s="14">
        <f t="shared" si="4"/>
        <v>179</v>
      </c>
      <c r="C184" s="204" t="s">
        <v>1245</v>
      </c>
      <c r="D184" s="120" t="s">
        <v>685</v>
      </c>
      <c r="E184" s="25" t="s">
        <v>124</v>
      </c>
      <c r="F184" s="38" t="s">
        <v>159</v>
      </c>
      <c r="G184" s="38" t="s">
        <v>158</v>
      </c>
      <c r="H184" s="38" t="s">
        <v>1246</v>
      </c>
      <c r="I184" s="63">
        <v>43606</v>
      </c>
      <c r="J184" s="209" t="s">
        <v>720</v>
      </c>
      <c r="K184" s="26" t="s">
        <v>114</v>
      </c>
      <c r="L184" s="40" t="s">
        <v>474</v>
      </c>
      <c r="M184" s="210" t="s">
        <v>1244</v>
      </c>
      <c r="N184" s="196" t="s">
        <v>174</v>
      </c>
      <c r="O184" s="191" t="s">
        <v>891</v>
      </c>
      <c r="P184" s="193" t="s">
        <v>891</v>
      </c>
      <c r="Q184" s="38" t="s">
        <v>1239</v>
      </c>
      <c r="R184" s="207"/>
      <c r="S184" s="212"/>
      <c r="T184" s="212"/>
      <c r="U184" s="213"/>
      <c r="V184" s="214"/>
      <c r="W184" s="210"/>
      <c r="X184" s="207"/>
      <c r="Y184" s="212"/>
      <c r="Z184" s="215"/>
      <c r="AA184" s="216"/>
      <c r="AB184" s="110"/>
      <c r="AC184" s="110"/>
      <c r="AD184" s="110"/>
      <c r="AE184" s="111"/>
      <c r="AF184" s="111"/>
      <c r="AG184" s="111"/>
      <c r="AH184" s="111"/>
      <c r="AI184" s="217" t="s">
        <v>1021</v>
      </c>
      <c r="AJ184" s="217" t="s">
        <v>1021</v>
      </c>
    </row>
    <row r="185" spans="2:36 16384:16384" ht="51" x14ac:dyDescent="0.4">
      <c r="B185" s="14">
        <f t="shared" si="4"/>
        <v>180</v>
      </c>
      <c r="C185" s="204" t="s">
        <v>558</v>
      </c>
      <c r="D185" s="120" t="s">
        <v>685</v>
      </c>
      <c r="E185" s="25" t="s">
        <v>682</v>
      </c>
      <c r="F185" s="38" t="s">
        <v>159</v>
      </c>
      <c r="G185" s="38" t="s">
        <v>158</v>
      </c>
      <c r="H185" s="38" t="s">
        <v>1247</v>
      </c>
      <c r="I185" s="63">
        <v>43607</v>
      </c>
      <c r="J185" s="202" t="s">
        <v>720</v>
      </c>
      <c r="K185" s="26" t="s">
        <v>12</v>
      </c>
      <c r="L185" s="17" t="s">
        <v>1096</v>
      </c>
      <c r="M185" s="35" t="s">
        <v>1249</v>
      </c>
      <c r="N185" s="26" t="s">
        <v>495</v>
      </c>
      <c r="O185" s="38" t="s">
        <v>691</v>
      </c>
      <c r="P185" s="38" t="s">
        <v>691</v>
      </c>
      <c r="Q185" s="38" t="s">
        <v>1239</v>
      </c>
      <c r="R185" s="2"/>
      <c r="S185" s="3"/>
      <c r="T185" s="3"/>
      <c r="U185" s="4"/>
      <c r="V185" s="121"/>
      <c r="W185" s="20"/>
      <c r="X185" s="2"/>
      <c r="Y185" s="3"/>
      <c r="Z185" s="143"/>
      <c r="AA185" s="144"/>
      <c r="AB185" s="103"/>
      <c r="AC185" s="103"/>
      <c r="AD185" s="103"/>
      <c r="AE185" s="96"/>
      <c r="AF185" s="96"/>
      <c r="AG185" s="96"/>
      <c r="AH185" s="96"/>
      <c r="AI185" s="138" t="s">
        <v>1021</v>
      </c>
      <c r="AJ185" s="138" t="s">
        <v>1021</v>
      </c>
    </row>
    <row r="186" spans="2:36 16384:16384" ht="51" x14ac:dyDescent="0.4">
      <c r="B186" s="14">
        <f t="shared" si="4"/>
        <v>181</v>
      </c>
      <c r="C186" s="204" t="s">
        <v>557</v>
      </c>
      <c r="D186" s="120" t="s">
        <v>685</v>
      </c>
      <c r="E186" s="25" t="s">
        <v>682</v>
      </c>
      <c r="F186" s="38" t="s">
        <v>159</v>
      </c>
      <c r="G186" s="38" t="s">
        <v>158</v>
      </c>
      <c r="H186" s="38" t="s">
        <v>1247</v>
      </c>
      <c r="I186" s="63">
        <v>43607</v>
      </c>
      <c r="J186" s="202" t="s">
        <v>720</v>
      </c>
      <c r="K186" s="26" t="s">
        <v>12</v>
      </c>
      <c r="L186" s="17" t="s">
        <v>1095</v>
      </c>
      <c r="M186" s="26" t="s">
        <v>1248</v>
      </c>
      <c r="N186" s="26" t="s">
        <v>495</v>
      </c>
      <c r="O186" s="38" t="s">
        <v>691</v>
      </c>
      <c r="P186" s="38" t="s">
        <v>691</v>
      </c>
      <c r="Q186" s="38" t="s">
        <v>1239</v>
      </c>
      <c r="R186" s="2"/>
      <c r="S186" s="3"/>
      <c r="T186" s="3"/>
      <c r="U186" s="4"/>
      <c r="V186" s="121"/>
      <c r="W186" s="20"/>
      <c r="X186" s="2"/>
      <c r="Y186" s="3"/>
      <c r="Z186" s="143"/>
      <c r="AA186" s="144"/>
      <c r="AB186" s="103"/>
      <c r="AC186" s="103"/>
      <c r="AD186" s="103"/>
      <c r="AE186" s="96"/>
      <c r="AF186" s="96"/>
      <c r="AG186" s="96"/>
      <c r="AH186" s="96"/>
      <c r="AI186" s="138" t="s">
        <v>1021</v>
      </c>
      <c r="AJ186" s="138" t="s">
        <v>1021</v>
      </c>
    </row>
    <row r="187" spans="2:36 16384:16384" ht="26.25" x14ac:dyDescent="0.4">
      <c r="B187" s="218"/>
      <c r="C187" s="130"/>
      <c r="D187" s="205"/>
      <c r="E187" s="219"/>
      <c r="F187" s="154"/>
      <c r="G187" s="154"/>
      <c r="H187" s="154"/>
      <c r="I187" s="155"/>
      <c r="J187" s="151"/>
      <c r="K187" s="129"/>
      <c r="L187" s="128"/>
      <c r="M187" s="152"/>
      <c r="N187" s="54"/>
      <c r="O187" s="50"/>
      <c r="P187" s="152"/>
      <c r="Q187" s="154"/>
      <c r="R187" s="50"/>
      <c r="S187" s="54"/>
      <c r="T187" s="54"/>
      <c r="U187" s="53"/>
      <c r="V187" s="153"/>
      <c r="W187" s="152"/>
      <c r="X187" s="50"/>
      <c r="Y187" s="54"/>
      <c r="Z187" s="147"/>
      <c r="AA187" s="148"/>
      <c r="AB187" s="146"/>
      <c r="AC187" s="146"/>
      <c r="AD187" s="146"/>
      <c r="AE187" s="145"/>
      <c r="AF187" s="145"/>
      <c r="AG187" s="145"/>
      <c r="AH187" s="145"/>
      <c r="AI187" s="149"/>
      <c r="AJ187" s="149"/>
    </row>
    <row r="188" spans="2:36 16384:16384" ht="26.25" x14ac:dyDescent="0.4">
      <c r="B188" s="218"/>
      <c r="C188" s="130"/>
      <c r="D188" s="205"/>
      <c r="E188" s="219"/>
      <c r="F188" s="154"/>
      <c r="G188" s="154"/>
      <c r="H188" s="154"/>
      <c r="I188" s="155"/>
      <c r="J188" s="151"/>
      <c r="K188" s="129"/>
      <c r="L188" s="128"/>
      <c r="M188" s="152"/>
      <c r="N188" s="54"/>
      <c r="O188" s="50"/>
      <c r="P188" s="152"/>
      <c r="Q188" s="154"/>
      <c r="R188" s="50"/>
      <c r="S188" s="54"/>
      <c r="T188" s="54"/>
      <c r="U188" s="53"/>
      <c r="V188" s="153"/>
      <c r="W188" s="152"/>
      <c r="X188" s="50"/>
      <c r="Y188" s="54"/>
      <c r="Z188" s="147"/>
      <c r="AA188" s="148"/>
      <c r="AB188" s="146"/>
      <c r="AC188" s="146"/>
      <c r="AD188" s="146"/>
      <c r="AE188" s="145"/>
      <c r="AF188" s="145"/>
      <c r="AG188" s="145"/>
      <c r="AH188" s="145"/>
      <c r="AI188" s="149"/>
      <c r="AJ188" s="149"/>
    </row>
    <row r="189" spans="2:36 16384:16384" ht="26.25" x14ac:dyDescent="0.4">
      <c r="B189" s="50"/>
      <c r="C189" s="130"/>
      <c r="D189" s="205"/>
      <c r="E189" s="150"/>
      <c r="F189" s="50"/>
      <c r="G189" s="50"/>
      <c r="H189" s="50"/>
      <c r="I189" s="142"/>
      <c r="J189" s="151"/>
      <c r="K189" s="152"/>
      <c r="L189" s="179"/>
      <c r="M189" s="152"/>
      <c r="N189" s="152"/>
      <c r="O189" s="50"/>
      <c r="P189" s="50"/>
      <c r="Q189" s="152"/>
      <c r="R189" s="50"/>
      <c r="S189" s="54"/>
      <c r="T189" s="54"/>
      <c r="U189" s="53"/>
      <c r="V189" s="153"/>
      <c r="W189" s="152"/>
      <c r="X189" s="50"/>
      <c r="Y189" s="54"/>
      <c r="Z189" s="147"/>
      <c r="AA189" s="148"/>
      <c r="AB189" s="146"/>
      <c r="AC189" s="146"/>
      <c r="AD189" s="146"/>
      <c r="AE189" s="145"/>
      <c r="AF189" s="145"/>
      <c r="AG189" s="145"/>
      <c r="AH189" s="145"/>
      <c r="AI189" s="149"/>
      <c r="AJ189" s="149"/>
    </row>
    <row r="190" spans="2:36 16384:16384" ht="26.25" x14ac:dyDescent="0.4">
      <c r="B190" s="61"/>
      <c r="C190" s="58" t="s">
        <v>698</v>
      </c>
      <c r="D190" s="50"/>
      <c r="E190" s="50"/>
      <c r="F190" s="50"/>
      <c r="G190" s="50"/>
      <c r="H190" s="50"/>
      <c r="I190" s="51"/>
      <c r="J190" s="71"/>
      <c r="K190" s="49"/>
      <c r="L190" s="180"/>
      <c r="N190" s="1"/>
      <c r="O190" s="79"/>
      <c r="P190" s="56"/>
      <c r="R190" s="54"/>
      <c r="S190" s="49"/>
      <c r="T190" s="55"/>
      <c r="U190" s="53"/>
      <c r="Z190" s="52"/>
      <c r="AA190" s="52"/>
      <c r="AB190" s="49"/>
      <c r="AC190" s="56"/>
      <c r="AD190" s="49"/>
      <c r="AE190" s="49"/>
      <c r="AF190" s="114"/>
      <c r="AG190" s="114"/>
      <c r="AH190" s="114"/>
    </row>
    <row r="191" spans="2:36 16384:16384" ht="26.25" x14ac:dyDescent="0.4">
      <c r="B191" s="60"/>
      <c r="C191" s="58" t="s">
        <v>697</v>
      </c>
      <c r="D191" s="50"/>
      <c r="E191" s="50"/>
      <c r="F191" s="1"/>
      <c r="G191" s="1"/>
      <c r="N191" s="1"/>
      <c r="O191" s="1"/>
      <c r="P191" s="1"/>
      <c r="Q191" s="1"/>
      <c r="S191" s="1"/>
      <c r="Z191" s="1"/>
      <c r="AA191" s="1"/>
      <c r="AB191" s="1"/>
      <c r="AF191" s="114"/>
      <c r="AG191" s="114"/>
      <c r="AH191" s="114"/>
    </row>
    <row r="192" spans="2:36 16384:16384" ht="52.5" x14ac:dyDescent="0.4">
      <c r="B192" s="57"/>
      <c r="C192" s="58" t="s">
        <v>696</v>
      </c>
      <c r="D192" s="50"/>
      <c r="E192" s="50"/>
      <c r="F192" s="50"/>
      <c r="G192" s="50"/>
      <c r="H192" s="50"/>
      <c r="I192" s="51"/>
      <c r="J192" s="71"/>
      <c r="K192" s="49"/>
      <c r="L192" s="180"/>
      <c r="N192" s="1"/>
      <c r="O192" s="79"/>
      <c r="P192" s="56"/>
      <c r="R192" s="54"/>
      <c r="S192" s="49"/>
      <c r="T192" s="55"/>
      <c r="U192" s="53"/>
      <c r="Z192" s="52"/>
      <c r="AA192" s="52"/>
      <c r="AB192" s="49"/>
      <c r="AC192" s="56"/>
      <c r="AD192" s="49"/>
      <c r="AE192" s="49"/>
      <c r="AF192" s="114"/>
      <c r="AG192" s="114"/>
      <c r="AH192" s="114"/>
    </row>
    <row r="193" spans="2:34" ht="26.25" x14ac:dyDescent="0.4">
      <c r="B193" s="62"/>
      <c r="C193" s="58" t="s">
        <v>716</v>
      </c>
      <c r="D193" s="50"/>
      <c r="E193" s="50"/>
      <c r="F193" s="50"/>
      <c r="G193" s="50"/>
      <c r="H193" s="50"/>
      <c r="I193" s="51"/>
      <c r="J193" s="71"/>
      <c r="K193" s="49"/>
      <c r="L193" s="180"/>
      <c r="N193" s="1"/>
      <c r="O193" s="79"/>
      <c r="P193" s="56"/>
      <c r="R193" s="54"/>
      <c r="S193" s="49"/>
      <c r="T193" s="55"/>
      <c r="U193" s="53"/>
      <c r="Z193" s="52"/>
      <c r="AA193" s="52"/>
      <c r="AB193" s="49"/>
      <c r="AC193" s="56"/>
      <c r="AD193" s="49"/>
      <c r="AE193" s="49"/>
      <c r="AF193" s="114"/>
      <c r="AG193" s="114"/>
      <c r="AH193" s="114"/>
    </row>
    <row r="194" spans="2:34" ht="26.25" x14ac:dyDescent="0.4">
      <c r="B194" s="50"/>
      <c r="C194" s="49"/>
      <c r="D194" s="50"/>
      <c r="E194" s="50"/>
      <c r="F194" s="50"/>
      <c r="G194" s="50"/>
      <c r="H194" s="51"/>
      <c r="I194" s="52"/>
      <c r="K194" s="53"/>
      <c r="L194" s="180"/>
      <c r="N194" s="1"/>
      <c r="O194" s="49"/>
      <c r="P194" s="49"/>
      <c r="Q194" s="71"/>
      <c r="R194" s="55"/>
      <c r="S194" s="54"/>
      <c r="T194" s="49"/>
      <c r="Z194" s="52"/>
      <c r="AA194" s="49"/>
      <c r="AB194" s="49"/>
      <c r="AC194" s="56"/>
      <c r="AD194" s="72"/>
      <c r="AE194" s="56"/>
      <c r="AF194" s="114"/>
      <c r="AG194" s="114"/>
      <c r="AH194" s="114"/>
    </row>
    <row r="195" spans="2:34" ht="26.25" x14ac:dyDescent="0.4">
      <c r="B195" s="50"/>
      <c r="C195" s="49"/>
      <c r="D195" s="50"/>
      <c r="E195" s="50"/>
      <c r="F195" s="50"/>
      <c r="G195" s="50"/>
      <c r="H195" s="51"/>
      <c r="I195" s="52"/>
      <c r="K195" s="53"/>
      <c r="L195" s="180"/>
      <c r="N195" s="1"/>
      <c r="O195" s="49"/>
      <c r="P195" s="49"/>
      <c r="Q195" s="71"/>
      <c r="R195" s="55"/>
      <c r="S195" s="54"/>
      <c r="T195" s="49"/>
      <c r="Z195" s="52"/>
      <c r="AA195" s="49"/>
      <c r="AB195" s="49"/>
      <c r="AC195" s="56"/>
      <c r="AD195" s="72"/>
      <c r="AE195" s="56"/>
      <c r="AF195" s="114"/>
      <c r="AG195" s="114"/>
      <c r="AH195" s="114"/>
    </row>
    <row r="196" spans="2:34" x14ac:dyDescent="0.45">
      <c r="G196" s="9"/>
      <c r="H196" s="9"/>
      <c r="I196" s="29"/>
      <c r="M196" s="31"/>
      <c r="Q196" s="71"/>
      <c r="S196" s="1"/>
      <c r="AA196" s="8"/>
      <c r="AB196" s="1"/>
      <c r="AC196" s="11"/>
      <c r="AD196" s="72"/>
      <c r="AF196" s="114"/>
      <c r="AG196" s="114"/>
      <c r="AH196" s="114"/>
    </row>
    <row r="197" spans="2:34" x14ac:dyDescent="0.45">
      <c r="G197" s="10"/>
      <c r="H197" s="10"/>
      <c r="I197" s="29"/>
      <c r="M197" s="31"/>
      <c r="Q197" s="71"/>
      <c r="S197" s="1"/>
      <c r="AA197" s="8"/>
      <c r="AB197" s="1"/>
      <c r="AC197" s="11"/>
      <c r="AD197" s="72"/>
      <c r="AF197" s="137"/>
      <c r="AG197" s="114"/>
      <c r="AH197" s="114"/>
    </row>
    <row r="198" spans="2:34" x14ac:dyDescent="0.45">
      <c r="H198" s="10"/>
      <c r="I198" s="10"/>
      <c r="J198" s="71"/>
    </row>
    <row r="199" spans="2:34" x14ac:dyDescent="0.45">
      <c r="J199" s="71"/>
    </row>
    <row r="200" spans="2:34" x14ac:dyDescent="0.45">
      <c r="J200" s="71"/>
    </row>
    <row r="201" spans="2:34" x14ac:dyDescent="0.45">
      <c r="J201" s="71"/>
    </row>
    <row r="202" spans="2:34" x14ac:dyDescent="0.45">
      <c r="J202" s="71"/>
    </row>
    <row r="203" spans="2:34" x14ac:dyDescent="0.45">
      <c r="J203" s="71"/>
    </row>
    <row r="204" spans="2:34" x14ac:dyDescent="0.45">
      <c r="J204" s="71"/>
    </row>
    <row r="205" spans="2:34" x14ac:dyDescent="0.45">
      <c r="J205" s="71"/>
    </row>
    <row r="206" spans="2:34" x14ac:dyDescent="0.45">
      <c r="J206" s="71"/>
    </row>
    <row r="207" spans="2:34" x14ac:dyDescent="0.45">
      <c r="J207" s="71"/>
    </row>
    <row r="208" spans="2:34" x14ac:dyDescent="0.45">
      <c r="J208" s="71"/>
    </row>
    <row r="209" spans="10:10" x14ac:dyDescent="0.45">
      <c r="J209" s="71"/>
    </row>
    <row r="210" spans="10:10" x14ac:dyDescent="0.45">
      <c r="J210" s="71"/>
    </row>
    <row r="211" spans="10:10" x14ac:dyDescent="0.45">
      <c r="J211" s="71"/>
    </row>
    <row r="212" spans="10:10" x14ac:dyDescent="0.45">
      <c r="J212" s="71"/>
    </row>
    <row r="213" spans="10:10" x14ac:dyDescent="0.45">
      <c r="J213" s="71"/>
    </row>
    <row r="214" spans="10:10" x14ac:dyDescent="0.45">
      <c r="J214" s="71"/>
    </row>
    <row r="215" spans="10:10" x14ac:dyDescent="0.45">
      <c r="J215" s="71"/>
    </row>
    <row r="216" spans="10:10" x14ac:dyDescent="0.45">
      <c r="J216" s="71"/>
    </row>
    <row r="217" spans="10:10" x14ac:dyDescent="0.45">
      <c r="J217" s="71"/>
    </row>
    <row r="218" spans="10:10" x14ac:dyDescent="0.45">
      <c r="J218" s="71"/>
    </row>
    <row r="219" spans="10:10" x14ac:dyDescent="0.45">
      <c r="J219" s="71"/>
    </row>
    <row r="220" spans="10:10" x14ac:dyDescent="0.45">
      <c r="J220" s="71"/>
    </row>
    <row r="221" spans="10:10" x14ac:dyDescent="0.45">
      <c r="J221" s="71"/>
    </row>
    <row r="222" spans="10:10" x14ac:dyDescent="0.45">
      <c r="J222" s="71"/>
    </row>
    <row r="223" spans="10:10" x14ac:dyDescent="0.45">
      <c r="J223" s="71"/>
    </row>
    <row r="224" spans="10:10" x14ac:dyDescent="0.45">
      <c r="J224" s="71"/>
    </row>
    <row r="225" spans="10:10" x14ac:dyDescent="0.45">
      <c r="J225" s="71"/>
    </row>
    <row r="226" spans="10:10" x14ac:dyDescent="0.45">
      <c r="J226" s="71"/>
    </row>
    <row r="227" spans="10:10" x14ac:dyDescent="0.45">
      <c r="J227" s="71"/>
    </row>
    <row r="228" spans="10:10" x14ac:dyDescent="0.45">
      <c r="J228" s="71"/>
    </row>
    <row r="229" spans="10:10" x14ac:dyDescent="0.45">
      <c r="J229" s="71"/>
    </row>
    <row r="230" spans="10:10" x14ac:dyDescent="0.45">
      <c r="J230" s="71"/>
    </row>
    <row r="231" spans="10:10" x14ac:dyDescent="0.45">
      <c r="J231" s="71"/>
    </row>
    <row r="232" spans="10:10" x14ac:dyDescent="0.45">
      <c r="J232" s="71"/>
    </row>
    <row r="233" spans="10:10" x14ac:dyDescent="0.45">
      <c r="J233" s="71"/>
    </row>
    <row r="234" spans="10:10" x14ac:dyDescent="0.45">
      <c r="J234" s="71"/>
    </row>
    <row r="235" spans="10:10" x14ac:dyDescent="0.45">
      <c r="J235" s="71"/>
    </row>
    <row r="236" spans="10:10" x14ac:dyDescent="0.45">
      <c r="J236" s="71"/>
    </row>
    <row r="237" spans="10:10" x14ac:dyDescent="0.45">
      <c r="J237" s="71"/>
    </row>
    <row r="238" spans="10:10" x14ac:dyDescent="0.45">
      <c r="J238" s="71"/>
    </row>
    <row r="239" spans="10:10" x14ac:dyDescent="0.45">
      <c r="J239" s="71"/>
    </row>
    <row r="240" spans="10:10" x14ac:dyDescent="0.45">
      <c r="J240" s="71"/>
    </row>
    <row r="241" spans="10:10" x14ac:dyDescent="0.45">
      <c r="J241" s="71"/>
    </row>
  </sheetData>
  <autoFilter ref="B5:AJ186">
    <filterColumn colId="15">
      <filters>
        <filter val="Gabungan Kelompok Tani"/>
      </filters>
    </filterColumn>
  </autoFilter>
  <customSheetViews>
    <customSheetView guid="{BC0CE13B-0EBC-49F6-8F5D-F55E52CB4522}" scale="50" showPageBreaks="1" printArea="1" showAutoFilter="1" view="pageBreakPreview" topLeftCell="B174">
      <selection activeCell="C182" sqref="C182"/>
      <rowBreaks count="3" manualBreakCount="3">
        <brk id="32" min="1" max="30" man="1"/>
        <brk id="125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1"/>
      <autoFilter ref="B5:AH186"/>
    </customSheetView>
    <customSheetView guid="{B7964324-4C1C-4A4C-B1AE-26E5DD9072DE}" scale="40" showPageBreaks="1" printArea="1" filter="1" showAutoFilter="1" view="pageBreakPreview" topLeftCell="A106">
      <selection activeCell="C26" sqref="C26:C183"/>
      <rowBreaks count="3" manualBreakCount="3">
        <brk id="32" min="1" max="30" man="1"/>
        <brk id="124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2"/>
      <autoFilter ref="B5:AH183">
        <filterColumn colId="4">
          <filters>
            <filter val="PT"/>
          </filters>
        </filterColumn>
      </autoFilter>
    </customSheetView>
    <customSheetView guid="{9A8EA31E-15E0-4821-8B01-A65B5EF01B07}" scale="40" showPageBreaks="1" printArea="1" showAutoFilter="1" view="pageBreakPreview">
      <pane xSplit="3" ySplit="5" topLeftCell="K176" activePane="bottomRight" state="frozen"/>
      <selection pane="bottomRight" activeCell="K185" sqref="K185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3"/>
      <autoFilter ref="B5:AH181"/>
    </customSheetView>
    <customSheetView guid="{2503E8FC-ABB3-4F50-84A9-7674C84A6732}" scale="55" showPageBreaks="1" printArea="1" showAutoFilter="1" view="pageBreakPreview" topLeftCell="K144">
      <selection activeCell="L146" sqref="L146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4"/>
      <autoFilter ref="B5:AH181"/>
    </customSheetView>
    <customSheetView guid="{103503F6-8A79-4BC6-AEAB-5FBA8CCAED02}" scale="40" showPageBreaks="1" printArea="1" showAutoFilter="1" view="pageBreakPreview">
      <selection activeCell="D8" sqref="D8"/>
      <rowBreaks count="3" manualBreakCount="3">
        <brk id="32" min="1" max="35" man="1"/>
        <brk id="128" min="1" max="35" man="1"/>
        <brk id="167" min="1" max="35" man="1"/>
      </rowBreaks>
      <colBreaks count="2" manualBreakCount="2">
        <brk id="12" max="190" man="1"/>
        <brk id="19" max="190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5"/>
      <autoFilter ref="B5:AH182"/>
    </customSheetView>
    <customSheetView guid="{FF2CD064-AB8E-4F37-AB4F-A5E1757A9F68}" scale="40" showPageBreaks="1" printArea="1" showAutoFilter="1" view="pageBreakPreview" topLeftCell="A190">
      <selection activeCell="L201" sqref="L201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6"/>
      <autoFilter ref="B5:AH200"/>
    </customSheetView>
    <customSheetView guid="{308536C9-0FD4-4E42-8B55-D8DEE0FDEA1C}" scale="40" showPageBreaks="1" printArea="1" filter="1" showAutoFilter="1" view="pageBreakPreview">
      <pane xSplit="3" ySplit="100" topLeftCell="AA114" activePane="bottomRight" state="frozen"/>
      <selection pane="bottomRight" activeCell="AD114" sqref="AD114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7"/>
      <autoFilter ref="B5:AH203">
        <filterColumn colId="17">
          <filters>
            <filter val="Sumatera Barat"/>
          </filters>
        </filterColumn>
      </autoFilter>
    </customSheetView>
    <customSheetView guid="{918F924E-F819-4C83-869B-E5A1F4A46D5C}" scale="40" showPageBreaks="1" printArea="1" showAutoFilter="1" view="pageBreakPreview" topLeftCell="A181">
      <selection activeCell="B7" sqref="B7:B182"/>
      <rowBreaks count="3" manualBreakCount="3">
        <brk id="18" min="1" max="30" man="1"/>
        <brk id="97" min="1" max="30" man="1"/>
        <brk id="136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8"/>
      <autoFilter ref="A5:AH182">
        <sortState ref="A6:AH182">
          <sortCondition ref="I5:I182"/>
        </sortState>
      </autoFilter>
    </customSheetView>
    <customSheetView guid="{AAFB2E29-AFFC-4E38-BBB2-FE346C4DA5A2}" scale="40" showPageBreaks="1" printArea="1" filter="1" showAutoFilter="1" view="pageBreakPreview">
      <selection activeCell="I5" sqref="I1:I1048576"/>
      <rowBreaks count="4" manualBreakCount="4">
        <brk id="32" min="1" max="41" man="1"/>
        <brk id="112" min="1" max="41" man="1"/>
        <brk id="151" min="1" max="41" man="1"/>
        <brk id="177" max="16383" man="1"/>
      </rowBreaks>
      <colBreaks count="3" manualBreakCount="3">
        <brk id="10" max="192" man="1"/>
        <brk id="14" max="192" man="1"/>
        <brk id="42" max="192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2" fitToHeight="0" orientation="landscape" r:id="rId9"/>
      <autoFilter ref="B5:AJ186">
        <filterColumn colId="15">
          <filters>
            <filter val="Gabungan Kelompok Tani"/>
          </filters>
        </filterColumn>
      </autoFilter>
    </customSheetView>
  </customSheetViews>
  <mergeCells count="3">
    <mergeCell ref="B1:AH2"/>
    <mergeCell ref="B3:AH3"/>
    <mergeCell ref="B4:AH4"/>
  </mergeCells>
  <hyperlinks>
    <hyperlink ref="T122" r:id="rId10"/>
    <hyperlink ref="T57" r:id="rId11"/>
    <hyperlink ref="T90" r:id="rId12"/>
    <hyperlink ref="T62" r:id="rId13"/>
    <hyperlink ref="T64" r:id="rId14"/>
    <hyperlink ref="T132" r:id="rId15"/>
    <hyperlink ref="T95" r:id="rId16"/>
    <hyperlink ref="T123" r:id="rId17"/>
    <hyperlink ref="T136" r:id="rId18"/>
    <hyperlink ref="T110" r:id="rId19"/>
    <hyperlink ref="T59" r:id="rId20"/>
  </hyperlinks>
  <printOptions horizontalCentered="1"/>
  <pageMargins left="0.15748031496063" right="7.8740157480315001E-2" top="0.35433070866141703" bottom="0.196850393700787" header="0.31496062992126" footer="0.31496062992126"/>
  <pageSetup scale="12" fitToHeight="0" orientation="landscape" r:id="rId21"/>
  <rowBreaks count="4" manualBreakCount="4">
    <brk id="32" min="1" max="41" man="1"/>
    <brk id="112" min="1" max="41" man="1"/>
    <brk id="151" min="1" max="41" man="1"/>
    <brk id="177" max="16383" man="1"/>
  </rowBreaks>
  <colBreaks count="3" manualBreakCount="3">
    <brk id="10" max="192" man="1"/>
    <brk id="14" max="192" man="1"/>
    <brk id="42" max="19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B88380-266C-4822-98FF-2436AFC14D2C}"/>
</file>

<file path=customXml/itemProps2.xml><?xml version="1.0" encoding="utf-8"?>
<ds:datastoreItem xmlns:ds="http://schemas.openxmlformats.org/officeDocument/2006/customXml" ds:itemID="{FEA647EC-05EB-4210-AEB1-29CB534CAB38}"/>
</file>

<file path=customXml/itemProps3.xml><?xml version="1.0" encoding="utf-8"?>
<ds:datastoreItem xmlns:ds="http://schemas.openxmlformats.org/officeDocument/2006/customXml" ds:itemID="{41B587C3-60E8-4035-9CA4-567267E13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dB</vt:lpstr>
      <vt:lpstr>Rekap</vt:lpstr>
      <vt:lpstr>Rekap!Print_Area</vt:lpstr>
      <vt:lpstr>Rekap!Print_Titles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Duhita Dwaya Abhimata</dc:creator>
  <cp:lastModifiedBy>Indira Rully Widhawati (PCS)</cp:lastModifiedBy>
  <cp:lastPrinted>2019-03-11T04:17:13Z</cp:lastPrinted>
  <dcterms:created xsi:type="dcterms:W3CDTF">2015-11-05T02:09:05Z</dcterms:created>
  <dcterms:modified xsi:type="dcterms:W3CDTF">2020-01-20T02:18:00Z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