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File Didik Kerjaan\File\DPDS\PVML dan Penjaminan\Lapbul PVML dan Penjaminan\2024\Agustus 2024\LKK\"/>
    </mc:Choice>
  </mc:AlternateContent>
  <xr:revisionPtr revIDLastSave="0" documentId="13_ncr:1_{CBCF4753-9746-4D20-BC7F-FABF9793FCCA}" xr6:coauthVersionLast="47" xr6:coauthVersionMax="47" xr10:uidLastSave="{00000000-0000-0000-0000-000000000000}"/>
  <bookViews>
    <workbookView xWindow="-110" yWindow="-110" windowWidth="19420" windowHeight="10300" tabRatio="910" firstSheet="31" activeTab="45" xr2:uid="{00000000-000D-0000-FFFF-FFFF00000000}"/>
  </bookViews>
  <sheets>
    <sheet name="Cover" sheetId="1" r:id="rId1"/>
    <sheet name="Disclaimer" sheetId="44" r:id="rId2"/>
    <sheet name="Pengantar" sheetId="2" r:id="rId3"/>
    <sheet name="Isi" sheetId="3" r:id="rId4"/>
    <sheet name="Istilah" sheetId="4" r:id="rId5"/>
    <sheet name="1.1" sheetId="5" r:id="rId6"/>
    <sheet name="1.2" sheetId="6" r:id="rId7"/>
    <sheet name="2.1" sheetId="7" r:id="rId8"/>
    <sheet name="2.2" sheetId="8" r:id="rId9"/>
    <sheet name="2.3" sheetId="9" r:id="rId10"/>
    <sheet name="2.4" sheetId="10" r:id="rId11"/>
    <sheet name="2.5" sheetId="11" r:id="rId12"/>
    <sheet name="2.6" sheetId="12" r:id="rId13"/>
    <sheet name="2.7" sheetId="13" r:id="rId14"/>
    <sheet name="2.8" sheetId="14" r:id="rId15"/>
    <sheet name="2.9" sheetId="15" r:id="rId16"/>
    <sheet name="2.10" sheetId="16" r:id="rId17"/>
    <sheet name="2.11" sheetId="17" r:id="rId18"/>
    <sheet name="2.12" sheetId="18" r:id="rId19"/>
    <sheet name="2.13" sheetId="19" r:id="rId20"/>
    <sheet name="2.14" sheetId="20" r:id="rId21"/>
    <sheet name="2.15" sheetId="21" r:id="rId22"/>
    <sheet name="2.16" sheetId="22" r:id="rId23"/>
    <sheet name="2.17" sheetId="23" r:id="rId24"/>
    <sheet name="2.18" sheetId="24" r:id="rId25"/>
    <sheet name="2.19" sheetId="25" r:id="rId26"/>
    <sheet name="2.20" sheetId="26" r:id="rId27"/>
    <sheet name="2.21" sheetId="27" r:id="rId28"/>
    <sheet name="2.22" sheetId="28" r:id="rId29"/>
    <sheet name="3.1 Old Format" sheetId="30" r:id="rId30"/>
    <sheet name="3.1 New Format" sheetId="47" r:id="rId31"/>
    <sheet name="3.2 Old Format" sheetId="31" r:id="rId32"/>
    <sheet name="3.2 New Format" sheetId="48" r:id="rId33"/>
    <sheet name="3.3" sheetId="32" r:id="rId34"/>
    <sheet name="3.4" sheetId="33" r:id="rId35"/>
    <sheet name="4.1" sheetId="34" r:id="rId36"/>
    <sheet name="4.2" sheetId="35" r:id="rId37"/>
    <sheet name="4.3" sheetId="36" r:id="rId38"/>
    <sheet name="5.1" sheetId="37" r:id="rId39"/>
    <sheet name="5.2" sheetId="38" r:id="rId40"/>
    <sheet name="5.3" sheetId="39" r:id="rId41"/>
    <sheet name="5.4" sheetId="40" r:id="rId42"/>
    <sheet name="5.5" sheetId="41" r:id="rId43"/>
    <sheet name="5.6" sheetId="42" r:id="rId44"/>
    <sheet name="5.7" sheetId="43" r:id="rId45"/>
    <sheet name="Ikhtisar LKK Syariah" sheetId="45" r:id="rId46"/>
  </sheets>
  <externalReferences>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_Base" localSheetId="44">#REF!</definedName>
    <definedName name="_Base" localSheetId="1">#REF!</definedName>
    <definedName name="_Base">#REF!</definedName>
    <definedName name="_Toc448152400" localSheetId="34">'3.4'!$A$2</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4" localSheetId="5">'1.1'!#REF!</definedName>
    <definedName name="_Toc449593935" localSheetId="6">'1.2'!$A$1</definedName>
    <definedName name="_Toc449593936" localSheetId="6">'1.2'!$A$2</definedName>
    <definedName name="_Toc449593939" localSheetId="7">'2.1'!$A$1</definedName>
    <definedName name="_Toc449593940" localSheetId="7">'2.1'!$A$2</definedName>
    <definedName name="_Toc449593941" localSheetId="8">'2.2'!$A$1</definedName>
    <definedName name="_Toc449593942" localSheetId="8">'2.2'!$A$2</definedName>
    <definedName name="_Toc449593944" localSheetId="9">'2.3'!$A$2</definedName>
    <definedName name="_Toc449593946" localSheetId="10">'2.4'!$A$2</definedName>
    <definedName name="_Toc449593947" localSheetId="12">'2.6'!$A$1</definedName>
    <definedName name="_Toc449593948" localSheetId="12">'2.6'!$A$2</definedName>
    <definedName name="_Toc449593950" localSheetId="13">'2.7'!$A$2</definedName>
    <definedName name="_Toc449593951" localSheetId="14">'2.8'!$A$1</definedName>
    <definedName name="_Toc449593952" localSheetId="14">'2.8'!$A$2</definedName>
    <definedName name="_Toc449593954" localSheetId="15">'2.9'!$A$2</definedName>
    <definedName name="_Toc449593955" localSheetId="16">'2.10'!$A$1</definedName>
    <definedName name="_Toc449593956" localSheetId="16">'2.10'!$A$2</definedName>
    <definedName name="_Toc449593957" localSheetId="17">'2.11'!$A$1</definedName>
    <definedName name="_Toc449593958" localSheetId="17">'2.11'!$A$2</definedName>
    <definedName name="_Toc449593959" localSheetId="18">'2.12'!$A$1</definedName>
    <definedName name="_Toc449593960" localSheetId="18">'2.12'!$A$2</definedName>
    <definedName name="_Toc449593961" localSheetId="19">'2.13'!$A$1</definedName>
    <definedName name="_Toc449593962" localSheetId="19">'2.13'!$A$2</definedName>
    <definedName name="_Toc449593963" localSheetId="20">'2.14'!$A$1</definedName>
    <definedName name="_Toc449593964" localSheetId="20">'2.14'!$A$2</definedName>
    <definedName name="_Toc449593966" localSheetId="21">'2.15'!$A$2</definedName>
    <definedName name="_Toc449593967" localSheetId="22">'2.16'!$A$1</definedName>
    <definedName name="_Toc449593968" localSheetId="22">'2.16'!$A$2</definedName>
    <definedName name="_Toc449593969" localSheetId="23">'2.17'!$A$1</definedName>
    <definedName name="_Toc449593970" localSheetId="23">'2.17'!$A$2</definedName>
    <definedName name="_Toc449593971" localSheetId="24">'2.18'!$A$1</definedName>
    <definedName name="_Toc449593972" localSheetId="24">'2.18'!$A$2</definedName>
    <definedName name="_Toc449593973" localSheetId="25">'2.19'!$A$1</definedName>
    <definedName name="_Toc449593974" localSheetId="25">'2.19'!$A$2</definedName>
    <definedName name="_Toc449593975" localSheetId="26">'2.20'!$A$1</definedName>
    <definedName name="_Toc449593976" localSheetId="26">'2.20'!$A$2</definedName>
    <definedName name="_Toc449593978" localSheetId="27">'2.21'!$A$2</definedName>
    <definedName name="_Toc449593979" localSheetId="28">'2.22'!$A$1</definedName>
    <definedName name="_Toc449593980" localSheetId="28">'2.22'!$A$2</definedName>
    <definedName name="_Toc449593997" localSheetId="30">'3.1 New Format'!$A$1</definedName>
    <definedName name="_Toc449593997" localSheetId="29">'3.1 Old Format'!$A$1</definedName>
    <definedName name="_Toc449593998" localSheetId="30">'3.1 New Format'!$A$2</definedName>
    <definedName name="_Toc449593998" localSheetId="29">'3.1 Old Format'!$A$2</definedName>
    <definedName name="_Toc449593999" localSheetId="32">'3.2 New Format'!$A$1</definedName>
    <definedName name="_Toc449593999" localSheetId="31">'3.2 Old Format'!$A$1</definedName>
    <definedName name="_Toc449594000" localSheetId="32">'3.2 New Format'!$A$2</definedName>
    <definedName name="_Toc449594000" localSheetId="31">'3.2 Old Format'!$A$2</definedName>
    <definedName name="_Toc449594001" localSheetId="33">'3.3'!$A$1</definedName>
    <definedName name="_Toc449594002" localSheetId="33">'3.3'!$A$2</definedName>
    <definedName name="_Toc467488447" localSheetId="11">'2.5'!$A$1</definedName>
    <definedName name="_Toc467488448" localSheetId="11">'2.5'!$A$2</definedName>
    <definedName name="a" localSheetId="44">#REF!</definedName>
    <definedName name="a">#REF!</definedName>
    <definedName name="admin_tombol">"Button 11"</definedName>
    <definedName name="APERD">OFFSET(#REF!,COUNTA(#REF!)-1,0,-MIN([0]!Length,COUNTA(#REF!)-1),1)</definedName>
    <definedName name="ASET">[1]Sheet3!$C$2:$C$12</definedName>
    <definedName name="b" localSheetId="44">#REF!</definedName>
    <definedName name="b" localSheetId="1">#REF!</definedName>
    <definedName name="b">#REF!</definedName>
    <definedName name="base_" localSheetId="44">#REF!</definedName>
    <definedName name="base_">#REF!</definedName>
    <definedName name="base_d" localSheetId="44">#REF!</definedName>
    <definedName name="base_d">#REF!</definedName>
    <definedName name="BaseWadiah" localSheetId="44">#REF!</definedName>
    <definedName name="BaseWadiah">#REF!</definedName>
    <definedName name="bb" localSheetId="44">#REF!</definedName>
    <definedName name="bb">#REF!</definedName>
    <definedName name="BDN">[1]Sheet3!$BQ$2:$BQ$185</definedName>
    <definedName name="BIRATE">OFFSET('[2]udah copas spesial'!$M$4,0,0,COUNTA('[2]udah copas spesial'!$M$4:'[2]udah copas spesial'!$M$10000),1)</definedName>
    <definedName name="BLN">[3]Sheet3!$O$26:$O$37</definedName>
    <definedName name="cc" localSheetId="44">[4]TABLES!#REF!</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 localSheetId="44">#REF!</definedName>
    <definedName name="DJDC" localSheetId="1">#REF!</definedName>
    <definedName name="DJDC">#REF!</definedName>
    <definedName name="dp_" localSheetId="44">#REF!</definedName>
    <definedName name="dp_">#REF!</definedName>
    <definedName name="DSD" localSheetId="44">#REF!</definedName>
    <definedName name="DSD">#REF!</definedName>
    <definedName name="DSK" localSheetId="44">#REF!</definedName>
    <definedName name="DSK">#REF!</definedName>
    <definedName name="DTES" localSheetId="44">#REF!</definedName>
    <definedName name="DTES">#REF!</definedName>
    <definedName name="EKTLKP">[5]MASTER!$AU:$AU</definedName>
    <definedName name="f" localSheetId="44">#REF!</definedName>
    <definedName name="f" localSheetId="1">#REF!</definedName>
    <definedName name="f">#REF!</definedName>
    <definedName name="Foreign_Buy">OFFSET('[7]Graph Volume Transaksi'!tgl_trans_asing,0,6)</definedName>
    <definedName name="Foreign_Sell">OFFSET('[7]Graph Volume Transaksi'!tgl_trans_asing,0,7)</definedName>
    <definedName name="Form001020300" localSheetId="44">'[8]0010'!#REF!</definedName>
    <definedName name="Form001020300" localSheetId="1">'[8]0010'!#REF!</definedName>
    <definedName name="Form001020300">'[8]0010'!#REF!</definedName>
    <definedName name="Form002020300" localSheetId="44">'[8]0020'!#REF!</definedName>
    <definedName name="Form002020300" localSheetId="1">'[8]0020'!#REF!</definedName>
    <definedName name="Form002020300">'[8]0020'!#REF!</definedName>
    <definedName name="Form002520300" localSheetId="44">#REF!</definedName>
    <definedName name="Form002520300" localSheetId="1">#REF!</definedName>
    <definedName name="Form002520300">#REF!</definedName>
    <definedName name="Form003020300" localSheetId="44">'[8]0030'!#REF!</definedName>
    <definedName name="Form003020300" localSheetId="1">'[8]0030'!#REF!</definedName>
    <definedName name="Form003020300">'[8]0030'!#REF!</definedName>
    <definedName name="Form003520300" localSheetId="44">'[8]0035'!#REF!</definedName>
    <definedName name="Form003520300" localSheetId="1">'[8]0035'!#REF!</definedName>
    <definedName name="Form003520300">'[8]0035'!#REF!</definedName>
    <definedName name="Form004320300" localSheetId="44">#REF!</definedName>
    <definedName name="Form004320300" localSheetId="1">#REF!</definedName>
    <definedName name="Form004320300">#REF!</definedName>
    <definedName name="Form004620300" localSheetId="44">'[8]0046'!#REF!</definedName>
    <definedName name="Form004620300" localSheetId="1">'[8]0046'!#REF!</definedName>
    <definedName name="Form004620300">'[8]0046'!#REF!</definedName>
    <definedName name="Form110020300" localSheetId="44">#REF!</definedName>
    <definedName name="Form110020300" localSheetId="1">#REF!</definedName>
    <definedName name="Form110020300">#REF!</definedName>
    <definedName name="Form111020300" localSheetId="44">#REF!</definedName>
    <definedName name="Form111020300">#REF!</definedName>
    <definedName name="Form120020300" localSheetId="44">#REF!</definedName>
    <definedName name="Form120020300">#REF!</definedName>
    <definedName name="Form130020300" localSheetId="44">#REF!</definedName>
    <definedName name="Form130020300">#REF!</definedName>
    <definedName name="Form210020300" localSheetId="44">#REF!</definedName>
    <definedName name="Form210020300">#REF!</definedName>
    <definedName name="Form220020300" localSheetId="44">#REF!</definedName>
    <definedName name="Form220020300">#REF!</definedName>
    <definedName name="Form230020300" localSheetId="44">#REF!</definedName>
    <definedName name="Form230020300">#REF!</definedName>
    <definedName name="Form249020300" localSheetId="44">#REF!</definedName>
    <definedName name="Form249020300">#REF!</definedName>
    <definedName name="Form255020300" localSheetId="44">#REF!</definedName>
    <definedName name="Form255020300">#REF!</definedName>
    <definedName name="Form260020300" localSheetId="44">#REF!</definedName>
    <definedName name="Form260020300">#REF!</definedName>
    <definedName name="Form279020300" localSheetId="44">#REF!</definedName>
    <definedName name="Form279020300">#REF!</definedName>
    <definedName name="Form301020300" localSheetId="44">#REF!</definedName>
    <definedName name="Form301020300">#REF!</definedName>
    <definedName name="Form302020300" localSheetId="44">#REF!</definedName>
    <definedName name="Form302020300">#REF!</definedName>
    <definedName name="Form531020300" localSheetId="44">#REF!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 localSheetId="44">#REF!</definedName>
    <definedName name="JMBE" localSheetId="1">#REF!</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 localSheetId="44">#REF!</definedName>
    <definedName name="lijilk" localSheetId="1">#REF!</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 localSheetId="44">#REF!</definedName>
    <definedName name="neraca" localSheetId="1">#REF!</definedName>
    <definedName name="neraca">#REF!</definedName>
    <definedName name="NERACA_1" localSheetId="44">#REF!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 localSheetId="44">[12]TABLES!#REF!</definedName>
    <definedName name="new" localSheetId="1">[12]TABLES!#REF!</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 localSheetId="44">#REF!</definedName>
    <definedName name="ok_" localSheetId="1">#REF!</definedName>
    <definedName name="ok_">#REF!</definedName>
    <definedName name="PER">[5]MASTER!$A:$A</definedName>
    <definedName name="PERCENT">[1]Sheet3!$AE$2:$AE$3</definedName>
    <definedName name="_xlnm.Print_Area" localSheetId="5">'1.1'!$A$1:$F$10</definedName>
    <definedName name="_xlnm.Print_Area" localSheetId="16">'2.10'!$A$1:$N$41</definedName>
    <definedName name="_xlnm.Print_Area" localSheetId="22">'2.16'!$A$1:$N$41</definedName>
    <definedName name="_xlnm.Print_Area" localSheetId="24">'2.18'!$A$1:$O$11</definedName>
    <definedName name="_xlnm.Print_Area" localSheetId="10">'2.4'!$A$1:$O$8</definedName>
    <definedName name="_xlnm.Print_Area" localSheetId="13">'2.7'!$A$1:$O$26</definedName>
    <definedName name="_xlnm.Print_Area" localSheetId="30">'3.1 New Format'!$A$1:$G$101</definedName>
    <definedName name="_xlnm.Print_Area" localSheetId="29">'3.1 Old Format'!$A$1:$N$69</definedName>
    <definedName name="_xlnm.Print_Area" localSheetId="32">'3.2 New Format'!$A$1:$G$44</definedName>
    <definedName name="_xlnm.Print_Area" localSheetId="33">'3.3'!$A$1:$O$8</definedName>
    <definedName name="_xlnm.Print_Area" localSheetId="35">'4.1'!$A$1:$O$55</definedName>
    <definedName name="_xlnm.Print_Area" localSheetId="38">'5.1'!$A$1:$N$82</definedName>
    <definedName name="_xlnm.Print_Area" localSheetId="39">'5.2'!$A$1:$N$42</definedName>
    <definedName name="_xlnm.Print_Area" localSheetId="40">'5.3'!$A$1:$N$8</definedName>
    <definedName name="_xlnm.Print_Area" localSheetId="41">'5.4'!$A$1:$N$9</definedName>
    <definedName name="_xlnm.Print_Area" localSheetId="42">'5.5'!$A$1:$N$27</definedName>
    <definedName name="_xlnm.Print_Area" localSheetId="43">'5.6'!$A$1:$O$40</definedName>
    <definedName name="_xlnm.Print_Area" localSheetId="44">'5.7'!$A$1:$O$25</definedName>
    <definedName name="_xlnm.Print_Area" localSheetId="1">Disclaimer!$A$1:$N$22</definedName>
    <definedName name="_xlnm.Print_Area" localSheetId="3">Isi!$A$1:$B$85</definedName>
    <definedName name="_xlnm.Print_Area" localSheetId="4">Istilah!$A$1:$C$61</definedName>
    <definedName name="_xlnm.Print_Titles" localSheetId="7">'2.1'!$3:$3</definedName>
    <definedName name="_xlnm.Print_Titles" localSheetId="8">'2.2'!$3:$3</definedName>
    <definedName name="_xlnm.Print_Titles" localSheetId="9">'2.3'!$3:$3</definedName>
    <definedName name="_xlnm.Print_Titles" localSheetId="30">'3.1 New Format'!$3:$3</definedName>
    <definedName name="_xlnm.Print_Titles" localSheetId="29">'3.1 Old Format'!$3:$3</definedName>
    <definedName name="_xlnm.Print_Titles" localSheetId="32">'3.2 New Format'!$3:$3</definedName>
    <definedName name="_xlnm.Print_Titles" localSheetId="31">'3.2 Old Format'!$3:$3</definedName>
    <definedName name="_xlnm.Print_Titles" localSheetId="35">'4.1'!$3:$3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 localSheetId="44">#REF!</definedName>
    <definedName name="s" localSheetId="1">OFFSET(#REF!,COUNTA(#REF!)-1,0,-MIN([0]!Length,COUNTA(#REF!)-1),1)</definedName>
    <definedName name="s">#REF!</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 localSheetId="44">#REF!</definedName>
    <definedName name="tes" localSheetId="1">#REF!</definedName>
    <definedName name="tes">#REF!</definedName>
    <definedName name="test" localSheetId="44">#REF!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 localSheetId="44">#REF!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9" l="1"/>
  <c r="N53" i="7"/>
  <c r="N52" i="7"/>
  <c r="M4" i="9"/>
  <c r="L53" i="7"/>
  <c r="L52" i="7"/>
  <c r="M53" i="7"/>
  <c r="M52" i="7"/>
  <c r="H53" i="7"/>
  <c r="H52" i="7"/>
  <c r="F53" i="7"/>
  <c r="L4" i="9"/>
  <c r="K53" i="7"/>
  <c r="K52" i="7"/>
  <c r="J53" i="7"/>
  <c r="J52" i="7"/>
  <c r="I4" i="9"/>
  <c r="I53" i="7"/>
  <c r="I52" i="7"/>
  <c r="H4" i="9"/>
  <c r="G4" i="9"/>
  <c r="G53" i="7"/>
  <c r="G52" i="7"/>
  <c r="F4" i="9"/>
  <c r="D9" i="5"/>
  <c r="E9" i="5"/>
  <c r="C9" i="5"/>
  <c r="F11" i="43"/>
  <c r="F12" i="43"/>
  <c r="F14" i="43"/>
  <c r="F17" i="43"/>
  <c r="F19" i="43"/>
  <c r="F23" i="43"/>
  <c r="F4" i="43"/>
  <c r="F5" i="43"/>
  <c r="F6" i="43"/>
  <c r="F10" i="43"/>
  <c r="F3" i="43"/>
  <c r="E4" i="9"/>
  <c r="E49" i="8"/>
  <c r="E53" i="7"/>
  <c r="G38" i="30"/>
  <c r="D4" i="9"/>
  <c r="C4" i="9"/>
</calcChain>
</file>

<file path=xl/sharedStrings.xml><?xml version="1.0" encoding="utf-8"?>
<sst xmlns="http://schemas.openxmlformats.org/spreadsheetml/2006/main" count="1933" uniqueCount="1499">
  <si>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</si>
  <si>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</si>
  <si>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</si>
  <si>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</si>
  <si>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</si>
  <si>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</si>
  <si>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</si>
  <si>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</si>
  <si>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</si>
  <si>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</si>
  <si>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</si>
  <si>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Otoritas Jasa Keuangan</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</si>
  <si>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</si>
  <si>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</si>
  <si>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</si>
  <si>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</si>
  <si>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</si>
  <si>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</si>
  <si>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</si>
  <si>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</si>
  <si>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</si>
  <si>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</si>
  <si>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</si>
  <si>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</si>
  <si>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</si>
  <si>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</si>
  <si>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</si>
  <si>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</si>
  <si>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</si>
  <si>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</si>
  <si>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</si>
  <si>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</si>
  <si>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</si>
  <si>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</si>
  <si>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</si>
  <si>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</si>
  <si>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</si>
  <si>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</si>
  <si>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</si>
  <si>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</si>
  <si>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</si>
  <si>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</si>
  <si>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</si>
  <si>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</si>
  <si>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</si>
  <si>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</si>
  <si>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</si>
  <si>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</si>
  <si>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</si>
  <si>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</si>
  <si>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</si>
  <si>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</si>
  <si>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</si>
  <si>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</si>
  <si>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</si>
  <si>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</si>
  <si>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</si>
  <si>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</si>
  <si>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</si>
  <si>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</si>
  <si>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</si>
  <si>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</si>
  <si>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</si>
  <si>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</si>
  <si>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</si>
  <si>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</si>
  <si>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</si>
  <si>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</si>
  <si>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</si>
  <si>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</si>
  <si>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</si>
  <si>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</si>
  <si>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</si>
  <si>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</si>
  <si>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</si>
  <si>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</si>
  <si>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</si>
  <si>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</si>
  <si>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</si>
  <si>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</si>
  <si>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</si>
  <si>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</si>
  <si>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</si>
  <si>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</si>
  <si>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</si>
  <si>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</si>
  <si>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</si>
  <si>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</si>
  <si>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</si>
  <si>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</si>
  <si>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</si>
  <si>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</si>
  <si>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</si>
  <si>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</si>
  <si>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</si>
  <si>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</si>
  <si>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</si>
  <si>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</si>
  <si>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</si>
  <si>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</si>
  <si>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</si>
  <si>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</si>
  <si>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</si>
  <si>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</si>
  <si>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</si>
  <si>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</si>
  <si>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</si>
  <si>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</si>
  <si>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</si>
  <si>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</si>
  <si>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</si>
  <si>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</si>
  <si>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</si>
  <si>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</si>
  <si>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</si>
  <si>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</si>
  <si>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</si>
  <si>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</si>
  <si>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</si>
  <si>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</si>
  <si>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</si>
  <si>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</si>
  <si>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</si>
  <si>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</si>
  <si>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</si>
  <si>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</si>
  <si>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</si>
  <si>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</si>
  <si>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</si>
  <si>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</si>
  <si>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</si>
  <si>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</si>
  <si>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</si>
  <si>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</si>
  <si>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</si>
  <si>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</si>
  <si>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</si>
  <si>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</si>
  <si>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</si>
  <si>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</si>
  <si>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</si>
  <si>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</si>
  <si>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</si>
  <si>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</si>
  <si>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</si>
  <si>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</si>
  <si>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</si>
  <si>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</si>
  <si>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</si>
  <si>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</si>
  <si>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</si>
  <si>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</si>
  <si>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</si>
  <si>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</si>
  <si>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</si>
  <si>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</si>
  <si>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</si>
  <si>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</si>
  <si>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</si>
  <si>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</si>
  <si>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</si>
  <si>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</si>
  <si>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</si>
  <si>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</si>
  <si>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</si>
  <si>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</si>
  <si>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</si>
  <si>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</si>
  <si>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</si>
  <si>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</si>
  <si>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</si>
  <si>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</si>
  <si>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</si>
  <si>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</si>
  <si>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</si>
  <si>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</si>
  <si>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</si>
  <si>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</si>
  <si>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</si>
  <si>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</si>
  <si>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</si>
  <si>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</si>
  <si>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</si>
  <si>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</si>
  <si>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</si>
  <si>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</si>
  <si>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</si>
  <si>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</si>
  <si>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</si>
  <si>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</si>
  <si>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</si>
  <si>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</si>
  <si>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</si>
  <si>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</si>
  <si>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</si>
  <si>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</si>
  <si>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</si>
  <si>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</si>
  <si>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</si>
  <si>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</si>
  <si>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</si>
  <si>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</si>
  <si>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</si>
  <si>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</si>
  <si>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</si>
  <si>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</si>
  <si>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</si>
  <si>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</si>
  <si>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</si>
  <si>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</si>
  <si>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</si>
  <si>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</si>
  <si>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</si>
  <si>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</si>
  <si>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</si>
  <si>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</si>
  <si>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</si>
  <si>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</si>
  <si>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</si>
  <si>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</si>
  <si>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</si>
  <si>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</si>
  <si>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</si>
  <si>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</si>
  <si>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</si>
  <si>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</si>
  <si>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</si>
  <si>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</si>
  <si>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</si>
  <si>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</si>
  <si>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</si>
  <si>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Loans received</t>
  </si>
  <si>
    <t>6. Contigency provissions</t>
  </si>
  <si>
    <t>7. Guarantee &amp; insurance liabilities</t>
  </si>
  <si>
    <t>a. Penjaminan</t>
  </si>
  <si>
    <t>a. Guarantee</t>
  </si>
  <si>
    <t>b. Asuransi</t>
  </si>
  <si>
    <t>b. Insurance</t>
  </si>
  <si>
    <t>8. Reinsurance liabilities</t>
  </si>
  <si>
    <t>9. Deferred tax liabilities</t>
  </si>
  <si>
    <t>10. Other liabilities</t>
  </si>
  <si>
    <t>Total Liabilitas</t>
  </si>
  <si>
    <t>Total Liabilities</t>
  </si>
  <si>
    <t>11. Government capital contributions</t>
  </si>
  <si>
    <t>a. Modal Awal</t>
  </si>
  <si>
    <t>a. Initial capital</t>
  </si>
  <si>
    <t>b. Modal tambahan</t>
  </si>
  <si>
    <t>b. Additional capital</t>
  </si>
  <si>
    <t>12. Grants</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</si>
  <si>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</si>
  <si>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</si>
  <si>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</si>
  <si>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</si>
  <si>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</si>
  <si>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</si>
  <si>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</si>
  <si>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</si>
  <si>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</si>
  <si>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</si>
  <si>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</si>
  <si>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</si>
  <si>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</si>
  <si>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</si>
  <si>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</si>
  <si>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</si>
  <si>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</si>
  <si>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</si>
  <si>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</si>
  <si>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</si>
  <si>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</si>
  <si>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</si>
  <si>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</si>
  <si>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</si>
  <si>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</si>
  <si>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</si>
  <si>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</si>
  <si>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</si>
  <si>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</si>
  <si>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</si>
  <si>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</si>
  <si>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</si>
  <si>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</si>
  <si>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</si>
  <si>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</si>
  <si>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</si>
  <si>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</si>
  <si>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</si>
  <si>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</si>
  <si>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</si>
  <si>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</si>
  <si>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</si>
  <si>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</si>
  <si>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</si>
  <si>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</si>
  <si>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</si>
  <si>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</si>
  <si>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</si>
  <si>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</si>
  <si>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</si>
  <si>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</si>
  <si>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</si>
  <si>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</si>
  <si>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</si>
  <si>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</si>
  <si>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</si>
  <si>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</si>
  <si>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</si>
  <si>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</si>
  <si>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</si>
  <si>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</si>
  <si>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</si>
  <si>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</si>
  <si>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</si>
  <si>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</si>
  <si>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</si>
  <si>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</si>
  <si>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</si>
  <si>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</si>
  <si>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</si>
  <si>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</si>
  <si>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</si>
  <si>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</si>
  <si>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</si>
  <si>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</si>
  <si>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</si>
  <si>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</si>
  <si>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</si>
  <si>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</si>
  <si>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</si>
  <si>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</si>
  <si>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</si>
  <si>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</si>
  <si>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</si>
  <si>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</si>
  <si>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</si>
  <si>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</si>
  <si>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</si>
  <si>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</si>
  <si>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</si>
  <si>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</si>
  <si>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</si>
  <si>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</si>
  <si>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</si>
  <si>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</si>
  <si>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</si>
  <si>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</si>
  <si>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</si>
  <si>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</si>
  <si>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</si>
  <si>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</si>
  <si>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</si>
  <si>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</si>
  <si>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</si>
  <si>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</si>
  <si>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</si>
  <si>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</si>
  <si>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</si>
  <si>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</si>
  <si>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</si>
  <si>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</si>
  <si>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</si>
  <si>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</si>
  <si>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</si>
  <si>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</si>
  <si>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</si>
  <si>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</si>
  <si>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</si>
  <si>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</si>
  <si>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</si>
  <si>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</si>
  <si>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</si>
  <si>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</si>
  <si>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</si>
  <si>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</si>
  <si>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</si>
  <si>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</si>
  <si>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</si>
  <si>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</si>
  <si>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</si>
  <si>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</si>
  <si>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</si>
  <si>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</si>
  <si>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</si>
  <si>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</si>
  <si>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</si>
  <si>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</si>
  <si>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</si>
  <si>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</si>
  <si>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</si>
  <si>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</si>
  <si>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</si>
  <si>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</si>
  <si>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</si>
  <si>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</si>
  <si>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</si>
  <si>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</si>
  <si>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</si>
  <si>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</si>
  <si>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</si>
  <si>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</si>
  <si>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</si>
  <si>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</si>
  <si>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</si>
  <si>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</si>
  <si>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</si>
  <si>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</si>
  <si>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</si>
  <si>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</si>
  <si>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</si>
  <si>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</si>
  <si>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</si>
  <si>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</si>
  <si>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</si>
  <si>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</si>
  <si>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</si>
  <si>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</si>
  <si>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</si>
  <si>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</si>
  <si>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</si>
  <si>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</si>
  <si>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</si>
  <si>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</si>
  <si>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</si>
  <si>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</si>
  <si>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</si>
  <si>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</si>
  <si>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</si>
  <si>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</si>
  <si>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</si>
  <si>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</si>
  <si>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</si>
  <si>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</si>
  <si>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</si>
  <si>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</si>
  <si>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</si>
  <si>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</si>
  <si>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</si>
  <si>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</si>
  <si>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</si>
  <si>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</si>
  <si>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</si>
  <si>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</si>
  <si>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</si>
  <si>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</si>
  <si>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</si>
  <si>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</si>
  <si>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</si>
  <si>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</si>
  <si>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</si>
  <si>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</si>
  <si>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</si>
  <si>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</si>
  <si>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</si>
  <si>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</si>
  <si>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</si>
  <si>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</si>
  <si>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</si>
  <si>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</si>
  <si>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</si>
  <si>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</si>
  <si>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</si>
  <si>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</si>
  <si>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</si>
  <si>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</si>
  <si>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</si>
  <si>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</si>
  <si>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</si>
  <si>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</si>
  <si>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</si>
  <si>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</si>
  <si>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</si>
  <si>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</si>
  <si>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</si>
  <si>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</si>
  <si>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</si>
  <si>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</si>
  <si>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</si>
  <si>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</si>
  <si>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</si>
  <si>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</si>
  <si>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</si>
  <si>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</si>
  <si>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</si>
  <si>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</si>
  <si>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</si>
  <si>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</si>
  <si>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</si>
  <si>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</si>
  <si>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</si>
  <si>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</si>
  <si>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</si>
  <si>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</si>
  <si>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</si>
  <si>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</si>
  <si>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</si>
  <si>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</si>
  <si>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</si>
  <si>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</si>
  <si>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</si>
  <si>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</si>
  <si>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</si>
  <si>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</si>
  <si>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</si>
  <si>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</si>
  <si>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</si>
  <si>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</si>
  <si>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</si>
  <si>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</si>
  <si>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</si>
  <si>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</si>
  <si>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</si>
  <si>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</si>
  <si>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</si>
  <si>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</si>
  <si>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</si>
  <si>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</si>
  <si>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</si>
  <si>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</si>
  <si>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</si>
  <si>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</si>
  <si>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</si>
  <si>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</si>
  <si>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</si>
  <si>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</si>
  <si>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</si>
  <si>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</si>
  <si>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</si>
  <si>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</si>
  <si>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</si>
  <si>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</si>
  <si>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</si>
  <si>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</si>
  <si>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</si>
  <si>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</si>
  <si>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</si>
  <si>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</si>
  <si>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</si>
  <si>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</si>
  <si>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</si>
  <si>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</si>
  <si>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</si>
  <si>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</si>
  <si>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</si>
  <si>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</si>
  <si>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</si>
  <si>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</si>
  <si>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</si>
  <si>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</si>
  <si>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</si>
  <si>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</si>
  <si>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</si>
  <si>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</si>
  <si>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</si>
  <si>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</si>
  <si>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</si>
  <si>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</si>
  <si>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</si>
  <si>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</si>
  <si>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</si>
  <si>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</si>
  <si>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</si>
  <si>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</si>
  <si>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</si>
  <si>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</si>
  <si>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</si>
  <si>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</si>
  <si>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</si>
  <si>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</si>
  <si>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</si>
  <si>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</si>
  <si>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</si>
  <si>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</si>
  <si>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</si>
  <si>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</si>
  <si>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</si>
  <si>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</si>
  <si>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</si>
  <si>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</si>
  <si>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</si>
  <si>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</si>
  <si>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</si>
  <si>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</si>
  <si>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</si>
  <si>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</si>
  <si>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</si>
  <si>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</si>
  <si>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</si>
  <si>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</si>
  <si>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</si>
  <si>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</si>
  <si>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</si>
  <si>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</si>
  <si>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</si>
  <si>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</si>
  <si>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</si>
  <si>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</si>
  <si>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</si>
  <si>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</si>
  <si>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</si>
  <si>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</si>
  <si>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</si>
  <si>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</si>
  <si>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</si>
  <si>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</si>
  <si>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</si>
  <si>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</si>
  <si>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</si>
  <si>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</si>
  <si>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</si>
  <si>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</si>
  <si>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</si>
  <si>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</si>
  <si>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</si>
  <si>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</si>
  <si>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</si>
  <si>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</si>
  <si>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</si>
  <si>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</si>
  <si>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</si>
  <si>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</si>
  <si>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</si>
  <si>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</si>
  <si>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</si>
  <si>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</si>
  <si>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</si>
  <si>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</si>
  <si>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</si>
  <si>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</si>
  <si>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</si>
  <si>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</si>
  <si>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</si>
  <si>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</si>
  <si>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</si>
  <si>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</si>
  <si>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</si>
  <si>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</si>
  <si>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</si>
  <si>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</si>
  <si>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</si>
  <si>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</si>
  <si>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</si>
  <si>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</si>
  <si>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</si>
  <si>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</si>
  <si>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</si>
  <si>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</si>
  <si>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</si>
  <si>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</si>
  <si>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</si>
  <si>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</si>
  <si>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</si>
  <si>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</si>
  <si>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</si>
  <si>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</si>
  <si>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</si>
  <si>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</si>
  <si>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</si>
  <si>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</si>
  <si>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</si>
  <si>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</si>
  <si>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</si>
  <si>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</si>
  <si>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</si>
  <si>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</si>
  <si>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</si>
  <si>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</si>
  <si>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</si>
  <si>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</si>
  <si>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</si>
  <si>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</si>
  <si>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</si>
  <si>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</si>
  <si>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</si>
  <si>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</si>
  <si>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</si>
  <si>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</si>
  <si>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</si>
  <si>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</si>
  <si>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</si>
  <si>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</si>
  <si>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</si>
  <si>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</si>
  <si>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</si>
  <si>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</si>
  <si>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</si>
  <si>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</si>
  <si>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</si>
  <si>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</si>
  <si>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</si>
  <si>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</si>
  <si>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</si>
  <si>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</si>
  <si>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 xml:space="preserve">1. Mortgage dealer loans </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</si>
  <si>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</si>
  <si>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</si>
  <si>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</si>
  <si>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</si>
  <si>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</si>
  <si>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</si>
  <si>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</si>
  <si>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</si>
  <si>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</si>
  <si>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</si>
  <si>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</si>
  <si>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</si>
  <si>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</si>
  <si>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</si>
  <si>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</si>
  <si>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</si>
  <si>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</si>
  <si>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</si>
  <si>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</si>
  <si>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</si>
  <si>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</si>
  <si>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</si>
  <si>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</si>
  <si>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</si>
  <si>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</si>
  <si>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</si>
  <si>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</si>
  <si>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</si>
  <si>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</si>
  <si>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</si>
  <si>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</si>
  <si>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</si>
  <si>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</si>
  <si>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</si>
  <si>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</si>
  <si>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</si>
  <si>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</si>
  <si>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</si>
  <si>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</si>
  <si>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</si>
  <si>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</si>
  <si>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</si>
  <si>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</si>
  <si>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</si>
  <si>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</si>
  <si>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</si>
  <si>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</si>
  <si>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</si>
  <si>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</si>
  <si>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</si>
  <si>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</si>
  <si>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</si>
  <si>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</si>
  <si>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</si>
  <si>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</si>
  <si>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</si>
  <si>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</si>
  <si>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</si>
  <si>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</si>
  <si>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</si>
  <si>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</si>
  <si>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</si>
  <si>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</si>
  <si>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</si>
  <si>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</si>
  <si>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</si>
  <si>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</si>
  <si>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</si>
  <si>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</si>
  <si>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</si>
  <si>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</si>
  <si>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</si>
  <si>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</si>
  <si>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</si>
  <si>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</si>
  <si>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</si>
  <si>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</si>
  <si>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</si>
  <si>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</si>
  <si>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</si>
  <si>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</si>
  <si>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</si>
  <si>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</si>
  <si>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</si>
  <si>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</si>
  <si>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</si>
  <si>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</si>
  <si>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</si>
  <si>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</si>
  <si>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</si>
  <si>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</si>
  <si>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</si>
  <si>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</si>
  <si>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</si>
  <si>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</si>
  <si>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</si>
  <si>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</si>
  <si>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</si>
  <si>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</si>
  <si>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</si>
  <si>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</si>
  <si>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</si>
  <si>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</si>
  <si>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</si>
  <si>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</si>
  <si>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</si>
  <si>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</si>
  <si>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</si>
  <si>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</si>
  <si>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</si>
  <si>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</si>
  <si>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</si>
  <si>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</si>
  <si>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</si>
  <si>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</si>
  <si>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</si>
  <si>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</si>
  <si>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</si>
  <si>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</si>
  <si>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</si>
  <si>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</si>
  <si>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</si>
  <si>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</si>
  <si>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</si>
  <si>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</si>
  <si>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</si>
  <si>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</si>
  <si>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</si>
  <si>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</si>
  <si>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</si>
  <si>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</si>
  <si>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</si>
  <si>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</si>
  <si>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</si>
  <si>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</si>
  <si>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</si>
  <si>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</si>
  <si>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</si>
  <si>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</si>
  <si>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</si>
  <si>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</si>
  <si>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</si>
  <si>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</si>
  <si>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</si>
  <si>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</si>
  <si>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</si>
  <si>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</si>
  <si>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</si>
  <si>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</si>
  <si>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</si>
  <si>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</si>
  <si>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</si>
  <si>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</si>
  <si>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</si>
  <si>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</si>
  <si>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</si>
  <si>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</si>
  <si>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</si>
  <si>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</si>
  <si>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</si>
  <si>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</si>
  <si>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</si>
  <si>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</si>
  <si>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</si>
  <si>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</si>
  <si>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</si>
  <si>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</si>
  <si>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</si>
  <si>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Tabel 4.1 Posisi Keuangan PT PNM</t>
  </si>
  <si>
    <t>Table 4.1 Financial Position of PT PNM</t>
  </si>
  <si>
    <t>Tabel 4.2 Laba Rugi Komprehensif PT PNM</t>
  </si>
  <si>
    <t>Table 4.2 Comprehensive Income of PT PNM</t>
  </si>
  <si>
    <t>Tabel 4.3 Pinjaman yang Diberikan PT PNM</t>
  </si>
  <si>
    <t>Table 4.3 Loans of PT PNM</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</si>
  <si>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</si>
  <si>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</si>
  <si>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</si>
  <si>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</si>
  <si>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</si>
  <si>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</si>
  <si>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</si>
  <si>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</si>
  <si>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</si>
  <si>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</si>
  <si>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</si>
  <si>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</si>
  <si>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</si>
  <si>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</si>
  <si>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</si>
  <si>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</si>
  <si>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</si>
  <si>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</si>
  <si>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</si>
  <si>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</si>
  <si>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</si>
  <si>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</si>
  <si>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</si>
  <si>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</si>
  <si>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</si>
  <si>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</si>
  <si>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</si>
  <si>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</si>
  <si>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</si>
  <si>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</si>
  <si>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18. Aset tak berwujud</t>
  </si>
  <si>
    <t>19. Aset pajak tangguhan</t>
  </si>
  <si>
    <t>20. Akumulasi penyusutan</t>
  </si>
  <si>
    <t>21. Aset tidak lancar lainnya</t>
  </si>
  <si>
    <t>Jumlah Aktiva Tidak Lancar</t>
  </si>
  <si>
    <t>TOTAL AKTIVA</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</si>
  <si>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</si>
  <si>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</si>
  <si>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</si>
  <si>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</si>
  <si>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</si>
  <si>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</si>
  <si>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</si>
  <si>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</si>
  <si>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</si>
  <si>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</si>
  <si>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</si>
  <si>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</si>
  <si>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</si>
  <si>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</si>
  <si>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</si>
  <si>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</si>
  <si>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</si>
  <si>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</si>
  <si>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</si>
  <si>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</si>
  <si>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</si>
  <si>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</si>
  <si>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</si>
  <si>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</si>
  <si>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</si>
  <si>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</si>
  <si>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</si>
  <si>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</si>
  <si>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</si>
  <si>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</si>
  <si>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</si>
  <si>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</si>
  <si>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</si>
  <si>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4. KPR Asset</t>
  </si>
  <si>
    <t>5. Credit enhancement</t>
  </si>
  <si>
    <t>7. Trade receivables</t>
  </si>
  <si>
    <t>8. Advance payments</t>
  </si>
  <si>
    <t>9. Prepaid expenses</t>
  </si>
  <si>
    <t>10. Prepaid tax</t>
  </si>
  <si>
    <t>11. Other receivables</t>
  </si>
  <si>
    <t>12. Other current assets</t>
  </si>
  <si>
    <t>Tabel 1.1 Overview Lembaga Keuangan Khusus per Maret 2023</t>
  </si>
  <si>
    <t>Table 1.1 Specialized Financial Institutions Overview as of March 2023</t>
  </si>
  <si>
    <t>5. Utang Pajak</t>
  </si>
  <si>
    <t>6. Pinjaman yang Diterima</t>
  </si>
  <si>
    <t>7. Provisi atas liabilitas kontinjensi</t>
  </si>
  <si>
    <t>8. Liabilitas penjaminan &amp; asuransi</t>
  </si>
  <si>
    <t>9. Utang premi reasuransi</t>
  </si>
  <si>
    <t>10. Utang Imbal Jasa Penjaminan Ulang</t>
  </si>
  <si>
    <t>11. Kewajiban pajak tangguhan</t>
  </si>
  <si>
    <t>12. Kewajiban lain-lain</t>
  </si>
  <si>
    <t>1. Kontribusi modal pemerintah</t>
  </si>
  <si>
    <t>2. Hibah</t>
  </si>
  <si>
    <t>3. Saldo laba</t>
  </si>
  <si>
    <t>4. Laba (Rugi) Bersih Setelah Pajak</t>
  </si>
  <si>
    <t>5. Komponen Ekuitas Lainnya</t>
  </si>
  <si>
    <t>6. Pendapatan komprehensif lainnya</t>
  </si>
  <si>
    <t>Departemen Pengelolaan Data dan Statistik</t>
  </si>
  <si>
    <t>Department of Data Management and Statistics</t>
  </si>
  <si>
    <t>4. PT Sarana Multi Infrastruktur (Persero)</t>
  </si>
  <si>
    <t>4. PT SMI (Persero)</t>
  </si>
  <si>
    <r>
      <t xml:space="preserve">Tabel 5.1 Posisi Keuangan PT. Sarana Multi Infrastruktur (Miliar Rp)
</t>
    </r>
    <r>
      <rPr>
        <b/>
        <i/>
        <sz val="10"/>
        <rFont val="Arial"/>
        <family val="2"/>
      </rPr>
      <t>Table 5.1 Financial Position of PT. Sarana Multi Infrastruktur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</si>
  <si>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</si>
  <si>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</si>
  <si>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</si>
  <si>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</si>
  <si>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</si>
  <si>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</si>
  <si>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</si>
  <si>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</si>
  <si>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</si>
  <si>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</si>
  <si>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</si>
  <si>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</si>
  <si>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</si>
  <si>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</si>
  <si>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</si>
  <si>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</si>
  <si>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</si>
  <si>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</si>
  <si>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</si>
  <si>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</si>
  <si>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</si>
  <si>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</si>
  <si>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</si>
  <si>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</si>
  <si>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</si>
  <si>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</si>
  <si>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</si>
  <si>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</si>
  <si>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</si>
  <si>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</si>
  <si>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</si>
  <si>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</si>
  <si>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</si>
  <si>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</si>
  <si>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</si>
  <si>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</si>
  <si>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</si>
  <si>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</si>
  <si>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</si>
  <si>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</si>
  <si>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</si>
  <si>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</si>
  <si>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</si>
  <si>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</si>
  <si>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</si>
  <si>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</si>
  <si>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</si>
  <si>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</si>
  <si>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</si>
  <si>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</si>
  <si>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</si>
  <si>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</si>
  <si>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</si>
  <si>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</si>
  <si>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</si>
  <si>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</si>
  <si>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</si>
  <si>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</si>
  <si>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</si>
  <si>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</si>
  <si>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</si>
  <si>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</si>
  <si>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</si>
  <si>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Sumber Pendanaan Lainnya Sesuai dengan Peraturan Perundang-Undangan</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</si>
  <si>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</si>
  <si>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</si>
  <si>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</si>
  <si>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</si>
  <si>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</si>
  <si>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</si>
  <si>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</si>
  <si>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</si>
  <si>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</si>
  <si>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</si>
  <si>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</si>
  <si>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</si>
  <si>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</si>
  <si>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</si>
  <si>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r>
      <t xml:space="preserve">*Per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</si>
  <si>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5.2 Laporan Laba Rugi PT. Sarana Multi Infrastruktur (Miliar Rp)
</t>
    </r>
    <r>
      <rPr>
        <b/>
        <i/>
        <sz val="10"/>
        <rFont val="Arial"/>
        <family val="2"/>
      </rPr>
      <t>Table 5.2 Income Statement of PT. Sarana Multi Infrastruktur (Billion Rp)</t>
    </r>
  </si>
  <si>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</si>
  <si>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</si>
  <si>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</si>
  <si>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</si>
  <si>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</si>
  <si>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</si>
  <si>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</si>
  <si>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</si>
  <si>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</si>
  <si>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</si>
  <si>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</si>
  <si>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</si>
  <si>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</si>
  <si>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</si>
  <si>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</si>
  <si>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</si>
  <si>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</si>
  <si>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</si>
  <si>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</si>
  <si>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</si>
  <si>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</si>
  <si>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</si>
  <si>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</si>
  <si>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</si>
  <si>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</si>
  <si>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</si>
  <si>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</si>
  <si>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</si>
  <si>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</si>
  <si>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</si>
  <si>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</si>
  <si>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</si>
  <si>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</si>
  <si>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</si>
  <si>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</si>
  <si>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</si>
  <si>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</si>
  <si>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</si>
  <si>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r>
      <t>*Per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</si>
  <si>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5.3 Kinerja Keuangan PT. Sarana Multi Infrastruktur
</t>
    </r>
    <r>
      <rPr>
        <b/>
        <i/>
        <sz val="10"/>
        <rFont val="Arial"/>
        <family val="2"/>
      </rPr>
      <t>Table 5.3 Financial Performance of PT. Sarana Multi Infrastruktur</t>
    </r>
  </si>
  <si>
    <r>
      <t xml:space="preserve">Rasio / </t>
    </r>
    <r>
      <rPr>
        <b/>
        <i/>
        <sz val="7"/>
        <rFont val="Arial"/>
        <family val="2"/>
      </rPr>
      <t>Ratio</t>
    </r>
  </si>
  <si>
    <t>1. BOPO</t>
  </si>
  <si>
    <t>2. ROA</t>
  </si>
  <si>
    <t>3. ROE</t>
  </si>
  <si>
    <t>4. GR</t>
  </si>
  <si>
    <t>5. NPF</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</si>
  <si>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</si>
  <si>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5.4 Pembiayaan Infrastruktur Berdasarkan Kegiatan Usaha (Miliar Rp)
</t>
    </r>
    <r>
      <rPr>
        <b/>
        <i/>
        <sz val="10"/>
        <rFont val="Arial"/>
        <family val="2"/>
      </rPr>
      <t>Table 5.4  Infrastructure  Financing Based On Business Activities (Billion Rp)</t>
    </r>
  </si>
  <si>
    <t>Jenis Kegiatan Usaha</t>
  </si>
  <si>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</si>
  <si>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</si>
  <si>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</si>
  <si>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</si>
  <si>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</si>
  <si>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</si>
  <si>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5.5 Piutang Pembiayaan Berdasarkan Sektor Ekonomi (Miliar Rp)
Table 5.5 Financing Receivables Based On Economy Sectors (Billion Rp)</t>
  </si>
  <si>
    <t>Sektor Ekonomi</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</si>
  <si>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</si>
  <si>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</si>
  <si>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</si>
  <si>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</si>
  <si>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</si>
  <si>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</si>
  <si>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</si>
  <si>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</si>
  <si>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</si>
  <si>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</si>
  <si>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12. Real Estat</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</si>
  <si>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</si>
  <si>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</si>
  <si>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</si>
  <si>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</si>
  <si>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</si>
  <si>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</si>
  <si>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</si>
  <si>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</si>
  <si>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</si>
  <si>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</si>
  <si>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</si>
  <si>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</si>
  <si>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5.6 Piutang Pembiayaan Berdasarkan Lokasi (Miliar Rp)
Table 5.6 Financing Receivables Based On Locations (Billion Rp)</t>
  </si>
  <si>
    <r>
      <t xml:space="preserve">Lokasi / </t>
    </r>
    <r>
      <rPr>
        <b/>
        <i/>
        <sz val="7"/>
        <rFont val="Arial"/>
        <family val="2"/>
      </rPr>
      <t>Locations</t>
    </r>
  </si>
  <si>
    <t>1.</t>
  </si>
  <si>
    <t>2.</t>
  </si>
  <si>
    <t>3.</t>
  </si>
  <si>
    <t>4.</t>
  </si>
  <si>
    <t>5.</t>
  </si>
  <si>
    <t>6.</t>
  </si>
  <si>
    <t>7.</t>
  </si>
  <si>
    <t>8.</t>
  </si>
  <si>
    <t>9.</t>
  </si>
  <si>
    <t>DI Aceh</t>
  </si>
  <si>
    <t>10.</t>
  </si>
  <si>
    <t>11.</t>
  </si>
  <si>
    <t>12.</t>
  </si>
  <si>
    <t>13.</t>
  </si>
  <si>
    <t>14.</t>
  </si>
  <si>
    <t>Bangka-Belitung</t>
  </si>
  <si>
    <t>15.</t>
  </si>
  <si>
    <t>16.</t>
  </si>
  <si>
    <t>17.</t>
  </si>
  <si>
    <t>18.</t>
  </si>
  <si>
    <t>19.</t>
  </si>
  <si>
    <t>20.</t>
  </si>
  <si>
    <t>21.</t>
  </si>
  <si>
    <t>22.</t>
  </si>
  <si>
    <t>23.</t>
  </si>
  <si>
    <t>24.</t>
  </si>
  <si>
    <t>25.</t>
  </si>
  <si>
    <t>26.</t>
  </si>
  <si>
    <t>Sulawesi Barat</t>
  </si>
  <si>
    <t>27.</t>
  </si>
  <si>
    <t>28.</t>
  </si>
  <si>
    <t>29.</t>
  </si>
  <si>
    <t>30.</t>
  </si>
  <si>
    <t>31.</t>
  </si>
  <si>
    <t>32.</t>
  </si>
  <si>
    <t>33.</t>
  </si>
  <si>
    <t>34.</t>
  </si>
  <si>
    <t>35.</t>
  </si>
  <si>
    <t>Di Luar Indonesia</t>
  </si>
  <si>
    <r>
      <t xml:space="preserve">JUMLAH / </t>
    </r>
    <r>
      <rPr>
        <b/>
        <i/>
        <sz val="7"/>
        <rFont val="Arial"/>
        <family val="2"/>
      </rPr>
      <t>TOTAL</t>
    </r>
  </si>
  <si>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</si>
  <si>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5.7 Piutang Pembiayaan Berdasarkan Infrastruktur (Miliar Rp)
</t>
    </r>
    <r>
      <rPr>
        <b/>
        <i/>
        <sz val="10"/>
        <rFont val="Arial"/>
        <family val="2"/>
      </rPr>
      <t>Table 5.7 Financing Receivables Based On Infrastructure (Billion Rp)</t>
    </r>
  </si>
  <si>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</si>
  <si>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</si>
  <si>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</si>
  <si>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</si>
  <si>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</si>
  <si>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</si>
  <si>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</si>
  <si>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</si>
  <si>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</si>
  <si>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</si>
  <si>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</si>
  <si>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</si>
  <si>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</si>
  <si>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</si>
  <si>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</si>
  <si>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</si>
  <si>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</si>
  <si>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</si>
  <si>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</si>
  <si>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</si>
  <si>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</si>
  <si>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</si>
  <si>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t>Tabel 5.1 Posisi Keuangan PT. Sarana Multi Infrastruktur</t>
  </si>
  <si>
    <t>Table 5.1 Financial Position of PT. Sarana Multi Infrastruktur</t>
  </si>
  <si>
    <t>Tabel 5.2 Laporan Laba Rugi PT. Sarana Multi Infrastruktur</t>
  </si>
  <si>
    <t>Table 5.2 Income Statement of PT. Sarana Multi Infrastruktur</t>
  </si>
  <si>
    <t>Tabel 5.3 Kinerja Keuangan PT. Sarana Multi Infrastruktur</t>
  </si>
  <si>
    <t>Table 5.3 Financial Performance of PT. Sarana Multi Infrastruktur</t>
  </si>
  <si>
    <t>Tabel 5.4 Pembiayaan Infrastruktur Berdasarkan Kegiatan Usaha</t>
  </si>
  <si>
    <t>Table 5.4  Infrastructure  Financing Based On Business Activities</t>
  </si>
  <si>
    <t>Tabel 5.5 Piutang Pembiayaan Berdasarkan Sektor Ekonomi</t>
  </si>
  <si>
    <t>Table 5.5 Financing Receivables Based On Economy Sectors</t>
  </si>
  <si>
    <t>Tabel 5.6 Piutang Pembiayaan Berdasarkan Lokasi</t>
  </si>
  <si>
    <t>Table 5.6 Financing Receivables Based On Locations</t>
  </si>
  <si>
    <t>Tabel 5.7 Piutang Pembiayaan Berdasarkan Infrastruktur</t>
  </si>
  <si>
    <t>Table 5.7 Financing Receivables Based On Infrastructure</t>
  </si>
  <si>
    <t>7. Other current liabilities</t>
  </si>
  <si>
    <t>5. Mudharabah profit sharing debt</t>
  </si>
  <si>
    <t>Statistik Lembaga Keuangan Khusus Indonesia merupakan media publikasi yang menyajikan data mengenai Lembaga Keuangan Khusus Indonesia, yaitu Lembaga Pembiayaan Ekspor Indonesia (LPEI), PT Sarana Multigriya Finansial (Persero) selanjutnya disingkat PT SMF (Persero), PT Permodalan Nasional Madani selanjutnya disingkat PT PNM, dan PT Sarana Multi Infrastruktur selanjutnya disingkat SMI. Statistik Lembaga Keuangan Khusus Indonesia diterbitkan secara bulanan oleh Departemen Pengelolaan Data dan Statistik dan dapat diakses melalui situs resmi Otoritas Jasa Keuangan di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</si>
  <si>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and PT Sarana Multi Infrastruktur abbreviated PT SMI. The Indonesia Specialized Financial Institutions Statistics is published by Department of Data Management and Statistics. It is also accessible through the official website of Indonesia Financial Services Authority at www.ojk.go.id.</t>
  </si>
  <si>
    <t>36.</t>
  </si>
  <si>
    <t>Papua Selatan</t>
  </si>
  <si>
    <t>No</t>
  </si>
  <si>
    <t>Industri</t>
  </si>
  <si>
    <t>LPEI (UUS)</t>
  </si>
  <si>
    <t>Aset</t>
  </si>
  <si>
    <t>Pembiayaan/Piutang</t>
  </si>
  <si>
    <t>Efek - Efek Yang Diterbitkan</t>
  </si>
  <si>
    <t>SMI (UUS)</t>
  </si>
  <si>
    <t>Dana Syirkah Temporer</t>
  </si>
  <si>
    <t>PNM (UUS)</t>
  </si>
  <si>
    <t>SMF (UUS)</t>
  </si>
  <si>
    <t>Pembiayaan yang disalurkan</t>
  </si>
  <si>
    <t>Miliar Rp</t>
  </si>
  <si>
    <t>Pendanaan Diterima</t>
  </si>
  <si>
    <t>17. Aset tetap - bersih</t>
  </si>
  <si>
    <t>Piutang Pembiayaan</t>
  </si>
  <si>
    <t>Bangka Belitung</t>
  </si>
  <si>
    <t>2. Jumlah debitur KPR (pihak)*</t>
  </si>
  <si>
    <t>Catatan : *koreksi data Jumlah debitur periode Maret 2023 s.d Maret 2024</t>
  </si>
  <si>
    <t>Data yang digunakan dalam Statistik Lembaga Keuangan Khusus Indonesia ini bersumber dari Laporan Bulanan LPEI, Laporan Bulanan PT SMF (Persero),  Laporan Bulanan PT PNM, dan Laporan Bulanan PT SMI. Mulai Januari 2024  publikasi statistik Lembaga Keuangan Khusus Indonesia disajikan dalam 2 (dua) kategori data, yaitu : 1) data agregat gabungan termasuk dengan data syariah; dan 2) agregat Syariah dalam bentuk data ikhtisar.</t>
  </si>
  <si>
    <t>The data used in the Indonesia Specialized Financial Institutions Statistics are derived from Indonesia Eximbank Monthly Report, PT SMF (Persero) Monthly Report,  PT PNM Monthly Report, and PT SMI Monthly Report . Starting January 2024, the publication of Specialized Financial Institutions Statistics will be presented in 2 (two) data categories, namely: 1) combined aggregate data including sharia data; and 2) Sharia aggregates in the form of summary data</t>
  </si>
  <si>
    <t>format berubah</t>
  </si>
  <si>
    <t>a. Kas</t>
  </si>
  <si>
    <t>b. Simpanan pada bank</t>
  </si>
  <si>
    <t>1. Giro</t>
  </si>
  <si>
    <t>2. Simpanan Lainnya</t>
  </si>
  <si>
    <t>a. Deposito Bruto</t>
  </si>
  <si>
    <t>b. Cadangan Kerugian Penurunan Nilai Deposito</t>
  </si>
  <si>
    <r>
      <t xml:space="preserve">a. Deposito </t>
    </r>
    <r>
      <rPr>
        <i/>
        <sz val="8"/>
        <rFont val="Arial Narrow"/>
        <family val="2"/>
      </rPr>
      <t>On Call</t>
    </r>
    <r>
      <rPr>
        <sz val="8"/>
        <rFont val="Arial Narrow"/>
        <family val="2"/>
      </rPr>
      <t xml:space="preserve"> Bruto</t>
    </r>
  </si>
  <si>
    <t xml:space="preserve">b. Cadangan Kerugian Penurunan Nilai Deposito On Call </t>
  </si>
  <si>
    <t>a. Investasi dalam Surat Berharga Bruto</t>
  </si>
  <si>
    <t>b.Cadangan Kerugian Penurunan Nilai Investasi dalam Surat Berharga</t>
  </si>
  <si>
    <t>a. Efek Beragun Aset Bruto</t>
  </si>
  <si>
    <t>b.Cadangan Kerugian Penurunan Nilai Efek Beragun Aset</t>
  </si>
  <si>
    <t>a. Investasi Bruto</t>
  </si>
  <si>
    <t>b.Cadangan Kerugian Penurunan Nilai Investasi Berdasarkan Prinsip Syariah</t>
  </si>
  <si>
    <t>a. Penyaluran Pinjaman Bruto</t>
  </si>
  <si>
    <t>b.Cadangan Penyisihan Penghapusan Piutang Pinjaman</t>
  </si>
  <si>
    <t>1. Kas Setara Kas</t>
  </si>
  <si>
    <t>2. Deposito Neto</t>
  </si>
  <si>
    <r>
      <t>3. Deposito</t>
    </r>
    <r>
      <rPr>
        <i/>
        <sz val="8"/>
        <rFont val="Arial Narrow"/>
        <family val="2"/>
      </rPr>
      <t xml:space="preserve"> On Call</t>
    </r>
    <r>
      <rPr>
        <sz val="8"/>
        <rFont val="Arial Narrow"/>
        <family val="2"/>
      </rPr>
      <t xml:space="preserve"> Neto</t>
    </r>
  </si>
  <si>
    <t>4. Investasi dalam Surat Berharga Neto</t>
  </si>
  <si>
    <t>5. Efek Beragun Aset Neto</t>
  </si>
  <si>
    <t xml:space="preserve">6. Investasi Berdasarkan Prinsip Syariah Neto </t>
  </si>
  <si>
    <t>7. Penyaluran Pinjaman Neto</t>
  </si>
  <si>
    <t>a. Mudharabah Neto</t>
  </si>
  <si>
    <t>1. Mudharabah Bruto</t>
  </si>
  <si>
    <t>2. Cadangan Penyisihan Penghapusan Piutang Mudharabah</t>
  </si>
  <si>
    <t>1. Musyarakah Bruto</t>
  </si>
  <si>
    <t>2. Cadangan Penyisihan Penghapusan Piutang Musyarakah</t>
  </si>
  <si>
    <t>b. Musyarakah Neto</t>
  </si>
  <si>
    <t>c. Akad lainnya Neto</t>
  </si>
  <si>
    <t>1. Akad lainnya Bruto</t>
  </si>
  <si>
    <t>2. Cadangan Penyisihan Penghapusan Piutang dengan akad lainnya</t>
  </si>
  <si>
    <t>8. Penyaluran Pembiayaan Berdasarkan Prinsip Syariah Neto</t>
  </si>
  <si>
    <t>a. Aset Keuangan Bruto</t>
  </si>
  <si>
    <t>b.Cadangan Kerugian Penurunan Nilai Aset Keuangan</t>
  </si>
  <si>
    <t>10. Aset Keuangan Berdasarkan Prinsip Syariah Neto</t>
  </si>
  <si>
    <t>a. Aset Keuangan Berdasarkan Prinsip Syariah Bruto</t>
  </si>
  <si>
    <t>b.Cadangan Kerugian Penurunan Nilai Aset Keuangan Berdasarkan Prinsip Syariah</t>
  </si>
  <si>
    <t>11. Jaminan dan pendukung kredit</t>
  </si>
  <si>
    <t>12. Piutang usaha</t>
  </si>
  <si>
    <t>13. Uang muka</t>
  </si>
  <si>
    <t>14. Beban dibayar dimuka</t>
  </si>
  <si>
    <t>15. Pajak dibayar dimuka</t>
  </si>
  <si>
    <t>16. Piutang lainnya</t>
  </si>
  <si>
    <t>a. Piutang kepada Pihak yang Berelasi</t>
  </si>
  <si>
    <t>b.Piutang kepada Pihak Ketiga</t>
  </si>
  <si>
    <t>17. Penyertaan langsung</t>
  </si>
  <si>
    <t>18. Aset Tetap</t>
  </si>
  <si>
    <t>19. Akumulasi Penyusutan Aset Tetap (-)</t>
  </si>
  <si>
    <t>20. Aset Tak Berwujud</t>
  </si>
  <si>
    <t>21. Aset Pajak Tangguhan</t>
  </si>
  <si>
    <t>22. Aset Hak Guna</t>
  </si>
  <si>
    <t>23. Akumulasi Penyusutan Aset Hak Guna (-)</t>
  </si>
  <si>
    <t xml:space="preserve">24. Rupa-Rupa Aset </t>
  </si>
  <si>
    <t>TOTAL ASET</t>
  </si>
  <si>
    <t>25. Beban yang masih harus dibayar</t>
  </si>
  <si>
    <t>26. Surat Utang/Surat Berharga</t>
  </si>
  <si>
    <t>d. Sukuk Korporasi</t>
  </si>
  <si>
    <t>c. MTN Syariah</t>
  </si>
  <si>
    <t>27. Pinjaman/Pendanaan yang Diterima</t>
  </si>
  <si>
    <t>28. Utang Bunga/Imbal Hasil Surat Berharga yang Diterbitkan</t>
  </si>
  <si>
    <t>29. Utang Bunga/Imbal Hasil Pinjaman/Pendanaan</t>
  </si>
  <si>
    <t>30. Utang Dividen</t>
  </si>
  <si>
    <t>31. Kewajiban Estimasi untuk Imbalan Kerja</t>
  </si>
  <si>
    <t>32. Utang Pajak</t>
  </si>
  <si>
    <t>33. Rupa-rupa liabilitas</t>
  </si>
  <si>
    <t>34. Modal</t>
  </si>
  <si>
    <t>a. Modal disetor</t>
  </si>
  <si>
    <t>1. Modal Dasar</t>
  </si>
  <si>
    <t>2. Modal yang Belum Disetor</t>
  </si>
  <si>
    <t>b. Tambahan modal disetor</t>
  </si>
  <si>
    <t>1. Agio</t>
  </si>
  <si>
    <t>2. Modal Hibah</t>
  </si>
  <si>
    <t>3. Selisih Nilai Transaksi Restrukturisasi Entitas Sepengendali</t>
  </si>
  <si>
    <t>4. Tambahan Modal Disetor Lainnya</t>
  </si>
  <si>
    <t>c. Disagio</t>
  </si>
  <si>
    <t>d. Modal Saham yang Diperoleh Kembali</t>
  </si>
  <si>
    <t>e. Biaya Emisi Efek Ekuitas</t>
  </si>
  <si>
    <t>35. Cadangan</t>
  </si>
  <si>
    <t>a. Cadangan Umum</t>
  </si>
  <si>
    <t>b. Cadangan Tujuan</t>
  </si>
  <si>
    <t>36. Saldo Laba (Rugi) yang Ditahan</t>
  </si>
  <si>
    <t>37. Laba (Rugi) Bersih Setelah Pajak</t>
  </si>
  <si>
    <t>38. Komponen Ekuitas Lainnya</t>
  </si>
  <si>
    <t>a. Saldo Komponen Ekuitas Lainnya</t>
  </si>
  <si>
    <t>1. Saldo Keuntungan (Kerugian) Akibat Perubahan dalam Surplus Revaluasi Aset Tetap</t>
  </si>
  <si>
    <t>2. Saldo Keuntungan (Kerugian) Akibat Selisih Kurs Karena Penjabaran Laporan Keuangan dalam Mata Uang Asing</t>
  </si>
  <si>
    <t>3. Saldo Keuntungan (Kerugian) Akibat Pengukuran Kembali Aset Keuangan Tersedia untuk Dijual</t>
  </si>
  <si>
    <t>4. Saldo Keuntungan (Kerugian) Akibat Bagian Efektif Instrumen Keuangan Lindung Nilai dalam Rangka Lindung Nilai Arus Kas</t>
  </si>
  <si>
    <t>5. Saldo Keuntungan (Kerugian) atas Komponen Ekuitas Lainnya Sesuai Prinsip Standar Akuntansi Keuangan</t>
  </si>
  <si>
    <t>b. Keuntungan (Kerugian) Komprehensif Lainnya Periode Berjalan</t>
  </si>
  <si>
    <t>a. Pendapatan bunga/Bagi Hasil/Deviden</t>
  </si>
  <si>
    <t>b. Pendapatan sekuritisasi</t>
  </si>
  <si>
    <t>1. Pendapatan operasional</t>
  </si>
  <si>
    <t>c. Pendapatan Pendidikan dan Pelatihan</t>
  </si>
  <si>
    <t>d. Keuntungan (Kerugian) dari Penjualan</t>
  </si>
  <si>
    <t>e. Keuntungan (Kerugian) dari Pembelian</t>
  </si>
  <si>
    <t>f. Pendapatan operasional lainnya</t>
  </si>
  <si>
    <t>2. Pendapatan non operasional</t>
  </si>
  <si>
    <t>a. Jasa giro</t>
  </si>
  <si>
    <t>b. Bunga/Bagi Hasil Pinjaman/Pembiayaan Karyawan</t>
  </si>
  <si>
    <t>c. Laba / (rugi) selisih kurs</t>
  </si>
  <si>
    <t>d. Pendapatan non operasional lainnya</t>
  </si>
  <si>
    <t xml:space="preserve"> 1. Beban operasional</t>
  </si>
  <si>
    <t>a. Beban sekuritisasi</t>
  </si>
  <si>
    <t>b. Beban Bunga dan/ atau Bagi Hasil</t>
  </si>
  <si>
    <t>1. Beban Bunga dari Pinjaman yang Diterima</t>
  </si>
  <si>
    <t>2. Beban Bunga dari Surat Berharga yang Diterbitkan</t>
  </si>
  <si>
    <t>3. Beban Bagi Hasil atas Pendanaan yang Diterima Berdasarkan Prinsip Syariah dan Surat Berharga Syariah yang Diterbitkan</t>
  </si>
  <si>
    <t>c. Beban SDM</t>
  </si>
  <si>
    <t>1. Gaji</t>
  </si>
  <si>
    <t>2. Pendidikan dan Pelatihan</t>
  </si>
  <si>
    <t>d. Beban Depresiasi dan Amortisasi</t>
  </si>
  <si>
    <t>e. Administrasi dan Umum</t>
  </si>
  <si>
    <t>f. Beban Pajak</t>
  </si>
  <si>
    <t>g. Beban CKPN</t>
  </si>
  <si>
    <t>h. Beban Bunga/Bagi Hasil Aset Hak Guna</t>
  </si>
  <si>
    <t>i. Beban Operasional Lainnya</t>
  </si>
  <si>
    <t>Laba / (Rugi) Sebelum Pajak</t>
  </si>
  <si>
    <t>1. Beban (manfaat) pajak penghasilan</t>
  </si>
  <si>
    <t>a. Kini</t>
  </si>
  <si>
    <t>b. Tangguhan</t>
  </si>
  <si>
    <t>2. Jumlah Beban (Manfaat) Pajak Penghasilan</t>
  </si>
  <si>
    <t>3. Laba periode berjalan</t>
  </si>
  <si>
    <t>Laba / (Rugi) Komprehensif Tahun Berjalan</t>
  </si>
  <si>
    <t>Pendapatan Komprehensif Lainnya Periode Berjalan</t>
  </si>
  <si>
    <t>1. Current accounts</t>
  </si>
  <si>
    <t>2. Other savings</t>
  </si>
  <si>
    <t>2. Nett Deposit</t>
  </si>
  <si>
    <t>2. Allowance for Elimination of Mudharabah Receivables</t>
  </si>
  <si>
    <t>2. Allowance for Elimination of Musyarakah Receivables</t>
  </si>
  <si>
    <t>1. Gross Musyarakah</t>
  </si>
  <si>
    <t>c. Other contracts are nett</t>
  </si>
  <si>
    <t>2. Allowance for Elimination of other contracts</t>
  </si>
  <si>
    <t>1. Other contracts Gross</t>
  </si>
  <si>
    <t>b. Placements on Bank</t>
  </si>
  <si>
    <t xml:space="preserve"> a. Cash</t>
  </si>
  <si>
    <t>b. Allowance For Impairment Losses (AFIL) – Deposit</t>
  </si>
  <si>
    <t>a. Gross deposits</t>
  </si>
  <si>
    <t>3. Nett Deposito On Call</t>
  </si>
  <si>
    <t>a. Gross deposits On Call</t>
  </si>
  <si>
    <t>b. Allowance For Impairment Losses (AFIL) – Deposit On Call</t>
  </si>
  <si>
    <t>4. Investments in securities</t>
  </si>
  <si>
    <t>a. Gross Investments in securities</t>
  </si>
  <si>
    <t>b. Allowance For Impairment Losses (AFIL) – Investments in securities</t>
  </si>
  <si>
    <t>5. Nett RMBS</t>
  </si>
  <si>
    <t>a. Gross RMBS</t>
  </si>
  <si>
    <t>b. Allowance For Impairment Losses (AFIL) – RMBS</t>
  </si>
  <si>
    <t>6. Investment Based on Net Sharia Principles</t>
  </si>
  <si>
    <t>a. Gross Investment</t>
  </si>
  <si>
    <t>b. Allowance For Impairment Losses (AFIL) – Based on Net Sharia Principles</t>
  </si>
  <si>
    <t>7. Nett loan distribution</t>
  </si>
  <si>
    <t>a. Gross loan distribution</t>
  </si>
  <si>
    <t>b. Reserve for Allowances for Loan Receivables</t>
  </si>
  <si>
    <t>8. loan distribution Based on Net Sharia Principles</t>
  </si>
  <si>
    <t>a. Nett Mudharabah</t>
  </si>
  <si>
    <t>1. Gross Mudharabah</t>
  </si>
  <si>
    <t>b. Nett Musyarkah</t>
  </si>
  <si>
    <t xml:space="preserve">9. Aset Keuangan Neto </t>
  </si>
  <si>
    <t>9. Net Financial Assets</t>
  </si>
  <si>
    <t>a. Gross Financial Assets</t>
  </si>
  <si>
    <t>b. Reserve for Impairment Losses on Financial Assets</t>
  </si>
  <si>
    <t>10. Financial Assets Based on Net Sharia Principles</t>
  </si>
  <si>
    <t>a. Financial Assets Based on Gross Sharia Principles</t>
  </si>
  <si>
    <t>b. Reserve for Impairment Losses on Financial Assets Based on Sharia Principles</t>
  </si>
  <si>
    <t>11. Credit enhancement</t>
  </si>
  <si>
    <t>12. Trade receivables</t>
  </si>
  <si>
    <t>13. Advance payments</t>
  </si>
  <si>
    <t>14. Prepaid expenses</t>
  </si>
  <si>
    <t>15. Prepaid tax</t>
  </si>
  <si>
    <t>16. Other receivables</t>
  </si>
  <si>
    <t>18. Fixed assets</t>
  </si>
  <si>
    <t>17. Direct participation</t>
  </si>
  <si>
    <t>19. Accumulated depreciation Fixed assets</t>
  </si>
  <si>
    <t>21. Deffered tax assets</t>
  </si>
  <si>
    <t>22. Right-of-use assets</t>
  </si>
  <si>
    <t>23. Accumulated depreciation Right-of-use assets</t>
  </si>
  <si>
    <t>20. Intangible assets</t>
  </si>
  <si>
    <t>24. Types of assets</t>
  </si>
  <si>
    <t>25. Accrued expenses</t>
  </si>
  <si>
    <t>26. Bonds:</t>
  </si>
  <si>
    <t>c. Medium term notes Sharia</t>
  </si>
  <si>
    <t>d. Sukuk Mudharabah</t>
  </si>
  <si>
    <t>27. Loans/Funding Received</t>
  </si>
  <si>
    <t>28. Interest Payable/Yield on Securities Issued</t>
  </si>
  <si>
    <t>29. Interest Payable/Loan Yield/Funding</t>
  </si>
  <si>
    <t>30. Dividends Payable</t>
  </si>
  <si>
    <t>31. Estimate obligations of employee benefits</t>
  </si>
  <si>
    <t>32. Tax liabilities</t>
  </si>
  <si>
    <t>33. Miscellaneous liabilities</t>
  </si>
  <si>
    <t>a. Paid-up capital</t>
  </si>
  <si>
    <t>1. Authorized Capital</t>
  </si>
  <si>
    <t>2. Unpaid Capital</t>
  </si>
  <si>
    <t>2. Grant Capital</t>
  </si>
  <si>
    <t>3. Difference in Value of Restructuring Transactions of Entities Under Common Control</t>
  </si>
  <si>
    <t>4. Additional Paid-in Capital</t>
  </si>
  <si>
    <t>d. Reacquired Share Capital</t>
  </si>
  <si>
    <t>e. Equity Securities Emission Fees</t>
  </si>
  <si>
    <t>a.  General reserve</t>
  </si>
  <si>
    <t>b. Specific reserve</t>
  </si>
  <si>
    <t>34.Capital</t>
  </si>
  <si>
    <t>35. Reserve</t>
  </si>
  <si>
    <t>36. Retained Retained Earnings (Loss).</t>
  </si>
  <si>
    <t>37. Net Profit (Loss) After Tax</t>
  </si>
  <si>
    <t>38. Other Equities</t>
  </si>
  <si>
    <t>a. Other Equity Component Balances</t>
  </si>
  <si>
    <t>b. Other Comprehensive Gains (Losses) for the Current Period</t>
  </si>
  <si>
    <t>1. Balance of Profit (Loss) Due to Changes in Fixed Asset Revaluation Surplus</t>
  </si>
  <si>
    <t>2. Balance of Profit (Loss) Due to Changes in Fixed Asset Revaluation Surplus</t>
  </si>
  <si>
    <t>3. Balance of Gain (Loss) Due to Remeasurement of Financial Assets Available for Sale</t>
  </si>
  <si>
    <t>4. Balance of Profit (Loss) Due to the Effective Portion of Hedging Financial Instruments in the Context of Cash Flow Hedging</t>
  </si>
  <si>
    <t>5. Balance of Profit (Loss) on Other Equity Components in Accordance with Financial Accounting Standard Principles</t>
  </si>
  <si>
    <t>1. Operating revenue</t>
  </si>
  <si>
    <t>a. Interest revenue</t>
  </si>
  <si>
    <t>b. Securities revenue</t>
  </si>
  <si>
    <t>c. Education &amp; training</t>
  </si>
  <si>
    <t>2. Education &amp; training</t>
  </si>
  <si>
    <t>d. Gains (losses) from sale of financial instruments</t>
  </si>
  <si>
    <t>e. Gains (losses) from purchase</t>
  </si>
  <si>
    <t>f. Other operating revenue</t>
  </si>
  <si>
    <t>2. Non operating revenue</t>
  </si>
  <si>
    <t>a. Service Giro</t>
  </si>
  <si>
    <t>b. Employee loan interest</t>
  </si>
  <si>
    <t>c. Gain / (loss) on foreign exchange</t>
  </si>
  <si>
    <t>d. Other non operating revenue</t>
  </si>
  <si>
    <t>1. Operating expenses</t>
  </si>
  <si>
    <t>a. Securities expenses</t>
  </si>
  <si>
    <t>b. Interest expenses</t>
  </si>
  <si>
    <t>1. Interest Expenses from Loans Received</t>
  </si>
  <si>
    <t>2. Interest Expenses from Securities Issued</t>
  </si>
  <si>
    <t>3. Profit Sharing Expenses for Funding Received Based on Sharia Principles and Sharia Securities Issued</t>
  </si>
  <si>
    <t>c. Expense human resources</t>
  </si>
  <si>
    <t>1. Salary</t>
  </si>
  <si>
    <t>d. Depreciation &amp; amortization expenses</t>
  </si>
  <si>
    <t>e. Administration and general</t>
  </si>
  <si>
    <t>f. Tax expenses</t>
  </si>
  <si>
    <t>g. Allowance For Impairment Losses (AFIL) expense</t>
  </si>
  <si>
    <t>h. Interest Expense/Profit Sharing on Use Rights Assets</t>
  </si>
  <si>
    <t>i. Other operating expenses</t>
  </si>
  <si>
    <t>Profit / (Loss) Before Tax</t>
  </si>
  <si>
    <t>1. Income tax (benefits) expenses</t>
  </si>
  <si>
    <t>a. Current</t>
  </si>
  <si>
    <t>b. Deferred</t>
  </si>
  <si>
    <t>2. Total Income tax (benefits) expenses</t>
  </si>
  <si>
    <t>3. Current period income</t>
  </si>
  <si>
    <t>Lainnya</t>
  </si>
  <si>
    <t>Usaha besar</t>
  </si>
  <si>
    <t>Usaha kecil</t>
  </si>
  <si>
    <t>Usaha menengah</t>
  </si>
  <si>
    <t>Others</t>
  </si>
  <si>
    <t>Big Business</t>
  </si>
  <si>
    <t>Small Business</t>
  </si>
  <si>
    <t>Medium Business</t>
  </si>
  <si>
    <t>Jumlah Kontrak Berdasarkan Kategori Usaha Peminjam</t>
  </si>
  <si>
    <t>Number of Financing Contract based on Business Category of Borrower</t>
  </si>
  <si>
    <t xml:space="preserve"> Piutang Pembiayaan LPEI Kategori Usaha Peminjam</t>
  </si>
  <si>
    <t>Financing Receivables of Indonesia Eximbank based on Business Category of Borrower</t>
  </si>
  <si>
    <t>1. Nilai pinjaman yang diberikan kepada penyalur KPR (nett)</t>
  </si>
  <si>
    <t>Penyaluran pembiayaan netto</t>
  </si>
  <si>
    <t>.</t>
  </si>
  <si>
    <t>Catatan : Terdapat koreksi data periode Desember 2023, Januari 2024, dan Februari 2024</t>
  </si>
  <si>
    <t>Usaha mikro</t>
  </si>
  <si>
    <t>Micro Business</t>
  </si>
  <si>
    <t>Jakarta,  September 2024</t>
  </si>
  <si>
    <t>Jakarta,    September 2024</t>
  </si>
  <si>
    <t>Tabel 1.1 Overview Lembaga Keuangan Khusus per Agustus 2024</t>
  </si>
  <si>
    <t>Table 1.1 Specialized Financial Institutions Overview as of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</si>
</sst>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_(* #,##0.00_);_(* \(#,##0.00\);_(* &quot;-&quot;_);_(@_)"/>
  </numFmts>
  <fonts count="57"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
      <b/>
      <sz val="11"/>
      <color theme="1"/>
      <name val="Calibri"/>
      <family val="2"/>
      <scheme val="minor"/>
    </font>
    <font>
      <b/>
      <sz val="7"/>
      <name val="Arial"/>
      <family val="2"/>
    </font>
    <font>
      <sz val="7"/>
      <name val="Arial"/>
      <family val="2"/>
    </font>
    <font>
      <sz val="6"/>
      <name val="Arial"/>
      <family val="2"/>
    </font>
    <font>
      <i/>
      <sz val="6"/>
      <name val="Arial"/>
      <family val="2"/>
    </font>
    <font>
      <b/>
      <i/>
      <sz val="7"/>
      <name val="Arial"/>
      <family val="2"/>
    </font>
    <font>
      <sz val="11"/>
      <color theme="1"/>
      <name val="Arial"/>
      <family val="2"/>
    </font>
    <font>
      <sz val="7"/>
      <color theme="1"/>
      <name val="Arial"/>
      <family val="2"/>
    </font>
    <font>
      <b/>
      <sz val="7"/>
      <color theme="1"/>
      <name val="Arial"/>
      <family val="2"/>
    </font>
    <font>
      <u/>
      <sz val="11"/>
      <color rgb="FFCC0099"/>
      <name val="Calibri"/>
      <family val="2"/>
      <scheme val="minor"/>
    </font>
    <font>
      <i/>
      <u/>
      <sz val="11"/>
      <color theme="10"/>
      <name val="Calibri"/>
      <family val="2"/>
      <scheme val="minor"/>
    </font>
    <font>
      <u/>
      <sz val="11"/>
      <color theme="10"/>
      <name val="Calibri"/>
      <family val="2"/>
      <scheme val="minor"/>
    </font>
    <font>
      <sz val="8"/>
      <color rgb="FFFF0000"/>
      <name val="Arial Narrow"/>
      <family val="2"/>
    </font>
    <font>
      <b/>
      <sz val="8"/>
      <color theme="1"/>
      <name val="Arial"/>
      <family val="2"/>
    </font>
    <font>
      <sz val="8"/>
      <color theme="1"/>
      <name val="Calibri"/>
      <family val="2"/>
      <charset val="1"/>
      <scheme val="minor"/>
    </font>
    <font>
      <sz val="11"/>
      <color rgb="FF000000"/>
      <name val="Calibri"/>
      <family val="2"/>
      <scheme val="minor"/>
    </font>
    <font>
      <sz val="6"/>
      <color rgb="FF000000"/>
      <name val="Arial"/>
      <family val="2"/>
    </font>
  </fonts>
  <fills count="12">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
      <left style="thin">
        <color rgb="FF000000"/>
      </left>
      <right style="thin">
        <color indexed="64"/>
      </right>
      <top/>
      <bottom/>
      <diagonal/>
    </border>
  </borders>
  <cellStyleXfs count="18">
    <xf numFmtId="0" fontId="0" fillId="0" borderId="0"/>
    <xf numFmtId="0" fontId="18" fillId="0" borderId="0" applyNumberFormat="0" applyFill="0" applyBorder="0" applyAlignment="0" applyProtection="0"/>
    <xf numFmtId="164" fontId="3" fillId="0" borderId="0" applyFont="0" applyFill="0" applyBorder="0" applyAlignment="0" applyProtection="0"/>
    <xf numFmtId="0" fontId="13" fillId="0" borderId="0"/>
    <xf numFmtId="41"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5" fillId="0" borderId="0"/>
    <xf numFmtId="0" fontId="1" fillId="0" borderId="0"/>
  </cellStyleXfs>
  <cellXfs count="538">
    <xf numFmtId="0" fontId="0" fillId="0" borderId="0" xfId="0"/>
    <xf numFmtId="0" fontId="4" fillId="0" borderId="0" xfId="0" applyFont="1"/>
    <xf numFmtId="0" fontId="5" fillId="0" borderId="0" xfId="0" applyFont="1"/>
    <xf numFmtId="0" fontId="6" fillId="2" borderId="0" xfId="0" applyFont="1" applyFill="1" applyAlignment="1">
      <alignment vertical="center" wrapText="1"/>
    </xf>
    <xf numFmtId="0" fontId="8" fillId="2" borderId="0" xfId="0" applyFont="1" applyFill="1" applyAlignment="1">
      <alignment horizontal="center" vertical="center" wrapText="1"/>
    </xf>
    <xf numFmtId="17" fontId="6" fillId="2" borderId="0" xfId="0" quotePrefix="1" applyNumberFormat="1" applyFont="1" applyFill="1" applyAlignment="1">
      <alignment vertical="center"/>
    </xf>
    <xf numFmtId="0" fontId="9" fillId="0" borderId="0" xfId="0" applyFont="1"/>
    <xf numFmtId="0" fontId="10"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justify" vertical="top" wrapText="1"/>
    </xf>
    <xf numFmtId="0" fontId="14" fillId="0" borderId="0" xfId="0" applyFont="1" applyAlignment="1">
      <alignment vertical="top" wrapText="1"/>
    </xf>
    <xf numFmtId="0" fontId="14" fillId="0" borderId="0" xfId="0" applyFont="1" applyAlignment="1">
      <alignment horizontal="justify" vertical="top" wrapText="1"/>
    </xf>
    <xf numFmtId="0" fontId="15" fillId="0" borderId="0" xfId="0" applyFont="1" applyAlignment="1">
      <alignment vertical="top" wrapText="1"/>
    </xf>
    <xf numFmtId="0" fontId="15" fillId="0" borderId="0" xfId="0" applyFont="1" applyAlignment="1">
      <alignment vertical="top"/>
    </xf>
    <xf numFmtId="0" fontId="13" fillId="0" borderId="0" xfId="0" applyFont="1" applyAlignment="1">
      <alignment horizontal="center" vertical="center"/>
    </xf>
    <xf numFmtId="0" fontId="15"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9" fillId="0" borderId="0" xfId="1" applyFont="1" applyAlignment="1">
      <alignment vertical="center"/>
    </xf>
    <xf numFmtId="0" fontId="20" fillId="0" borderId="0" xfId="1" applyFont="1" applyAlignment="1">
      <alignment vertical="center"/>
    </xf>
    <xf numFmtId="0" fontId="21" fillId="0" borderId="0" xfId="0" applyFont="1"/>
    <xf numFmtId="0" fontId="22" fillId="0" borderId="0" xfId="0" applyFont="1" applyAlignment="1">
      <alignment horizontal="justify" vertical="top" wrapText="1"/>
    </xf>
    <xf numFmtId="0" fontId="23" fillId="0" borderId="0" xfId="0" applyFont="1" applyAlignment="1">
      <alignment horizontal="justify"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2" fillId="0" borderId="0" xfId="0" applyFont="1" applyAlignment="1">
      <alignment vertical="top" wrapText="1"/>
    </xf>
    <xf numFmtId="0" fontId="23" fillId="0" borderId="0" xfId="0" applyFont="1" applyAlignment="1">
      <alignment horizontal="justify" wrapText="1"/>
    </xf>
    <xf numFmtId="0" fontId="23" fillId="0" borderId="0" xfId="0" applyFont="1" applyAlignment="1">
      <alignment vertical="top" wrapText="1"/>
    </xf>
    <xf numFmtId="0" fontId="26" fillId="0" borderId="0" xfId="0" applyFont="1" applyAlignment="1">
      <alignment horizontal="justify" vertical="top" wrapText="1"/>
    </xf>
    <xf numFmtId="0" fontId="24" fillId="0" borderId="0" xfId="0" applyFont="1" applyAlignment="1">
      <alignment horizontal="justify" vertical="top" wrapText="1"/>
    </xf>
    <xf numFmtId="0" fontId="25" fillId="0" borderId="0" xfId="0" applyFont="1" applyAlignment="1">
      <alignment horizontal="justify" vertical="top" wrapText="1"/>
    </xf>
    <xf numFmtId="0" fontId="27" fillId="0" borderId="0" xfId="0" applyFont="1" applyAlignment="1">
      <alignment horizontal="justify" vertical="top" wrapText="1"/>
    </xf>
    <xf numFmtId="0" fontId="22" fillId="0" borderId="0" xfId="0" applyFont="1" applyAlignment="1">
      <alignment horizontal="justify" wrapText="1"/>
    </xf>
    <xf numFmtId="0" fontId="29" fillId="0" borderId="0" xfId="0" applyFont="1"/>
    <xf numFmtId="0" fontId="31" fillId="3" borderId="7"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3" fillId="0" borderId="7" xfId="0" applyFont="1" applyBorder="1" applyAlignment="1">
      <alignment horizontal="left" vertical="center"/>
    </xf>
    <xf numFmtId="164" fontId="33" fillId="0" borderId="7" xfId="2" applyFont="1" applyBorder="1" applyAlignment="1">
      <alignment horizontal="right" vertical="center"/>
    </xf>
    <xf numFmtId="0" fontId="34" fillId="0" borderId="3" xfId="0" applyFont="1" applyBorder="1" applyAlignment="1">
      <alignment horizontal="left" vertical="center" wrapText="1"/>
    </xf>
    <xf numFmtId="0" fontId="33" fillId="0" borderId="9" xfId="0" applyFont="1" applyBorder="1" applyAlignment="1">
      <alignment horizontal="left" vertical="center"/>
    </xf>
    <xf numFmtId="164" fontId="33" fillId="0" borderId="9" xfId="2" applyFont="1" applyBorder="1" applyAlignment="1">
      <alignment horizontal="right" vertical="center"/>
    </xf>
    <xf numFmtId="0" fontId="34" fillId="0" borderId="10" xfId="0" applyFont="1" applyBorder="1" applyAlignment="1">
      <alignment horizontal="left" vertical="center" wrapText="1"/>
    </xf>
    <xf numFmtId="164" fontId="33" fillId="0" borderId="9" xfId="2" applyFont="1" applyFill="1" applyBorder="1" applyAlignment="1">
      <alignment horizontal="right" vertical="center"/>
    </xf>
    <xf numFmtId="0" fontId="31" fillId="0" borderId="8" xfId="0" applyFont="1" applyBorder="1" applyAlignment="1">
      <alignment horizontal="center" vertical="center"/>
    </xf>
    <xf numFmtId="164" fontId="31" fillId="0" borderId="8" xfId="2" applyFont="1" applyBorder="1" applyAlignment="1">
      <alignment horizontal="right" vertical="center"/>
    </xf>
    <xf numFmtId="0" fontId="32" fillId="0" borderId="6" xfId="0" applyFont="1" applyBorder="1" applyAlignment="1">
      <alignment horizontal="center" vertical="center" wrapText="1"/>
    </xf>
    <xf numFmtId="0" fontId="31" fillId="3" borderId="14" xfId="0" applyFont="1" applyFill="1" applyBorder="1" applyAlignment="1">
      <alignment horizontal="center" vertical="center"/>
    </xf>
    <xf numFmtId="17" fontId="31" fillId="3" borderId="13" xfId="0" applyNumberFormat="1" applyFont="1" applyFill="1" applyBorder="1" applyAlignment="1">
      <alignment horizontal="center" vertical="center" wrapText="1"/>
    </xf>
    <xf numFmtId="0" fontId="32" fillId="3" borderId="13" xfId="0" applyFont="1" applyFill="1" applyBorder="1" applyAlignment="1">
      <alignment horizontal="center" vertical="center" wrapText="1"/>
    </xf>
    <xf numFmtId="164" fontId="33" fillId="0" borderId="10" xfId="2" applyFont="1" applyBorder="1" applyAlignment="1">
      <alignment horizontal="right" vertical="center" wrapText="1"/>
    </xf>
    <xf numFmtId="164" fontId="33" fillId="0" borderId="10" xfId="2" applyFont="1" applyFill="1" applyBorder="1" applyAlignment="1">
      <alignment horizontal="right" vertical="center" wrapText="1"/>
    </xf>
    <xf numFmtId="0" fontId="31" fillId="0" borderId="8" xfId="0" applyFont="1" applyBorder="1" applyAlignment="1">
      <alignment vertical="center"/>
    </xf>
    <xf numFmtId="0" fontId="32" fillId="0" borderId="6" xfId="0" applyFont="1" applyBorder="1" applyAlignment="1">
      <alignment vertical="center" wrapText="1"/>
    </xf>
    <xf numFmtId="0" fontId="31" fillId="4" borderId="21" xfId="0" applyFont="1" applyFill="1" applyBorder="1" applyAlignment="1">
      <alignment horizontal="center" vertical="center"/>
    </xf>
    <xf numFmtId="17" fontId="31" fillId="4" borderId="14" xfId="0" applyNumberFormat="1" applyFont="1" applyFill="1" applyBorder="1" applyAlignment="1">
      <alignment horizontal="center" vertical="center" wrapText="1"/>
    </xf>
    <xf numFmtId="0" fontId="32" fillId="4" borderId="22" xfId="0" applyFont="1" applyFill="1" applyBorder="1" applyAlignment="1">
      <alignment horizontal="center" vertical="center"/>
    </xf>
    <xf numFmtId="0" fontId="33" fillId="0" borderId="23" xfId="0" applyFont="1" applyBorder="1" applyAlignment="1">
      <alignment vertical="center"/>
    </xf>
    <xf numFmtId="0" fontId="34" fillId="0" borderId="24" xfId="0" applyFont="1" applyBorder="1" applyAlignment="1">
      <alignment vertical="center"/>
    </xf>
    <xf numFmtId="0" fontId="33" fillId="0" borderId="23" xfId="0" applyFont="1" applyBorder="1" applyAlignment="1">
      <alignment horizontal="left" vertical="center" indent="1"/>
    </xf>
    <xf numFmtId="0" fontId="34" fillId="0" borderId="24" xfId="0" applyFont="1" applyBorder="1" applyAlignment="1">
      <alignment horizontal="left" vertical="center" indent="1"/>
    </xf>
    <xf numFmtId="0" fontId="33" fillId="0" borderId="23" xfId="0" applyFont="1" applyBorder="1" applyAlignment="1">
      <alignment horizontal="left" vertical="center" indent="2"/>
    </xf>
    <xf numFmtId="0" fontId="34" fillId="0" borderId="24" xfId="0" applyFont="1" applyBorder="1" applyAlignment="1">
      <alignment horizontal="left" vertical="center" indent="2"/>
    </xf>
    <xf numFmtId="0" fontId="33" fillId="0" borderId="23" xfId="0" applyFont="1" applyBorder="1" applyAlignment="1">
      <alignment vertical="center" wrapText="1"/>
    </xf>
    <xf numFmtId="0" fontId="34" fillId="0" borderId="24" xfId="0" applyFont="1" applyBorder="1" applyAlignment="1">
      <alignment vertical="center" wrapText="1"/>
    </xf>
    <xf numFmtId="0" fontId="31" fillId="0" borderId="23" xfId="0" applyFont="1" applyBorder="1" applyAlignment="1">
      <alignment vertical="center"/>
    </xf>
    <xf numFmtId="164" fontId="31" fillId="0" borderId="9" xfId="2" applyFont="1" applyBorder="1" applyAlignment="1">
      <alignment horizontal="right" vertical="center"/>
    </xf>
    <xf numFmtId="0" fontId="32" fillId="0" borderId="24" xfId="0" applyFont="1" applyBorder="1" applyAlignment="1">
      <alignment vertical="center"/>
    </xf>
    <xf numFmtId="0" fontId="31" fillId="0" borderId="25" xfId="0" applyFont="1" applyBorder="1" applyAlignment="1">
      <alignment vertical="center"/>
    </xf>
    <xf numFmtId="0" fontId="32" fillId="0" borderId="20" xfId="0" applyFont="1" applyBorder="1" applyAlignment="1">
      <alignment vertical="center"/>
    </xf>
    <xf numFmtId="0" fontId="31" fillId="4" borderId="27" xfId="0" applyFont="1" applyFill="1" applyBorder="1" applyAlignment="1">
      <alignment horizontal="center" vertical="center"/>
    </xf>
    <xf numFmtId="0" fontId="32" fillId="4" borderId="17" xfId="0" applyFont="1" applyFill="1" applyBorder="1" applyAlignment="1">
      <alignment horizontal="center" vertical="center"/>
    </xf>
    <xf numFmtId="0" fontId="33" fillId="0" borderId="7" xfId="0" applyFont="1" applyBorder="1" applyAlignment="1">
      <alignment vertical="center"/>
    </xf>
    <xf numFmtId="0" fontId="34" fillId="0" borderId="3" xfId="0" applyFont="1" applyBorder="1" applyAlignment="1">
      <alignment vertical="center"/>
    </xf>
    <xf numFmtId="0" fontId="33" fillId="0" borderId="9" xfId="0" applyFont="1" applyBorder="1" applyAlignment="1">
      <alignment horizontal="left" vertical="center" indent="1"/>
    </xf>
    <xf numFmtId="0" fontId="34" fillId="0" borderId="10" xfId="0" applyFont="1" applyBorder="1" applyAlignment="1">
      <alignment horizontal="left" vertical="center" indent="1"/>
    </xf>
    <xf numFmtId="0" fontId="33" fillId="0" borderId="9" xfId="0" applyFont="1" applyBorder="1" applyAlignment="1">
      <alignment horizontal="left" vertical="center" indent="2"/>
    </xf>
    <xf numFmtId="0" fontId="34" fillId="0" borderId="10" xfId="0" applyFont="1" applyBorder="1" applyAlignment="1">
      <alignment horizontal="left" vertical="center" indent="2"/>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3" fillId="0" borderId="9" xfId="0" applyFont="1" applyBorder="1" applyAlignment="1">
      <alignment horizontal="left" vertical="center" indent="3"/>
    </xf>
    <xf numFmtId="0" fontId="34" fillId="0" borderId="10" xfId="0" applyFont="1" applyBorder="1" applyAlignment="1">
      <alignment horizontal="left" vertical="center" indent="3"/>
    </xf>
    <xf numFmtId="0" fontId="33" fillId="0" borderId="9" xfId="0" applyFont="1" applyBorder="1" applyAlignment="1">
      <alignment horizontal="left" vertical="center" wrapText="1" indent="3"/>
    </xf>
    <xf numFmtId="0" fontId="34" fillId="0" borderId="10" xfId="0" applyFont="1" applyBorder="1" applyAlignment="1">
      <alignment horizontal="left" vertical="center" wrapText="1" indent="3"/>
    </xf>
    <xf numFmtId="0" fontId="31" fillId="0" borderId="9" xfId="0" applyFont="1" applyBorder="1" applyAlignment="1">
      <alignment horizontal="left" vertical="center" indent="2"/>
    </xf>
    <xf numFmtId="0" fontId="34" fillId="0" borderId="10" xfId="0" applyFont="1" applyBorder="1" applyAlignment="1">
      <alignment horizontal="left" vertical="center" wrapText="1" indent="1"/>
    </xf>
    <xf numFmtId="0" fontId="31" fillId="0" borderId="9" xfId="0" applyFont="1" applyBorder="1" applyAlignment="1">
      <alignment vertical="center"/>
    </xf>
    <xf numFmtId="0" fontId="32" fillId="0" borderId="10" xfId="0" applyFont="1" applyBorder="1" applyAlignment="1">
      <alignment vertical="center"/>
    </xf>
    <xf numFmtId="0" fontId="33" fillId="0" borderId="9" xfId="0" applyFont="1" applyBorder="1" applyAlignment="1">
      <alignment vertical="center"/>
    </xf>
    <xf numFmtId="0" fontId="34" fillId="0" borderId="10" xfId="0" applyFont="1" applyBorder="1" applyAlignment="1">
      <alignment vertical="center"/>
    </xf>
    <xf numFmtId="0" fontId="31" fillId="4" borderId="14" xfId="0" applyFont="1" applyFill="1" applyBorder="1" applyAlignment="1">
      <alignment horizontal="center" vertical="center"/>
    </xf>
    <xf numFmtId="0" fontId="32" fillId="4" borderId="13" xfId="0" applyFont="1" applyFill="1" applyBorder="1" applyAlignment="1">
      <alignment horizontal="center" vertical="center"/>
    </xf>
    <xf numFmtId="0" fontId="33" fillId="0" borderId="9" xfId="0" applyFont="1" applyBorder="1" applyAlignment="1">
      <alignment horizontal="left" vertical="center" wrapText="1" indent="2"/>
    </xf>
    <xf numFmtId="0" fontId="33" fillId="0" borderId="9" xfId="0" applyFont="1" applyBorder="1" applyAlignment="1">
      <alignment horizontal="left" vertical="center" indent="4"/>
    </xf>
    <xf numFmtId="0" fontId="33" fillId="0" borderId="8" xfId="0" applyFont="1" applyBorder="1" applyAlignment="1">
      <alignment horizontal="left" vertical="center" indent="3"/>
    </xf>
    <xf numFmtId="0" fontId="34" fillId="0" borderId="6" xfId="0" applyFont="1" applyBorder="1" applyAlignment="1">
      <alignment horizontal="left" vertical="center" indent="3"/>
    </xf>
    <xf numFmtId="0" fontId="33" fillId="0" borderId="8" xfId="0" applyFont="1" applyBorder="1" applyAlignment="1">
      <alignment vertical="center"/>
    </xf>
    <xf numFmtId="164" fontId="33" fillId="0" borderId="6" xfId="2" applyFont="1" applyBorder="1" applyAlignment="1">
      <alignment horizontal="right" vertical="center" wrapText="1"/>
    </xf>
    <xf numFmtId="0" fontId="34" fillId="0" borderId="6" xfId="0" applyFont="1" applyBorder="1" applyAlignment="1">
      <alignment vertical="center"/>
    </xf>
    <xf numFmtId="0" fontId="31" fillId="4" borderId="1" xfId="0" applyFont="1" applyFill="1" applyBorder="1" applyAlignment="1">
      <alignment horizontal="center" vertical="center"/>
    </xf>
    <xf numFmtId="0" fontId="32" fillId="4" borderId="3" xfId="0" applyFont="1" applyFill="1" applyBorder="1" applyAlignment="1">
      <alignment horizontal="center" vertical="center"/>
    </xf>
    <xf numFmtId="0" fontId="33" fillId="0" borderId="1" xfId="0" applyFont="1" applyBorder="1" applyAlignment="1">
      <alignment vertical="center"/>
    </xf>
    <xf numFmtId="0" fontId="33" fillId="0" borderId="33" xfId="0" applyFont="1" applyBorder="1" applyAlignment="1">
      <alignment vertical="center"/>
    </xf>
    <xf numFmtId="0" fontId="33" fillId="0" borderId="4" xfId="0" applyFont="1" applyBorder="1" applyAlignment="1">
      <alignment vertical="center"/>
    </xf>
    <xf numFmtId="164" fontId="33" fillId="0" borderId="10" xfId="2" applyFont="1" applyBorder="1" applyAlignment="1">
      <alignment horizontal="right" vertical="center"/>
    </xf>
    <xf numFmtId="164" fontId="31" fillId="0" borderId="6" xfId="2" applyFont="1" applyBorder="1" applyAlignment="1">
      <alignment horizontal="right" vertical="center"/>
    </xf>
    <xf numFmtId="0" fontId="32" fillId="0" borderId="6" xfId="0" applyFont="1" applyBorder="1" applyAlignment="1">
      <alignment horizontal="center" vertical="center"/>
    </xf>
    <xf numFmtId="0" fontId="34" fillId="0" borderId="3" xfId="0" applyFont="1" applyBorder="1" applyAlignment="1">
      <alignment vertical="center" wrapText="1"/>
    </xf>
    <xf numFmtId="0" fontId="34" fillId="0" borderId="10" xfId="0" applyFont="1" applyBorder="1" applyAlignment="1">
      <alignment vertical="center" wrapText="1"/>
    </xf>
    <xf numFmtId="164" fontId="31" fillId="0" borderId="6" xfId="2" applyFont="1" applyBorder="1" applyAlignment="1">
      <alignment horizontal="right" vertical="center" wrapText="1"/>
    </xf>
    <xf numFmtId="0" fontId="32" fillId="4" borderId="14" xfId="0" applyFont="1" applyFill="1" applyBorder="1" applyAlignment="1">
      <alignment horizontal="center" vertical="center"/>
    </xf>
    <xf numFmtId="164" fontId="33" fillId="0" borderId="9" xfId="2" applyFont="1" applyBorder="1" applyAlignment="1">
      <alignment horizontal="right" vertical="center" wrapText="1"/>
    </xf>
    <xf numFmtId="0" fontId="34" fillId="0" borderId="7" xfId="0" applyFont="1" applyBorder="1" applyAlignment="1">
      <alignment vertical="center"/>
    </xf>
    <xf numFmtId="0" fontId="34" fillId="0" borderId="9" xfId="0" applyFont="1" applyBorder="1" applyAlignment="1">
      <alignment vertical="center"/>
    </xf>
    <xf numFmtId="164" fontId="31" fillId="0" borderId="8" xfId="2" applyFont="1" applyBorder="1" applyAlignment="1">
      <alignment horizontal="right" vertical="center" wrapText="1"/>
    </xf>
    <xf numFmtId="0" fontId="32" fillId="0" borderId="8" xfId="0" applyFont="1" applyBorder="1" applyAlignment="1">
      <alignment horizontal="center" vertical="center"/>
    </xf>
    <xf numFmtId="0" fontId="31" fillId="0" borderId="6" xfId="0" applyFont="1" applyBorder="1" applyAlignment="1">
      <alignment horizontal="center" vertical="center" wrapText="1"/>
    </xf>
    <xf numFmtId="0" fontId="31" fillId="5" borderId="14" xfId="0" applyFont="1" applyFill="1" applyBorder="1" applyAlignment="1">
      <alignment horizontal="center" vertical="center"/>
    </xf>
    <xf numFmtId="17" fontId="31" fillId="5" borderId="14" xfId="0" applyNumberFormat="1" applyFont="1" applyFill="1" applyBorder="1" applyAlignment="1">
      <alignment horizontal="center" vertical="center"/>
    </xf>
    <xf numFmtId="0" fontId="32" fillId="5" borderId="13" xfId="0" applyFont="1" applyFill="1" applyBorder="1" applyAlignment="1">
      <alignment horizontal="center" vertical="center"/>
    </xf>
    <xf numFmtId="0" fontId="33" fillId="0" borderId="34" xfId="0" applyFont="1" applyBorder="1" applyAlignment="1">
      <alignment vertical="center"/>
    </xf>
    <xf numFmtId="164" fontId="35" fillId="0" borderId="7" xfId="2" applyFont="1" applyBorder="1" applyAlignment="1">
      <alignment vertical="top"/>
    </xf>
    <xf numFmtId="0" fontId="34" fillId="0" borderId="35" xfId="0" applyFont="1" applyBorder="1" applyAlignment="1">
      <alignment vertical="center"/>
    </xf>
    <xf numFmtId="164" fontId="31" fillId="0" borderId="9" xfId="2" applyFont="1" applyFill="1" applyBorder="1" applyAlignment="1">
      <alignment horizontal="right" vertical="center"/>
    </xf>
    <xf numFmtId="164" fontId="31" fillId="6" borderId="9" xfId="2" applyFont="1" applyFill="1" applyBorder="1" applyAlignment="1">
      <alignment horizontal="right" vertical="center"/>
    </xf>
    <xf numFmtId="0" fontId="31" fillId="0" borderId="36" xfId="0" applyFont="1" applyBorder="1" applyAlignment="1">
      <alignment vertical="center"/>
    </xf>
    <xf numFmtId="164" fontId="37" fillId="0" borderId="8" xfId="3" applyNumberFormat="1" applyFont="1" applyBorder="1"/>
    <xf numFmtId="0" fontId="32" fillId="0" borderId="37" xfId="0" applyFont="1" applyBorder="1" applyAlignment="1">
      <alignment vertical="center"/>
    </xf>
    <xf numFmtId="17" fontId="31" fillId="5" borderId="13" xfId="0" applyNumberFormat="1" applyFont="1" applyFill="1" applyBorder="1" applyAlignment="1">
      <alignment horizontal="center" vertical="center"/>
    </xf>
    <xf numFmtId="0" fontId="31" fillId="0" borderId="7" xfId="0" applyFont="1" applyBorder="1" applyAlignment="1">
      <alignment vertical="center"/>
    </xf>
    <xf numFmtId="164" fontId="36" fillId="0" borderId="10" xfId="2" applyFont="1" applyBorder="1" applyAlignment="1">
      <alignment vertical="top"/>
    </xf>
    <xf numFmtId="0" fontId="38" fillId="0" borderId="3" xfId="0" applyFont="1" applyBorder="1" applyAlignment="1">
      <alignment vertical="center"/>
    </xf>
    <xf numFmtId="0" fontId="38" fillId="0" borderId="10" xfId="0" applyFont="1" applyBorder="1" applyAlignment="1">
      <alignment vertical="center"/>
    </xf>
    <xf numFmtId="0" fontId="33" fillId="0" borderId="9" xfId="0" applyFont="1" applyBorder="1" applyAlignment="1">
      <alignment horizontal="left" vertical="center" wrapText="1" indent="1"/>
    </xf>
    <xf numFmtId="164" fontId="31" fillId="0" borderId="10" xfId="2" applyFont="1" applyBorder="1" applyAlignment="1">
      <alignment horizontal="right" vertical="center"/>
    </xf>
    <xf numFmtId="164" fontId="33" fillId="0" borderId="10" xfId="2" applyFont="1" applyFill="1" applyBorder="1" applyAlignment="1">
      <alignment horizontal="right" vertical="center"/>
    </xf>
    <xf numFmtId="0" fontId="31" fillId="0" borderId="9" xfId="0" applyFont="1" applyBorder="1" applyAlignment="1">
      <alignment horizontal="left" vertical="center" wrapText="1" indent="1"/>
    </xf>
    <xf numFmtId="0" fontId="32" fillId="0" borderId="6" xfId="0" applyFont="1" applyBorder="1" applyAlignment="1">
      <alignment vertical="center"/>
    </xf>
    <xf numFmtId="164" fontId="29" fillId="0" borderId="3" xfId="2" applyFont="1" applyBorder="1"/>
    <xf numFmtId="17" fontId="31" fillId="7" borderId="14" xfId="0" applyNumberFormat="1" applyFont="1" applyFill="1" applyBorder="1" applyAlignment="1">
      <alignment horizontal="center" vertical="center" wrapText="1"/>
    </xf>
    <xf numFmtId="17" fontId="31" fillId="7" borderId="14" xfId="0" applyNumberFormat="1" applyFont="1" applyFill="1" applyBorder="1" applyAlignment="1">
      <alignment horizontal="center" vertical="center"/>
    </xf>
    <xf numFmtId="17" fontId="32" fillId="7" borderId="14" xfId="0" applyNumberFormat="1" applyFont="1" applyFill="1" applyBorder="1" applyAlignment="1">
      <alignment horizontal="center" vertical="center"/>
    </xf>
    <xf numFmtId="0" fontId="31" fillId="0" borderId="7" xfId="0" applyFont="1" applyBorder="1" applyAlignment="1">
      <alignment vertical="center" wrapText="1"/>
    </xf>
    <xf numFmtId="164" fontId="31" fillId="0" borderId="7" xfId="2" applyFont="1" applyBorder="1" applyAlignment="1">
      <alignment horizontal="right" vertical="center"/>
    </xf>
    <xf numFmtId="0" fontId="32" fillId="0" borderId="7" xfId="0" applyFont="1" applyBorder="1" applyAlignment="1">
      <alignment vertical="center" wrapText="1"/>
    </xf>
    <xf numFmtId="0" fontId="33" fillId="0" borderId="9" xfId="0" applyFont="1" applyBorder="1" applyAlignment="1">
      <alignment vertical="center" wrapText="1"/>
    </xf>
    <xf numFmtId="0" fontId="34" fillId="0" borderId="9"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33" fillId="0" borderId="9" xfId="0" applyFont="1" applyBorder="1" applyAlignment="1">
      <alignment horizontal="left" vertical="center" wrapText="1"/>
    </xf>
    <xf numFmtId="0" fontId="34" fillId="0" borderId="9" xfId="0" applyFont="1" applyBorder="1" applyAlignment="1">
      <alignment horizontal="left" vertical="center" wrapText="1"/>
    </xf>
    <xf numFmtId="0" fontId="34" fillId="0" borderId="9" xfId="0" applyFont="1" applyBorder="1" applyAlignment="1">
      <alignment horizontal="left" vertical="center" wrapText="1" indent="1"/>
    </xf>
    <xf numFmtId="0" fontId="34" fillId="0" borderId="9" xfId="0" applyFont="1" applyBorder="1" applyAlignment="1">
      <alignment horizontal="left" vertical="center" wrapText="1" indent="2"/>
    </xf>
    <xf numFmtId="0" fontId="31" fillId="0" borderId="8" xfId="0" applyFont="1" applyBorder="1" applyAlignment="1">
      <alignment vertical="center" wrapText="1"/>
    </xf>
    <xf numFmtId="0" fontId="32" fillId="0" borderId="8" xfId="0" applyFont="1" applyBorder="1" applyAlignment="1">
      <alignment vertical="center" wrapText="1"/>
    </xf>
    <xf numFmtId="0" fontId="29" fillId="0" borderId="0" xfId="0" applyFont="1" applyAlignment="1">
      <alignment wrapText="1"/>
    </xf>
    <xf numFmtId="0" fontId="31" fillId="7" borderId="14" xfId="0" applyFont="1" applyFill="1" applyBorder="1" applyAlignment="1">
      <alignment horizontal="center" vertical="center" wrapText="1"/>
    </xf>
    <xf numFmtId="0" fontId="32" fillId="7" borderId="14" xfId="0" applyFont="1" applyFill="1" applyBorder="1" applyAlignment="1">
      <alignment horizontal="center" vertical="center" wrapText="1"/>
    </xf>
    <xf numFmtId="164" fontId="33" fillId="0" borderId="23" xfId="2" applyFont="1" applyFill="1" applyBorder="1" applyAlignment="1">
      <alignment horizontal="right" vertical="center"/>
    </xf>
    <xf numFmtId="0" fontId="34" fillId="0" borderId="23" xfId="0" applyFont="1" applyBorder="1" applyAlignment="1">
      <alignment vertical="center" wrapText="1"/>
    </xf>
    <xf numFmtId="0" fontId="31" fillId="0" borderId="23" xfId="0" applyFont="1" applyBorder="1" applyAlignment="1">
      <alignment vertical="center" wrapText="1"/>
    </xf>
    <xf numFmtId="164" fontId="31" fillId="0" borderId="23" xfId="2" applyFont="1" applyFill="1" applyBorder="1" applyAlignment="1">
      <alignment horizontal="right" vertical="center"/>
    </xf>
    <xf numFmtId="0" fontId="32" fillId="0" borderId="23" xfId="0" applyFont="1" applyBorder="1" applyAlignment="1">
      <alignment vertical="center" wrapText="1"/>
    </xf>
    <xf numFmtId="0" fontId="33" fillId="0" borderId="23" xfId="0" applyFont="1" applyBorder="1" applyAlignment="1">
      <alignment horizontal="left" vertical="center" wrapText="1"/>
    </xf>
    <xf numFmtId="0" fontId="34" fillId="0" borderId="23" xfId="0" applyFont="1" applyBorder="1" applyAlignment="1">
      <alignment horizontal="left" vertical="center" wrapText="1"/>
    </xf>
    <xf numFmtId="164" fontId="35" fillId="0" borderId="23" xfId="2" applyFont="1" applyFill="1" applyBorder="1" applyAlignment="1">
      <alignment vertical="center"/>
    </xf>
    <xf numFmtId="0" fontId="31" fillId="0" borderId="25" xfId="0" applyFont="1" applyBorder="1" applyAlignment="1">
      <alignment vertical="center" wrapText="1"/>
    </xf>
    <xf numFmtId="164" fontId="31" fillId="0" borderId="25" xfId="2" applyFont="1" applyFill="1" applyBorder="1" applyAlignment="1">
      <alignment horizontal="right" vertical="center"/>
    </xf>
    <xf numFmtId="0" fontId="32" fillId="0" borderId="25" xfId="0" applyFont="1" applyBorder="1" applyAlignment="1">
      <alignment vertical="center" wrapText="1"/>
    </xf>
    <xf numFmtId="0" fontId="31" fillId="0" borderId="25" xfId="0" applyFont="1" applyBorder="1" applyAlignment="1">
      <alignment horizontal="center" vertical="center" wrapText="1"/>
    </xf>
    <xf numFmtId="0" fontId="32" fillId="0" borderId="25" xfId="0" applyFont="1" applyBorder="1" applyAlignment="1">
      <alignment horizontal="center" vertical="center" wrapText="1"/>
    </xf>
    <xf numFmtId="164" fontId="35" fillId="0" borderId="3" xfId="2" applyFont="1" applyBorder="1" applyAlignment="1">
      <alignment vertical="center"/>
    </xf>
    <xf numFmtId="164" fontId="35" fillId="0" borderId="10" xfId="2" applyFont="1" applyBorder="1" applyAlignment="1">
      <alignment vertical="center"/>
    </xf>
    <xf numFmtId="164" fontId="33" fillId="0" borderId="3" xfId="2" applyFont="1" applyBorder="1" applyAlignment="1">
      <alignment horizontal="right" vertical="center"/>
    </xf>
    <xf numFmtId="164" fontId="33" fillId="0" borderId="10" xfId="2" applyFont="1" applyBorder="1" applyAlignment="1">
      <alignment vertical="center"/>
    </xf>
    <xf numFmtId="164" fontId="33" fillId="0" borderId="6" xfId="2" applyFont="1" applyBorder="1" applyAlignment="1">
      <alignment horizontal="right" vertical="center"/>
    </xf>
    <xf numFmtId="0" fontId="39" fillId="0" borderId="0" xfId="0" applyFont="1"/>
    <xf numFmtId="41" fontId="33" fillId="0" borderId="10" xfId="4" applyFont="1" applyBorder="1" applyAlignment="1">
      <alignment horizontal="right" vertical="center"/>
    </xf>
    <xf numFmtId="41" fontId="31" fillId="0" borderId="10" xfId="4" applyFont="1" applyBorder="1" applyAlignment="1">
      <alignment horizontal="right" vertical="center"/>
    </xf>
    <xf numFmtId="41" fontId="33" fillId="0" borderId="10" xfId="4" applyFont="1" applyFill="1" applyBorder="1" applyAlignment="1">
      <alignment horizontal="right" vertical="center"/>
    </xf>
    <xf numFmtId="41" fontId="31" fillId="0" borderId="6" xfId="4" applyFont="1" applyBorder="1" applyAlignment="1">
      <alignment horizontal="right" vertical="center"/>
    </xf>
    <xf numFmtId="166" fontId="33" fillId="0" borderId="10" xfId="5" applyNumberFormat="1" applyFont="1" applyBorder="1" applyAlignment="1">
      <alignment horizontal="right" vertical="center"/>
    </xf>
    <xf numFmtId="164" fontId="31" fillId="0" borderId="9" xfId="2" applyFont="1" applyBorder="1" applyAlignment="1">
      <alignment horizontal="right" vertical="center" wrapText="1"/>
    </xf>
    <xf numFmtId="164" fontId="29" fillId="0" borderId="0" xfId="0" applyNumberFormat="1" applyFont="1"/>
    <xf numFmtId="17" fontId="31" fillId="4" borderId="7" xfId="0" applyNumberFormat="1" applyFont="1" applyFill="1" applyBorder="1" applyAlignment="1">
      <alignment horizontal="center" vertical="center" wrapText="1"/>
    </xf>
    <xf numFmtId="164" fontId="33" fillId="0" borderId="39" xfId="2" applyFont="1" applyBorder="1" applyAlignment="1">
      <alignment horizontal="right" vertical="center"/>
    </xf>
    <xf numFmtId="164" fontId="33" fillId="0" borderId="10" xfId="0" applyNumberFormat="1" applyFont="1" applyBorder="1" applyAlignment="1">
      <alignment horizontal="right" vertical="center" wrapText="1"/>
    </xf>
    <xf numFmtId="164" fontId="31" fillId="0" borderId="10" xfId="0" applyNumberFormat="1" applyFont="1" applyBorder="1" applyAlignment="1">
      <alignment horizontal="right" vertical="center" wrapText="1"/>
    </xf>
    <xf numFmtId="0" fontId="33" fillId="0" borderId="10" xfId="0" applyFont="1" applyBorder="1" applyAlignment="1">
      <alignment horizontal="right" vertical="center" wrapText="1"/>
    </xf>
    <xf numFmtId="164" fontId="29" fillId="0" borderId="10" xfId="2" applyFont="1" applyBorder="1"/>
    <xf numFmtId="164" fontId="37" fillId="0" borderId="10" xfId="0" applyNumberFormat="1" applyFont="1" applyBorder="1"/>
    <xf numFmtId="164" fontId="33" fillId="0" borderId="10" xfId="4" applyNumberFormat="1" applyFont="1" applyBorder="1" applyAlignment="1">
      <alignment horizontal="right" vertical="center"/>
    </xf>
    <xf numFmtId="164" fontId="31" fillId="0" borderId="10" xfId="4" applyNumberFormat="1" applyFont="1" applyBorder="1" applyAlignment="1">
      <alignment horizontal="right" vertical="center"/>
    </xf>
    <xf numFmtId="164" fontId="33" fillId="0" borderId="10" xfId="4" applyNumberFormat="1" applyFont="1" applyFill="1" applyBorder="1" applyAlignment="1">
      <alignment horizontal="right" vertical="center"/>
    </xf>
    <xf numFmtId="164" fontId="33" fillId="0" borderId="10" xfId="5" applyNumberFormat="1" applyFont="1" applyBorder="1" applyAlignment="1">
      <alignment horizontal="right" vertical="center"/>
    </xf>
    <xf numFmtId="164" fontId="33" fillId="0" borderId="10" xfId="0" applyNumberFormat="1" applyFont="1" applyBorder="1" applyAlignment="1">
      <alignment horizontal="right" vertical="center"/>
    </xf>
    <xf numFmtId="167" fontId="33" fillId="0" borderId="10" xfId="0" applyNumberFormat="1" applyFont="1" applyBorder="1" applyAlignment="1">
      <alignment horizontal="right" vertical="center"/>
    </xf>
    <xf numFmtId="164" fontId="33" fillId="0" borderId="6" xfId="0" applyNumberFormat="1" applyFont="1" applyBorder="1" applyAlignment="1">
      <alignment horizontal="right" vertical="center"/>
    </xf>
    <xf numFmtId="164" fontId="31" fillId="0" borderId="6" xfId="0" applyNumberFormat="1" applyFont="1" applyBorder="1" applyAlignment="1">
      <alignment horizontal="right" vertical="center"/>
    </xf>
    <xf numFmtId="0" fontId="33" fillId="0" borderId="23" xfId="0" applyFont="1" applyBorder="1" applyAlignment="1">
      <alignment horizontal="left" vertical="center"/>
    </xf>
    <xf numFmtId="164" fontId="33" fillId="0" borderId="7" xfId="0" applyNumberFormat="1" applyFont="1" applyBorder="1" applyAlignment="1">
      <alignment horizontal="right" vertical="center" wrapText="1"/>
    </xf>
    <xf numFmtId="164" fontId="29" fillId="0" borderId="9" xfId="0" applyNumberFormat="1" applyFont="1" applyBorder="1"/>
    <xf numFmtId="164" fontId="33" fillId="0" borderId="9" xfId="0" applyNumberFormat="1" applyFont="1" applyBorder="1" applyAlignment="1">
      <alignment horizontal="right" vertical="center" wrapText="1"/>
    </xf>
    <xf numFmtId="164" fontId="31" fillId="0" borderId="9" xfId="0" applyNumberFormat="1" applyFont="1" applyBorder="1" applyAlignment="1">
      <alignment horizontal="right" vertical="center" wrapText="1"/>
    </xf>
    <xf numFmtId="166" fontId="29" fillId="0" borderId="9" xfId="5" applyNumberFormat="1" applyFont="1" applyBorder="1"/>
    <xf numFmtId="166" fontId="29" fillId="0" borderId="0" xfId="5" applyNumberFormat="1" applyFont="1"/>
    <xf numFmtId="166" fontId="29" fillId="0" borderId="0" xfId="0" applyNumberFormat="1" applyFont="1"/>
    <xf numFmtId="164" fontId="35" fillId="0" borderId="3" xfId="2" applyFont="1" applyBorder="1" applyAlignment="1">
      <alignment vertical="top"/>
    </xf>
    <xf numFmtId="164" fontId="31" fillId="0" borderId="10" xfId="2" applyFont="1" applyFill="1" applyBorder="1" applyAlignment="1">
      <alignment horizontal="right" vertical="center"/>
    </xf>
    <xf numFmtId="164" fontId="31" fillId="6" borderId="10" xfId="2" applyFont="1" applyFill="1" applyBorder="1" applyAlignment="1">
      <alignment horizontal="right" vertical="center"/>
    </xf>
    <xf numFmtId="164" fontId="37" fillId="0" borderId="6" xfId="3" applyNumberFormat="1" applyFont="1" applyBorder="1"/>
    <xf numFmtId="0" fontId="34" fillId="0" borderId="10" xfId="6" applyFont="1" applyBorder="1" applyAlignment="1">
      <alignment horizontal="left" vertical="center" wrapText="1"/>
    </xf>
    <xf numFmtId="0" fontId="2" fillId="0" borderId="0" xfId="9"/>
    <xf numFmtId="0" fontId="41" fillId="8" borderId="4" xfId="9" applyFont="1" applyFill="1" applyBorder="1" applyAlignment="1">
      <alignment horizontal="center" vertical="center"/>
    </xf>
    <xf numFmtId="17" fontId="41" fillId="8" borderId="7" xfId="9" applyNumberFormat="1" applyFont="1" applyFill="1" applyBorder="1" applyAlignment="1">
      <alignment horizontal="center" vertical="center"/>
    </xf>
    <xf numFmtId="0" fontId="42" fillId="0" borderId="1" xfId="9" applyFont="1" applyBorder="1" applyAlignment="1">
      <alignment horizontal="left" vertical="center"/>
    </xf>
    <xf numFmtId="164" fontId="42" fillId="0" borderId="9" xfId="9" applyNumberFormat="1" applyFont="1" applyBorder="1" applyAlignment="1">
      <alignment horizontal="right" vertical="center" indent="1"/>
    </xf>
    <xf numFmtId="0" fontId="42" fillId="0" borderId="33" xfId="9" applyFont="1" applyBorder="1" applyAlignment="1">
      <alignment horizontal="left" vertical="center" indent="1"/>
    </xf>
    <xf numFmtId="0" fontId="42" fillId="0" borderId="33" xfId="9" applyFont="1" applyBorder="1" applyAlignment="1">
      <alignment horizontal="left" vertical="center" indent="2"/>
    </xf>
    <xf numFmtId="0" fontId="42" fillId="0" borderId="33" xfId="9" applyFont="1" applyBorder="1" applyAlignment="1">
      <alignment horizontal="left" vertical="center"/>
    </xf>
    <xf numFmtId="0" fontId="41" fillId="0" borderId="33" xfId="9" applyFont="1" applyBorder="1" applyAlignment="1">
      <alignment horizontal="center" vertical="center"/>
    </xf>
    <xf numFmtId="164" fontId="41" fillId="0" borderId="9" xfId="9" applyNumberFormat="1" applyFont="1" applyBorder="1" applyAlignment="1">
      <alignment horizontal="right" vertical="center" indent="1"/>
    </xf>
    <xf numFmtId="0" fontId="40" fillId="0" borderId="0" xfId="9" applyFont="1"/>
    <xf numFmtId="164" fontId="42" fillId="0" borderId="9" xfId="11" applyFont="1" applyFill="1" applyBorder="1" applyAlignment="1">
      <alignment horizontal="right" vertical="center" indent="1"/>
    </xf>
    <xf numFmtId="0" fontId="42" fillId="0" borderId="33" xfId="9" applyFont="1" applyBorder="1" applyAlignment="1">
      <alignment vertical="center"/>
    </xf>
    <xf numFmtId="0" fontId="41" fillId="0" borderId="4" xfId="9" applyFont="1" applyBorder="1" applyAlignment="1">
      <alignment horizontal="center" vertical="center"/>
    </xf>
    <xf numFmtId="164" fontId="41" fillId="0" borderId="8" xfId="9" applyNumberFormat="1" applyFont="1" applyBorder="1" applyAlignment="1">
      <alignment horizontal="right" vertical="center" indent="1"/>
    </xf>
    <xf numFmtId="0" fontId="41" fillId="8" borderId="8" xfId="9" applyFont="1" applyFill="1" applyBorder="1" applyAlignment="1">
      <alignment horizontal="center" vertical="center"/>
    </xf>
    <xf numFmtId="17" fontId="41" fillId="8" borderId="14" xfId="9" applyNumberFormat="1" applyFont="1" applyFill="1" applyBorder="1" applyAlignment="1">
      <alignment horizontal="center" vertical="center"/>
    </xf>
    <xf numFmtId="0" fontId="42" fillId="0" borderId="7" xfId="9" applyFont="1" applyBorder="1" applyAlignment="1">
      <alignment horizontal="left" vertical="center"/>
    </xf>
    <xf numFmtId="164" fontId="42" fillId="0" borderId="7" xfId="11" applyFont="1" applyFill="1" applyBorder="1" applyAlignment="1">
      <alignment horizontal="right" vertical="center" wrapText="1"/>
    </xf>
    <xf numFmtId="0" fontId="42" fillId="0" borderId="9" xfId="9" applyFont="1" applyBorder="1" applyAlignment="1">
      <alignment horizontal="left" vertical="center" indent="1"/>
    </xf>
    <xf numFmtId="164" fontId="42" fillId="0" borderId="9" xfId="11" applyFont="1" applyBorder="1" applyAlignment="1">
      <alignment horizontal="right" vertical="center"/>
    </xf>
    <xf numFmtId="164" fontId="42" fillId="0" borderId="9" xfId="11" applyFont="1" applyFill="1" applyBorder="1" applyAlignment="1">
      <alignment horizontal="right" vertical="center"/>
    </xf>
    <xf numFmtId="0" fontId="42" fillId="0" borderId="9" xfId="9" applyFont="1" applyBorder="1" applyAlignment="1">
      <alignment horizontal="left" vertical="center" wrapText="1" indent="2"/>
    </xf>
    <xf numFmtId="0" fontId="42" fillId="0" borderId="9" xfId="9" applyFont="1" applyBorder="1" applyAlignment="1">
      <alignment horizontal="left" vertical="center" indent="3"/>
    </xf>
    <xf numFmtId="0" fontId="42" fillId="0" borderId="9" xfId="9" applyFont="1" applyBorder="1" applyAlignment="1">
      <alignment horizontal="left" vertical="center" indent="4"/>
    </xf>
    <xf numFmtId="0" fontId="42" fillId="0" borderId="9" xfId="9" applyFont="1" applyBorder="1" applyAlignment="1">
      <alignment horizontal="left" vertical="center" indent="2"/>
    </xf>
    <xf numFmtId="0" fontId="42" fillId="0" borderId="9" xfId="9" applyFont="1" applyBorder="1" applyAlignment="1">
      <alignment horizontal="left" vertical="center"/>
    </xf>
    <xf numFmtId="164" fontId="42" fillId="0" borderId="9" xfId="11" applyFont="1" applyBorder="1" applyAlignment="1">
      <alignment horizontal="right" vertical="center" wrapText="1"/>
    </xf>
    <xf numFmtId="17" fontId="41" fillId="8" borderId="12" xfId="9" applyNumberFormat="1" applyFont="1" applyFill="1" applyBorder="1" applyAlignment="1">
      <alignment horizontal="center" vertical="center" wrapText="1"/>
    </xf>
    <xf numFmtId="10" fontId="42" fillId="0" borderId="0" xfId="12" applyNumberFormat="1" applyFont="1" applyBorder="1" applyAlignment="1">
      <alignment horizontal="right"/>
    </xf>
    <xf numFmtId="165" fontId="42" fillId="0" borderId="0" xfId="13" applyFont="1" applyBorder="1" applyAlignment="1">
      <alignment horizontal="right"/>
    </xf>
    <xf numFmtId="10" fontId="42" fillId="0" borderId="5" xfId="12" applyNumberFormat="1" applyFont="1" applyBorder="1" applyAlignment="1">
      <alignment horizontal="right"/>
    </xf>
    <xf numFmtId="0" fontId="46" fillId="0" borderId="0" xfId="9" applyFont="1"/>
    <xf numFmtId="17" fontId="41" fillId="8" borderId="7" xfId="9" applyNumberFormat="1" applyFont="1" applyFill="1" applyBorder="1" applyAlignment="1">
      <alignment horizontal="center" vertical="center" wrapText="1"/>
    </xf>
    <xf numFmtId="166" fontId="47" fillId="0" borderId="7" xfId="13" applyNumberFormat="1" applyFont="1" applyBorder="1"/>
    <xf numFmtId="166" fontId="47" fillId="0" borderId="9" xfId="13" applyNumberFormat="1" applyFont="1" applyBorder="1"/>
    <xf numFmtId="0" fontId="41" fillId="0" borderId="8" xfId="9" applyFont="1" applyBorder="1" applyAlignment="1">
      <alignment horizontal="center" vertical="center"/>
    </xf>
    <xf numFmtId="166" fontId="48" fillId="0" borderId="8" xfId="13" applyNumberFormat="1" applyFont="1" applyBorder="1"/>
    <xf numFmtId="166" fontId="2" fillId="0" borderId="0" xfId="7" applyNumberFormat="1" applyFont="1"/>
    <xf numFmtId="166" fontId="2" fillId="0" borderId="0" xfId="9" applyNumberFormat="1"/>
    <xf numFmtId="166" fontId="40" fillId="9" borderId="0" xfId="9" applyNumberFormat="1" applyFont="1" applyFill="1"/>
    <xf numFmtId="0" fontId="42" fillId="0" borderId="9" xfId="9" applyFont="1" applyBorder="1" applyAlignment="1">
      <alignment horizontal="left" vertical="center" wrapText="1"/>
    </xf>
    <xf numFmtId="164" fontId="42" fillId="0" borderId="9" xfId="9" applyNumberFormat="1" applyFont="1" applyBorder="1" applyAlignment="1">
      <alignment horizontal="right" vertical="center" wrapText="1"/>
    </xf>
    <xf numFmtId="164" fontId="41" fillId="0" borderId="8" xfId="9" applyNumberFormat="1" applyFont="1" applyBorder="1" applyAlignment="1">
      <alignment horizontal="right" vertical="center" wrapText="1"/>
    </xf>
    <xf numFmtId="0" fontId="42" fillId="0" borderId="1" xfId="9" applyFont="1" applyBorder="1" applyAlignment="1">
      <alignment horizontal="right" vertical="center"/>
    </xf>
    <xf numFmtId="0" fontId="42" fillId="0" borderId="3" xfId="9" applyFont="1" applyBorder="1" applyAlignment="1">
      <alignment horizontal="left" vertical="center"/>
    </xf>
    <xf numFmtId="0" fontId="42" fillId="0" borderId="33" xfId="9" applyFont="1" applyBorder="1" applyAlignment="1">
      <alignment horizontal="right" vertical="center"/>
    </xf>
    <xf numFmtId="0" fontId="42" fillId="0" borderId="10" xfId="9" applyFont="1" applyBorder="1" applyAlignment="1">
      <alignment horizontal="left" vertical="center"/>
    </xf>
    <xf numFmtId="0" fontId="47" fillId="0" borderId="10" xfId="9" applyFont="1" applyBorder="1" applyAlignment="1">
      <alignment horizontal="left" vertical="center"/>
    </xf>
    <xf numFmtId="0" fontId="42" fillId="0" borderId="33" xfId="9" applyFont="1" applyBorder="1" applyAlignment="1">
      <alignment horizontal="right"/>
    </xf>
    <xf numFmtId="0" fontId="41" fillId="0" borderId="10" xfId="9" applyFont="1" applyBorder="1" applyAlignment="1">
      <alignment horizontal="center" vertical="center"/>
    </xf>
    <xf numFmtId="0" fontId="2" fillId="6" borderId="0" xfId="9" applyFill="1"/>
    <xf numFmtId="17" fontId="41" fillId="8" borderId="14" xfId="9" applyNumberFormat="1" applyFont="1" applyFill="1" applyBorder="1" applyAlignment="1">
      <alignment horizontal="center" vertical="center" wrapText="1"/>
    </xf>
    <xf numFmtId="0" fontId="42" fillId="6" borderId="1" xfId="9" applyFont="1" applyFill="1" applyBorder="1" applyAlignment="1">
      <alignment horizontal="right" vertical="center"/>
    </xf>
    <xf numFmtId="0" fontId="42" fillId="6" borderId="3" xfId="9" applyFont="1" applyFill="1" applyBorder="1" applyAlignment="1">
      <alignment horizontal="left" vertical="center"/>
    </xf>
    <xf numFmtId="3" fontId="47" fillId="0" borderId="9" xfId="9" applyNumberFormat="1" applyFont="1" applyBorder="1"/>
    <xf numFmtId="0" fontId="42" fillId="6" borderId="33" xfId="9" applyFont="1" applyFill="1" applyBorder="1" applyAlignment="1">
      <alignment horizontal="right" vertical="center"/>
    </xf>
    <xf numFmtId="0" fontId="42" fillId="6" borderId="10" xfId="9" applyFont="1" applyFill="1" applyBorder="1" applyAlignment="1">
      <alignment horizontal="left" vertical="center"/>
    </xf>
    <xf numFmtId="0" fontId="47" fillId="6" borderId="10" xfId="9" applyFont="1" applyFill="1" applyBorder="1" applyAlignment="1">
      <alignment horizontal="left" vertical="center"/>
    </xf>
    <xf numFmtId="0" fontId="42" fillId="6" borderId="33" xfId="9" applyFont="1" applyFill="1" applyBorder="1" applyAlignment="1">
      <alignment horizontal="right"/>
    </xf>
    <xf numFmtId="0" fontId="41" fillId="6" borderId="10" xfId="9" applyFont="1" applyFill="1" applyBorder="1" applyAlignment="1">
      <alignment horizontal="center" vertical="center"/>
    </xf>
    <xf numFmtId="3" fontId="48" fillId="0" borderId="8" xfId="9" applyNumberFormat="1" applyFont="1" applyBorder="1"/>
    <xf numFmtId="0" fontId="2" fillId="6" borderId="0" xfId="9" applyFill="1" applyAlignment="1">
      <alignment horizontal="right"/>
    </xf>
    <xf numFmtId="0" fontId="49" fillId="0" borderId="0" xfId="1" applyFont="1" applyAlignment="1">
      <alignment vertical="center"/>
    </xf>
    <xf numFmtId="0" fontId="18" fillId="0" borderId="0" xfId="1" applyAlignment="1">
      <alignment vertical="center"/>
    </xf>
    <xf numFmtId="0" fontId="50" fillId="0" borderId="0" xfId="1" applyFont="1" applyAlignment="1">
      <alignment vertical="center"/>
    </xf>
    <xf numFmtId="0" fontId="51" fillId="0" borderId="0" xfId="1" applyFont="1" applyAlignment="1">
      <alignment vertical="center"/>
    </xf>
    <xf numFmtId="164" fontId="33" fillId="0" borderId="3" xfId="2" applyFont="1" applyFill="1" applyBorder="1" applyAlignment="1">
      <alignment horizontal="right" vertical="center"/>
    </xf>
    <xf numFmtId="164" fontId="31" fillId="0" borderId="8" xfId="0" applyNumberFormat="1" applyFont="1" applyBorder="1" applyAlignment="1">
      <alignment horizontal="right" vertical="center" wrapText="1"/>
    </xf>
    <xf numFmtId="166" fontId="33" fillId="0" borderId="10" xfId="5" applyNumberFormat="1" applyFont="1" applyBorder="1" applyAlignment="1">
      <alignment horizontal="right" vertical="center" wrapText="1"/>
    </xf>
    <xf numFmtId="166" fontId="31" fillId="0" borderId="10" xfId="5" applyNumberFormat="1" applyFont="1" applyBorder="1" applyAlignment="1">
      <alignment horizontal="right" vertical="center" wrapText="1"/>
    </xf>
    <xf numFmtId="164" fontId="2" fillId="0" borderId="0" xfId="9" applyNumberFormat="1"/>
    <xf numFmtId="0" fontId="52" fillId="0" borderId="0" xfId="0" applyFont="1"/>
    <xf numFmtId="164" fontId="52" fillId="0" borderId="0" xfId="0" applyNumberFormat="1" applyFont="1"/>
    <xf numFmtId="164" fontId="33" fillId="6" borderId="9" xfId="2" applyFont="1" applyFill="1" applyBorder="1" applyAlignment="1">
      <alignment horizontal="right" vertical="center"/>
    </xf>
    <xf numFmtId="164" fontId="33" fillId="6" borderId="10" xfId="2" applyFont="1" applyFill="1" applyBorder="1" applyAlignment="1">
      <alignment horizontal="right" vertical="center"/>
    </xf>
    <xf numFmtId="166" fontId="29" fillId="0" borderId="10" xfId="5" applyNumberFormat="1" applyFont="1" applyBorder="1"/>
    <xf numFmtId="166" fontId="37" fillId="0" borderId="9" xfId="5" applyNumberFormat="1" applyFont="1" applyBorder="1"/>
    <xf numFmtId="166" fontId="37" fillId="0" borderId="10" xfId="5" applyNumberFormat="1" applyFont="1" applyBorder="1"/>
    <xf numFmtId="0" fontId="29" fillId="0" borderId="9" xfId="0" applyFont="1" applyBorder="1"/>
    <xf numFmtId="9" fontId="29" fillId="0" borderId="0" xfId="15" applyFont="1"/>
    <xf numFmtId="168" fontId="29" fillId="0" borderId="0" xfId="0" applyNumberFormat="1" applyFont="1"/>
    <xf numFmtId="165" fontId="29" fillId="0" borderId="0" xfId="5" applyFont="1"/>
    <xf numFmtId="164" fontId="29" fillId="6" borderId="9" xfId="2" applyFont="1" applyFill="1" applyBorder="1" applyAlignment="1">
      <alignment horizontal="right" vertical="center"/>
    </xf>
    <xf numFmtId="164" fontId="29" fillId="6" borderId="10" xfId="2" applyFont="1" applyFill="1" applyBorder="1" applyAlignment="1">
      <alignment horizontal="right" vertical="center"/>
    </xf>
    <xf numFmtId="164" fontId="37" fillId="0" borderId="9" xfId="2" applyFont="1" applyBorder="1" applyAlignment="1">
      <alignment horizontal="right" vertical="center"/>
    </xf>
    <xf numFmtId="164" fontId="37" fillId="0" borderId="10" xfId="2" applyFont="1" applyBorder="1" applyAlignment="1">
      <alignment horizontal="right" vertical="center"/>
    </xf>
    <xf numFmtId="10" fontId="42" fillId="0" borderId="5" xfId="12" applyNumberFormat="1" applyFont="1" applyFill="1" applyBorder="1" applyAlignment="1">
      <alignment horizontal="right"/>
    </xf>
    <xf numFmtId="164" fontId="42" fillId="0" borderId="10" xfId="9" applyNumberFormat="1" applyFont="1" applyBorder="1" applyAlignment="1">
      <alignment horizontal="right" vertical="center" wrapText="1"/>
    </xf>
    <xf numFmtId="3" fontId="47" fillId="0" borderId="7" xfId="9" applyNumberFormat="1" applyFont="1" applyBorder="1"/>
    <xf numFmtId="166" fontId="48" fillId="0" borderId="8" xfId="13" applyNumberFormat="1" applyFont="1" applyFill="1" applyBorder="1"/>
    <xf numFmtId="10" fontId="42" fillId="0" borderId="0" xfId="12" applyNumberFormat="1" applyFont="1" applyFill="1" applyBorder="1" applyAlignment="1">
      <alignment horizontal="right"/>
    </xf>
    <xf numFmtId="10" fontId="2" fillId="0" borderId="0" xfId="15" applyNumberFormat="1" applyFont="1"/>
    <xf numFmtId="166" fontId="2" fillId="0" borderId="0" xfId="5" applyNumberFormat="1" applyFont="1"/>
    <xf numFmtId="166" fontId="33" fillId="0" borderId="9" xfId="5" applyNumberFormat="1" applyFont="1" applyBorder="1" applyAlignment="1">
      <alignment horizontal="right" vertical="center"/>
    </xf>
    <xf numFmtId="164" fontId="33" fillId="0" borderId="0" xfId="0" applyNumberFormat="1" applyFont="1" applyAlignment="1">
      <alignment horizontal="right" vertical="center" wrapText="1"/>
    </xf>
    <xf numFmtId="164" fontId="31" fillId="0" borderId="5" xfId="0" applyNumberFormat="1" applyFont="1" applyBorder="1" applyAlignment="1">
      <alignment horizontal="right" vertical="center" wrapText="1"/>
    </xf>
    <xf numFmtId="164" fontId="33" fillId="0" borderId="0" xfId="2" applyFont="1"/>
    <xf numFmtId="164" fontId="33" fillId="0" borderId="10" xfId="2" applyFont="1" applyBorder="1"/>
    <xf numFmtId="0" fontId="29" fillId="0" borderId="39" xfId="0" applyFont="1" applyBorder="1"/>
    <xf numFmtId="166" fontId="48" fillId="0" borderId="9" xfId="13" applyNumberFormat="1" applyFont="1" applyFill="1" applyBorder="1"/>
    <xf numFmtId="3" fontId="48" fillId="0" borderId="9" xfId="9" applyNumberFormat="1" applyFont="1" applyBorder="1"/>
    <xf numFmtId="164" fontId="33" fillId="0" borderId="7" xfId="2" applyFont="1" applyFill="1" applyBorder="1" applyAlignment="1">
      <alignment horizontal="right" vertical="center"/>
    </xf>
    <xf numFmtId="17" fontId="41" fillId="0" borderId="14" xfId="9" applyNumberFormat="1" applyFont="1" applyBorder="1" applyAlignment="1">
      <alignment horizontal="left" vertical="center"/>
    </xf>
    <xf numFmtId="0" fontId="0" fillId="0" borderId="0" xfId="0" applyAlignment="1">
      <alignment horizontal="center"/>
    </xf>
    <xf numFmtId="164" fontId="41" fillId="0" borderId="10" xfId="9" applyNumberFormat="1" applyFont="1" applyBorder="1" applyAlignment="1">
      <alignment horizontal="right" vertical="center" wrapText="1"/>
    </xf>
    <xf numFmtId="164" fontId="41" fillId="0" borderId="9" xfId="9" applyNumberFormat="1" applyFont="1" applyBorder="1" applyAlignment="1">
      <alignment horizontal="right" vertical="center" wrapText="1"/>
    </xf>
    <xf numFmtId="166" fontId="47" fillId="0" borderId="9" xfId="13" applyNumberFormat="1" applyFont="1" applyFill="1" applyBorder="1"/>
    <xf numFmtId="166" fontId="47" fillId="0" borderId="10" xfId="13" applyNumberFormat="1" applyFont="1" applyBorder="1"/>
    <xf numFmtId="166" fontId="0" fillId="0" borderId="0" xfId="5" applyNumberFormat="1" applyFont="1"/>
    <xf numFmtId="166" fontId="0" fillId="0" borderId="0" xfId="0" applyNumberFormat="1"/>
    <xf numFmtId="166" fontId="53" fillId="0" borderId="14" xfId="0" applyNumberFormat="1" applyFont="1" applyBorder="1"/>
    <xf numFmtId="17" fontId="24" fillId="10" borderId="7" xfId="9" applyNumberFormat="1" applyFont="1" applyFill="1" applyBorder="1" applyAlignment="1">
      <alignment horizontal="center" vertical="center"/>
    </xf>
    <xf numFmtId="0" fontId="24" fillId="0" borderId="14" xfId="9" applyFont="1" applyBorder="1" applyAlignment="1">
      <alignment horizontal="center" vertical="center"/>
    </xf>
    <xf numFmtId="17" fontId="24" fillId="0" borderId="14" xfId="9" applyNumberFormat="1" applyFont="1" applyBorder="1" applyAlignment="1">
      <alignment horizontal="left" vertical="center"/>
    </xf>
    <xf numFmtId="17" fontId="24" fillId="0" borderId="14" xfId="9" applyNumberFormat="1" applyFont="1" applyBorder="1" applyAlignment="1">
      <alignment horizontal="center" vertical="center"/>
    </xf>
    <xf numFmtId="0" fontId="54" fillId="0" borderId="14" xfId="0" applyFont="1" applyBorder="1" applyAlignment="1">
      <alignment horizontal="center"/>
    </xf>
    <xf numFmtId="0" fontId="54" fillId="0" borderId="14" xfId="0" applyFont="1" applyBorder="1"/>
    <xf numFmtId="0" fontId="54" fillId="0" borderId="0" xfId="0" applyFont="1"/>
    <xf numFmtId="0" fontId="0" fillId="0" borderId="14" xfId="0" applyBorder="1" applyAlignment="1">
      <alignment horizontal="center"/>
    </xf>
    <xf numFmtId="0" fontId="0" fillId="0" borderId="14" xfId="0" applyBorder="1"/>
    <xf numFmtId="0" fontId="24" fillId="0" borderId="14" xfId="9" applyFont="1" applyBorder="1" applyAlignment="1">
      <alignment horizontal="left" vertical="center"/>
    </xf>
    <xf numFmtId="166" fontId="29" fillId="0" borderId="10" xfId="5" applyNumberFormat="1" applyFont="1" applyFill="1" applyBorder="1"/>
    <xf numFmtId="166" fontId="33" fillId="0" borderId="6" xfId="5" applyNumberFormat="1" applyFont="1" applyBorder="1" applyAlignment="1">
      <alignment horizontal="right" vertical="center" wrapText="1"/>
    </xf>
    <xf numFmtId="164" fontId="31" fillId="0" borderId="6" xfId="0" applyNumberFormat="1" applyFont="1" applyBorder="1" applyAlignment="1">
      <alignment horizontal="right" vertical="center" wrapText="1"/>
    </xf>
    <xf numFmtId="166" fontId="29" fillId="0" borderId="9" xfId="5" applyNumberFormat="1" applyFont="1" applyFill="1" applyBorder="1"/>
    <xf numFmtId="0" fontId="29" fillId="0" borderId="10" xfId="0" applyFont="1" applyBorder="1"/>
    <xf numFmtId="3" fontId="47" fillId="0" borderId="10" xfId="9" applyNumberFormat="1" applyFont="1" applyBorder="1"/>
    <xf numFmtId="3" fontId="48" fillId="0" borderId="10" xfId="9" applyNumberFormat="1" applyFont="1" applyBorder="1"/>
    <xf numFmtId="166" fontId="33" fillId="0" borderId="9" xfId="5" applyNumberFormat="1" applyFont="1" applyBorder="1" applyAlignment="1">
      <alignment horizontal="right" vertical="center" wrapText="1"/>
    </xf>
    <xf numFmtId="164" fontId="42" fillId="0" borderId="9" xfId="11" applyFont="1" applyFill="1" applyBorder="1" applyAlignment="1">
      <alignment horizontal="right" vertical="center" wrapText="1"/>
    </xf>
    <xf numFmtId="0" fontId="29" fillId="11" borderId="0" xfId="0" applyFont="1" applyFill="1"/>
    <xf numFmtId="164" fontId="31" fillId="0" borderId="36" xfId="2" applyFont="1" applyFill="1" applyBorder="1" applyAlignment="1">
      <alignment horizontal="right" vertical="center"/>
    </xf>
    <xf numFmtId="0" fontId="33" fillId="0" borderId="0" xfId="0" applyFont="1" applyAlignment="1">
      <alignment vertical="center"/>
    </xf>
    <xf numFmtId="166" fontId="35" fillId="0" borderId="7" xfId="5" applyNumberFormat="1" applyFont="1" applyBorder="1" applyAlignment="1">
      <alignment vertical="top"/>
    </xf>
    <xf numFmtId="166" fontId="33" fillId="0" borderId="9" xfId="5" applyNumberFormat="1" applyFont="1" applyFill="1" applyBorder="1" applyAlignment="1">
      <alignment horizontal="right" vertical="center"/>
    </xf>
    <xf numFmtId="166" fontId="33" fillId="0" borderId="10" xfId="5" applyNumberFormat="1" applyFont="1" applyFill="1" applyBorder="1" applyAlignment="1">
      <alignment horizontal="right" vertical="center"/>
    </xf>
    <xf numFmtId="166" fontId="33" fillId="6" borderId="9" xfId="5" applyNumberFormat="1" applyFont="1" applyFill="1" applyBorder="1" applyAlignment="1">
      <alignment horizontal="right" vertical="center"/>
    </xf>
    <xf numFmtId="166" fontId="33" fillId="0" borderId="39" xfId="5" applyNumberFormat="1" applyFont="1" applyBorder="1" applyAlignment="1">
      <alignment vertical="center"/>
    </xf>
    <xf numFmtId="166" fontId="31" fillId="0" borderId="9" xfId="5" applyNumberFormat="1" applyFont="1" applyBorder="1" applyAlignment="1">
      <alignment horizontal="right" vertical="center"/>
    </xf>
    <xf numFmtId="166" fontId="31" fillId="6" borderId="9" xfId="5" applyNumberFormat="1" applyFont="1" applyFill="1" applyBorder="1" applyAlignment="1">
      <alignment horizontal="right" vertical="center"/>
    </xf>
    <xf numFmtId="166" fontId="33" fillId="0" borderId="39" xfId="5" applyNumberFormat="1" applyFont="1" applyBorder="1" applyAlignment="1">
      <alignment horizontal="left" vertical="center" indent="1"/>
    </xf>
    <xf numFmtId="166" fontId="33" fillId="0" borderId="10" xfId="5" applyNumberFormat="1" applyFont="1" applyBorder="1" applyAlignment="1">
      <alignment horizontal="left" vertical="center" indent="1"/>
    </xf>
    <xf numFmtId="166" fontId="33" fillId="0" borderId="10" xfId="5" applyNumberFormat="1" applyFont="1" applyBorder="1" applyAlignment="1">
      <alignment vertical="center"/>
    </xf>
    <xf numFmtId="166" fontId="37" fillId="0" borderId="8" xfId="5" applyNumberFormat="1" applyFont="1" applyBorder="1"/>
    <xf numFmtId="0" fontId="33" fillId="0" borderId="23" xfId="0" applyFont="1" applyBorder="1" applyAlignment="1">
      <alignment horizontal="left" vertical="center" wrapText="1" indent="1"/>
    </xf>
    <xf numFmtId="0" fontId="33" fillId="0" borderId="23" xfId="0" applyFont="1" applyBorder="1" applyAlignment="1">
      <alignment horizontal="left" vertical="center" wrapText="1" indent="2"/>
    </xf>
    <xf numFmtId="0" fontId="31" fillId="0" borderId="9" xfId="0" applyFont="1" applyBorder="1" applyAlignment="1">
      <alignment horizontal="left" vertical="center"/>
    </xf>
    <xf numFmtId="166" fontId="36" fillId="0" borderId="10" xfId="5" applyNumberFormat="1" applyFont="1" applyBorder="1" applyAlignment="1">
      <alignment vertical="top"/>
    </xf>
    <xf numFmtId="166" fontId="33" fillId="0" borderId="9" xfId="5" applyNumberFormat="1" applyFont="1" applyBorder="1" applyAlignment="1">
      <alignment horizontal="left" vertical="center" indent="1"/>
    </xf>
    <xf numFmtId="166" fontId="31" fillId="0" borderId="10" xfId="5" applyNumberFormat="1" applyFont="1" applyBorder="1" applyAlignment="1">
      <alignment horizontal="right" vertical="center"/>
    </xf>
    <xf numFmtId="166" fontId="33" fillId="0" borderId="9" xfId="5" applyNumberFormat="1" applyFont="1" applyBorder="1" applyAlignment="1">
      <alignment horizontal="left" vertical="center" wrapText="1" indent="1"/>
    </xf>
    <xf numFmtId="166" fontId="33" fillId="0" borderId="10" xfId="5" applyNumberFormat="1" applyFont="1" applyBorder="1" applyAlignment="1">
      <alignment horizontal="left" vertical="center" wrapText="1" indent="1"/>
    </xf>
    <xf numFmtId="164" fontId="29" fillId="0" borderId="0" xfId="0" applyNumberFormat="1" applyFont="1" applyAlignment="1">
      <alignment horizontal="left" indent="1"/>
    </xf>
    <xf numFmtId="0" fontId="34" fillId="0" borderId="24" xfId="0" applyFont="1" applyBorder="1" applyAlignment="1">
      <alignment horizontal="left" vertical="center"/>
    </xf>
    <xf numFmtId="164" fontId="39" fillId="0" borderId="0" xfId="0" applyNumberFormat="1" applyFont="1"/>
    <xf numFmtId="164" fontId="39" fillId="0" borderId="0" xfId="0" applyNumberFormat="1" applyFont="1" applyAlignment="1">
      <alignment horizontal="left" indent="1"/>
    </xf>
    <xf numFmtId="164" fontId="39" fillId="0" borderId="0" xfId="0" applyNumberFormat="1" applyFont="1" applyAlignment="1">
      <alignment horizontal="left" indent="2"/>
    </xf>
    <xf numFmtId="164" fontId="39" fillId="0" borderId="0" xfId="0" applyNumberFormat="1" applyFont="1" applyAlignment="1">
      <alignment horizontal="left" vertical="top"/>
    </xf>
    <xf numFmtId="164" fontId="39" fillId="0" borderId="0" xfId="0" applyNumberFormat="1" applyFont="1" applyAlignment="1">
      <alignment vertical="top"/>
    </xf>
    <xf numFmtId="164" fontId="39" fillId="0" borderId="0" xfId="0" applyNumberFormat="1" applyFont="1" applyAlignment="1">
      <alignment vertical="top" wrapText="1"/>
    </xf>
    <xf numFmtId="17" fontId="32" fillId="5" borderId="13" xfId="0" applyNumberFormat="1" applyFont="1" applyFill="1" applyBorder="1" applyAlignment="1">
      <alignment horizontal="center" vertical="center"/>
    </xf>
    <xf numFmtId="0" fontId="33" fillId="5" borderId="11" xfId="0" applyFont="1" applyFill="1" applyBorder="1" applyAlignment="1">
      <alignment vertical="center"/>
    </xf>
    <xf numFmtId="0" fontId="33" fillId="5" borderId="12" xfId="0" applyFont="1" applyFill="1" applyBorder="1" applyAlignment="1">
      <alignment vertical="center"/>
    </xf>
    <xf numFmtId="0" fontId="29" fillId="0" borderId="0" xfId="0" applyFont="1" applyAlignment="1">
      <alignment horizontal="left" indent="2"/>
    </xf>
    <xf numFmtId="0" fontId="39" fillId="0" borderId="0" xfId="0" applyFont="1" applyAlignment="1">
      <alignment horizontal="left" wrapText="1" indent="2"/>
    </xf>
    <xf numFmtId="0" fontId="33" fillId="5" borderId="12" xfId="0" applyFont="1" applyFill="1" applyBorder="1" applyAlignment="1">
      <alignment horizontal="center" vertical="center"/>
    </xf>
    <xf numFmtId="0" fontId="29" fillId="0" borderId="7" xfId="0" applyFont="1" applyBorder="1"/>
    <xf numFmtId="164" fontId="33" fillId="0" borderId="7" xfId="2" applyFont="1" applyBorder="1" applyAlignment="1">
      <alignment horizontal="right" vertical="center" wrapText="1"/>
    </xf>
    <xf numFmtId="166" fontId="31" fillId="0" borderId="8" xfId="5" applyNumberFormat="1" applyFont="1" applyBorder="1" applyAlignment="1">
      <alignment horizontal="right" vertical="center" wrapText="1"/>
    </xf>
    <xf numFmtId="166" fontId="29" fillId="0" borderId="7" xfId="5" applyNumberFormat="1" applyFont="1" applyBorder="1"/>
    <xf numFmtId="166" fontId="48" fillId="0" borderId="9" xfId="13" applyNumberFormat="1" applyFont="1" applyBorder="1"/>
    <xf numFmtId="166" fontId="33" fillId="0" borderId="9" xfId="5" applyNumberFormat="1" applyFont="1" applyBorder="1" applyAlignment="1">
      <alignment vertical="center"/>
    </xf>
    <xf numFmtId="164" fontId="36" fillId="0" borderId="7" xfId="2" applyFont="1" applyBorder="1" applyAlignment="1">
      <alignment vertical="top"/>
    </xf>
    <xf numFmtId="166" fontId="36" fillId="0" borderId="9" xfId="5" applyNumberFormat="1" applyFont="1" applyBorder="1" applyAlignment="1">
      <alignment vertical="top"/>
    </xf>
    <xf numFmtId="164" fontId="33" fillId="0" borderId="9" xfId="4" applyNumberFormat="1" applyFont="1" applyBorder="1" applyAlignment="1">
      <alignment horizontal="right" vertical="center"/>
    </xf>
    <xf numFmtId="166" fontId="31" fillId="0" borderId="8" xfId="5" applyNumberFormat="1" applyFont="1" applyBorder="1" applyAlignment="1">
      <alignment horizontal="right" vertical="center"/>
    </xf>
    <xf numFmtId="166" fontId="53" fillId="0" borderId="7" xfId="0" applyNumberFormat="1" applyFont="1" applyBorder="1"/>
    <xf numFmtId="166" fontId="53" fillId="0" borderId="8" xfId="0" applyNumberFormat="1" applyFont="1" applyBorder="1"/>
    <xf numFmtId="164" fontId="33" fillId="0" borderId="24" xfId="2" applyFont="1" applyFill="1" applyBorder="1" applyAlignment="1">
      <alignment horizontal="right" vertical="center"/>
    </xf>
    <xf numFmtId="164" fontId="33" fillId="0" borderId="39" xfId="2" applyFont="1" applyFill="1" applyBorder="1" applyAlignment="1">
      <alignment horizontal="right" vertical="center"/>
    </xf>
    <xf numFmtId="3" fontId="0" fillId="0" borderId="0" xfId="0" applyNumberFormat="1"/>
    <xf numFmtId="166" fontId="33" fillId="0" borderId="0" xfId="5" applyNumberFormat="1" applyFont="1" applyBorder="1" applyAlignment="1">
      <alignment horizontal="right" vertical="center"/>
    </xf>
    <xf numFmtId="166" fontId="33" fillId="0" borderId="3" xfId="5" applyNumberFormat="1" applyFont="1" applyBorder="1" applyAlignment="1">
      <alignment horizontal="right" vertical="center" wrapText="1"/>
    </xf>
    <xf numFmtId="166" fontId="37" fillId="0" borderId="6" xfId="5" applyNumberFormat="1" applyFont="1" applyBorder="1"/>
    <xf numFmtId="166" fontId="33" fillId="0" borderId="7" xfId="5" applyNumberFormat="1" applyFont="1" applyBorder="1" applyAlignment="1">
      <alignment horizontal="right" vertical="center" wrapText="1"/>
    </xf>
    <xf numFmtId="164" fontId="36" fillId="0" borderId="3" xfId="2" applyFont="1" applyBorder="1" applyAlignment="1">
      <alignment vertical="top"/>
    </xf>
    <xf numFmtId="166" fontId="31" fillId="0" borderId="6" xfId="5" applyNumberFormat="1" applyFont="1" applyBorder="1" applyAlignment="1">
      <alignment horizontal="right" vertical="center"/>
    </xf>
    <xf numFmtId="165" fontId="42" fillId="0" borderId="0" xfId="5" applyFont="1" applyBorder="1" applyAlignment="1">
      <alignment horizontal="right"/>
    </xf>
    <xf numFmtId="166" fontId="33" fillId="0" borderId="23" xfId="5" applyNumberFormat="1" applyFont="1" applyFill="1" applyBorder="1" applyAlignment="1">
      <alignment horizontal="right" vertical="center"/>
    </xf>
    <xf numFmtId="166" fontId="42" fillId="0" borderId="9" xfId="5" applyNumberFormat="1" applyFont="1" applyFill="1" applyBorder="1" applyAlignment="1">
      <alignment horizontal="right" vertical="center" wrapText="1"/>
    </xf>
    <xf numFmtId="166" fontId="48" fillId="0" borderId="10" xfId="13" applyNumberFormat="1" applyFont="1" applyBorder="1"/>
    <xf numFmtId="164" fontId="36" fillId="0" borderId="10" xfId="2" applyFont="1" applyBorder="1" applyAlignment="1">
      <alignment vertical="center"/>
    </xf>
    <xf numFmtId="164" fontId="31" fillId="0" borderId="6" xfId="2" applyFont="1" applyFill="1" applyBorder="1" applyAlignment="1">
      <alignment horizontal="right" vertical="center" wrapText="1"/>
    </xf>
    <xf numFmtId="0" fontId="37" fillId="0" borderId="0" xfId="0" applyFont="1"/>
    <xf numFmtId="164" fontId="37" fillId="0" borderId="8" xfId="0" applyNumberFormat="1" applyFont="1" applyBorder="1"/>
    <xf numFmtId="166" fontId="31" fillId="6" borderId="10" xfId="5" applyNumberFormat="1" applyFont="1" applyFill="1" applyBorder="1" applyAlignment="1">
      <alignment horizontal="right" vertical="center"/>
    </xf>
    <xf numFmtId="166" fontId="33" fillId="5" borderId="13" xfId="5" applyNumberFormat="1" applyFont="1" applyFill="1" applyBorder="1" applyAlignment="1">
      <alignment horizontal="center" vertical="center"/>
    </xf>
    <xf numFmtId="166" fontId="33" fillId="0" borderId="24" xfId="5" applyNumberFormat="1" applyFont="1" applyFill="1" applyBorder="1" applyAlignment="1">
      <alignment horizontal="right" vertical="center"/>
    </xf>
    <xf numFmtId="164" fontId="35" fillId="0" borderId="24" xfId="2" applyFont="1" applyFill="1" applyBorder="1" applyAlignment="1">
      <alignment vertical="center"/>
    </xf>
    <xf numFmtId="164" fontId="31" fillId="0" borderId="24" xfId="2" applyFont="1" applyFill="1" applyBorder="1" applyAlignment="1">
      <alignment horizontal="right" vertical="center"/>
    </xf>
    <xf numFmtId="166" fontId="33" fillId="0" borderId="39" xfId="5" applyNumberFormat="1" applyFont="1" applyFill="1" applyBorder="1" applyAlignment="1">
      <alignment horizontal="right" vertical="center"/>
    </xf>
    <xf numFmtId="164" fontId="35" fillId="0" borderId="39" xfId="2" applyFont="1" applyFill="1" applyBorder="1" applyAlignment="1">
      <alignment vertical="center"/>
    </xf>
    <xf numFmtId="164" fontId="31" fillId="0" borderId="39" xfId="2" applyFont="1" applyFill="1" applyBorder="1" applyAlignment="1">
      <alignment horizontal="right" vertical="center"/>
    </xf>
    <xf numFmtId="10" fontId="42" fillId="0" borderId="3" xfId="12" applyNumberFormat="1" applyFont="1" applyBorder="1" applyAlignment="1">
      <alignment horizontal="right"/>
    </xf>
    <xf numFmtId="10" fontId="42" fillId="0" borderId="10" xfId="12" applyNumberFormat="1" applyFont="1" applyBorder="1" applyAlignment="1">
      <alignment horizontal="right"/>
    </xf>
    <xf numFmtId="3" fontId="56" fillId="0" borderId="0" xfId="0" applyNumberFormat="1" applyFont="1"/>
    <xf numFmtId="0" fontId="9" fillId="7" borderId="0" xfId="0" applyFont="1" applyFill="1"/>
    <xf numFmtId="166" fontId="29" fillId="0" borderId="3" xfId="5" applyNumberFormat="1" applyFont="1" applyBorder="1"/>
    <xf numFmtId="164" fontId="37" fillId="0" borderId="6" xfId="0" applyNumberFormat="1" applyFont="1" applyBorder="1"/>
    <xf numFmtId="166" fontId="33" fillId="5" borderId="12" xfId="5" applyNumberFormat="1" applyFont="1" applyFill="1" applyBorder="1" applyAlignment="1">
      <alignment horizontal="center" vertical="center"/>
    </xf>
    <xf numFmtId="0" fontId="32" fillId="0" borderId="24" xfId="0" applyFont="1" applyBorder="1" applyAlignment="1">
      <alignment vertical="center" wrapText="1"/>
    </xf>
    <xf numFmtId="0" fontId="2" fillId="0" borderId="9" xfId="9" applyBorder="1"/>
    <xf numFmtId="165" fontId="42" fillId="0" borderId="10" xfId="5" applyFont="1" applyBorder="1" applyAlignment="1">
      <alignment horizontal="right"/>
    </xf>
    <xf numFmtId="17" fontId="41" fillId="0" borderId="13" xfId="9" applyNumberFormat="1" applyFont="1" applyBorder="1" applyAlignment="1">
      <alignment horizontal="left" vertical="center"/>
    </xf>
    <xf numFmtId="17" fontId="24" fillId="10" borderId="14" xfId="9" applyNumberFormat="1" applyFont="1" applyFill="1" applyBorder="1" applyAlignment="1">
      <alignment horizontal="center" vertical="center"/>
    </xf>
    <xf numFmtId="3" fontId="0" fillId="0" borderId="0" xfId="5" applyNumberFormat="1" applyFont="1"/>
    <xf numFmtId="165" fontId="0" fillId="0" borderId="0" xfId="5" applyFont="1"/>
    <xf numFmtId="0" fontId="14" fillId="0" borderId="0" xfId="0" applyFont="1" applyAlignment="1">
      <alignment horizontal="center" vertical="center"/>
    </xf>
    <xf numFmtId="0" fontId="13" fillId="0" borderId="0" xfId="0" applyFont="1" applyAlignment="1">
      <alignment horizontal="center" vertical="center"/>
    </xf>
    <xf numFmtId="0" fontId="23" fillId="0" borderId="0" xfId="0" applyFont="1" applyAlignment="1">
      <alignment horizontal="justify" vertical="top" wrapText="1"/>
    </xf>
    <xf numFmtId="0" fontId="22" fillId="0" borderId="0" xfId="0" applyFont="1" applyAlignment="1">
      <alignment horizontal="justify" vertical="top" wrapText="1"/>
    </xf>
    <xf numFmtId="0" fontId="27" fillId="0" borderId="0" xfId="0" applyFont="1" applyAlignment="1">
      <alignment horizontal="justify" vertical="top" wrapText="1"/>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1" fillId="3" borderId="11"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13" xfId="0" applyFont="1" applyFill="1" applyBorder="1" applyAlignment="1">
      <alignment horizontal="center" vertical="center"/>
    </xf>
    <xf numFmtId="0" fontId="30" fillId="3" borderId="0" xfId="0" applyFont="1" applyFill="1" applyAlignment="1">
      <alignment horizontal="center" vertical="center" wrapText="1"/>
    </xf>
    <xf numFmtId="0" fontId="28" fillId="4" borderId="15"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4" borderId="0" xfId="0" applyFont="1" applyFill="1" applyAlignment="1">
      <alignment horizontal="center" vertical="center" wrapText="1"/>
    </xf>
    <xf numFmtId="0" fontId="30" fillId="4" borderId="20" xfId="0" applyFont="1" applyFill="1" applyBorder="1" applyAlignment="1">
      <alignment horizontal="center" vertical="center" wrapText="1"/>
    </xf>
    <xf numFmtId="0" fontId="31" fillId="4" borderId="26"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22" xfId="0" applyFont="1" applyFill="1" applyBorder="1" applyAlignment="1">
      <alignment horizontal="center" vertical="center"/>
    </xf>
    <xf numFmtId="0" fontId="28" fillId="4" borderId="28" xfId="0" applyFont="1" applyFill="1" applyBorder="1" applyAlignment="1">
      <alignment horizontal="center" vertical="center" wrapText="1"/>
    </xf>
    <xf numFmtId="0" fontId="28" fillId="4" borderId="29"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30" fillId="4" borderId="31" xfId="0"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3" xfId="0" applyFont="1" applyFill="1" applyBorder="1" applyAlignment="1">
      <alignment horizontal="center" vertical="center"/>
    </xf>
    <xf numFmtId="0" fontId="28" fillId="4" borderId="1"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30" fillId="4" borderId="3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6" xfId="0" applyFont="1" applyFill="1" applyBorder="1" applyAlignment="1">
      <alignment horizontal="center" vertical="center"/>
    </xf>
    <xf numFmtId="164" fontId="31" fillId="4" borderId="11" xfId="0" applyNumberFormat="1"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8" fillId="4" borderId="0" xfId="0" applyFont="1" applyFill="1" applyAlignment="1">
      <alignment horizontal="center" vertical="center" wrapText="1"/>
    </xf>
    <xf numFmtId="0" fontId="30" fillId="4" borderId="5" xfId="0" applyFont="1" applyFill="1" applyBorder="1" applyAlignment="1">
      <alignment horizontal="center" vertical="center" wrapText="1"/>
    </xf>
    <xf numFmtId="0" fontId="33" fillId="4" borderId="11" xfId="0" applyFont="1" applyFill="1" applyBorder="1" applyAlignment="1">
      <alignment vertical="center"/>
    </xf>
    <xf numFmtId="0" fontId="33" fillId="4" borderId="12" xfId="0" applyFont="1" applyFill="1" applyBorder="1" applyAlignment="1">
      <alignment vertical="center"/>
    </xf>
    <xf numFmtId="0" fontId="33" fillId="4" borderId="13" xfId="0" applyFont="1" applyFill="1" applyBorder="1" applyAlignment="1">
      <alignment vertical="center"/>
    </xf>
    <xf numFmtId="0" fontId="28" fillId="4" borderId="1" xfId="0" applyFont="1" applyFill="1" applyBorder="1" applyAlignment="1">
      <alignment horizontal="center" wrapText="1"/>
    </xf>
    <xf numFmtId="0" fontId="28" fillId="4" borderId="2" xfId="0" applyFont="1" applyFill="1" applyBorder="1" applyAlignment="1">
      <alignment horizontal="center" wrapText="1"/>
    </xf>
    <xf numFmtId="0" fontId="28" fillId="4" borderId="3" xfId="0" applyFont="1" applyFill="1" applyBorder="1" applyAlignment="1">
      <alignment horizontal="center" wrapText="1"/>
    </xf>
    <xf numFmtId="0" fontId="30" fillId="4" borderId="4" xfId="0" applyFont="1" applyFill="1" applyBorder="1" applyAlignment="1">
      <alignment horizontal="center" wrapText="1"/>
    </xf>
    <xf numFmtId="0" fontId="30" fillId="4" borderId="0" xfId="0" applyFont="1" applyFill="1" applyAlignment="1">
      <alignment horizontal="center" wrapText="1"/>
    </xf>
    <xf numFmtId="0" fontId="30" fillId="4" borderId="6" xfId="0" applyFont="1" applyFill="1" applyBorder="1" applyAlignment="1">
      <alignment horizontal="center" wrapText="1"/>
    </xf>
    <xf numFmtId="0" fontId="28" fillId="4" borderId="33" xfId="0" applyFont="1" applyFill="1" applyBorder="1" applyAlignment="1">
      <alignment horizontal="center" vertical="center" wrapText="1"/>
    </xf>
    <xf numFmtId="0" fontId="33" fillId="4" borderId="33" xfId="0" applyFont="1" applyFill="1" applyBorder="1" applyAlignment="1">
      <alignment horizontal="center" vertical="center"/>
    </xf>
    <xf numFmtId="0" fontId="33" fillId="4" borderId="0" xfId="0" applyFont="1" applyFill="1" applyAlignment="1">
      <alignment horizontal="center" vertical="center"/>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3" xfId="0" applyFont="1" applyFill="1" applyBorder="1" applyAlignment="1">
      <alignment horizontal="center" vertical="center"/>
    </xf>
    <xf numFmtId="0" fontId="31" fillId="4" borderId="0" xfId="0" applyFont="1" applyFill="1" applyAlignment="1">
      <alignment horizontal="center" vertical="center"/>
    </xf>
    <xf numFmtId="0" fontId="33" fillId="4" borderId="5" xfId="0" applyFont="1" applyFill="1" applyBorder="1" applyAlignment="1">
      <alignment horizontal="center" vertical="center"/>
    </xf>
    <xf numFmtId="0" fontId="28" fillId="5" borderId="1"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3" fillId="5" borderId="11" xfId="0" applyFont="1" applyFill="1" applyBorder="1" applyAlignment="1">
      <alignment horizontal="center" vertical="center"/>
    </xf>
    <xf numFmtId="0" fontId="33" fillId="5" borderId="12" xfId="0" applyFont="1" applyFill="1" applyBorder="1" applyAlignment="1">
      <alignment horizontal="center" vertical="center"/>
    </xf>
    <xf numFmtId="0" fontId="33" fillId="5" borderId="13" xfId="0" applyFont="1" applyFill="1" applyBorder="1" applyAlignment="1">
      <alignment horizontal="center" vertical="center"/>
    </xf>
    <xf numFmtId="0" fontId="28" fillId="5" borderId="33" xfId="0" applyFont="1" applyFill="1" applyBorder="1" applyAlignment="1">
      <alignment horizontal="center" vertical="center" wrapText="1"/>
    </xf>
    <xf numFmtId="0" fontId="28" fillId="5" borderId="0" xfId="0" applyFont="1" applyFill="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8" fillId="5" borderId="10"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3" fillId="7" borderId="11" xfId="0" applyFont="1" applyFill="1" applyBorder="1" applyAlignment="1">
      <alignment horizontal="center" vertical="center"/>
    </xf>
    <xf numFmtId="0" fontId="33" fillId="7" borderId="12" xfId="0" applyFont="1" applyFill="1" applyBorder="1" applyAlignment="1">
      <alignment horizontal="center" vertical="center"/>
    </xf>
    <xf numFmtId="0" fontId="33" fillId="7" borderId="13" xfId="0" applyFont="1" applyFill="1" applyBorder="1" applyAlignment="1">
      <alignment horizontal="center" vertical="center"/>
    </xf>
    <xf numFmtId="0" fontId="28" fillId="7" borderId="15" xfId="0" applyFont="1" applyFill="1" applyBorder="1" applyAlignment="1">
      <alignment horizontal="center" vertical="center" wrapText="1"/>
    </xf>
    <xf numFmtId="0" fontId="28" fillId="7" borderId="16" xfId="0" applyFont="1" applyFill="1" applyBorder="1" applyAlignment="1">
      <alignment horizontal="center" vertical="center" wrapText="1"/>
    </xf>
    <xf numFmtId="0" fontId="28" fillId="7" borderId="17" xfId="0" applyFont="1" applyFill="1" applyBorder="1" applyAlignment="1">
      <alignment horizontal="center" vertical="center" wrapText="1"/>
    </xf>
    <xf numFmtId="0" fontId="30" fillId="7" borderId="38"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24" xfId="0" applyFont="1" applyFill="1" applyBorder="1" applyAlignment="1">
      <alignment horizontal="center" vertical="center" wrapText="1"/>
    </xf>
    <xf numFmtId="0" fontId="33" fillId="7" borderId="18" xfId="0" applyFont="1" applyFill="1" applyBorder="1" applyAlignment="1">
      <alignment horizontal="center" vertical="center"/>
    </xf>
    <xf numFmtId="0" fontId="33" fillId="7" borderId="19" xfId="0" applyFont="1" applyFill="1" applyBorder="1" applyAlignment="1">
      <alignment horizontal="center" vertical="center"/>
    </xf>
    <xf numFmtId="0" fontId="33" fillId="7" borderId="20" xfId="0" applyFont="1" applyFill="1" applyBorder="1" applyAlignment="1">
      <alignment horizontal="center" vertical="center"/>
    </xf>
    <xf numFmtId="0" fontId="22" fillId="8" borderId="4" xfId="9" applyFont="1" applyFill="1" applyBorder="1" applyAlignment="1">
      <alignment horizontal="center" vertical="center" wrapText="1"/>
    </xf>
    <xf numFmtId="0" fontId="22" fillId="8" borderId="5" xfId="9" applyFont="1" applyFill="1" applyBorder="1" applyAlignment="1">
      <alignment horizontal="center" vertical="center" wrapText="1"/>
    </xf>
    <xf numFmtId="0" fontId="43" fillId="8" borderId="33" xfId="9" applyFont="1" applyFill="1" applyBorder="1" applyAlignment="1">
      <alignment horizontal="center" vertical="center" wrapText="1"/>
    </xf>
    <xf numFmtId="0" fontId="43" fillId="8" borderId="0" xfId="9" applyFont="1" applyFill="1" applyAlignment="1">
      <alignment horizontal="center" vertical="center" wrapText="1"/>
    </xf>
    <xf numFmtId="0" fontId="41" fillId="8" borderId="8" xfId="9" applyFont="1" applyFill="1" applyBorder="1" applyAlignment="1">
      <alignment horizontal="center" vertical="center"/>
    </xf>
  </cellXfs>
  <cellStyles count="18">
    <cellStyle name="Comma" xfId="5" builtinId="3"/>
    <cellStyle name="Comma [0]" xfId="4" builtinId="6"/>
    <cellStyle name="Comma [0] 2" xfId="2" xr:uid="{00000000-0005-0000-0000-000002000000}"/>
    <cellStyle name="Comma [0] 3" xfId="8" xr:uid="{A552AC4A-24C3-4E21-B970-403492134C4D}"/>
    <cellStyle name="Comma [0] 3 2" xfId="11" xr:uid="{0C55CF2E-D2FC-4F29-AD69-4625188C6DB4}"/>
    <cellStyle name="Comma 2" xfId="7" xr:uid="{420D061E-A9AB-467E-A476-3F74CAF53EE8}"/>
    <cellStyle name="Comma 2 2" xfId="13" xr:uid="{B2854C1F-00EB-4CF7-AE60-ED767DC23E79}"/>
    <cellStyle name="Comma 3" xfId="10" xr:uid="{F99B4890-DF8B-4F82-99E6-ABBF78CAE98D}"/>
    <cellStyle name="Hyperlink" xfId="1" builtinId="8"/>
    <cellStyle name="Normal" xfId="0" builtinId="0"/>
    <cellStyle name="Normal 2" xfId="6" xr:uid="{13B63FA2-BFAA-4038-99A7-27F22199A49F}"/>
    <cellStyle name="Normal 2 2" xfId="9" xr:uid="{7D3710DC-793A-428D-9FAE-3BD06F3758F2}"/>
    <cellStyle name="Normal 2 3" xfId="16" xr:uid="{CDF85674-E22A-4306-8E47-0160341321FA}"/>
    <cellStyle name="Normal 3" xfId="3" xr:uid="{00000000-0005-0000-0000-000005000000}"/>
    <cellStyle name="Normal 4" xfId="17" xr:uid="{240D7C35-4332-4368-BC64-9F4AB6294576}"/>
    <cellStyle name="Per cent" xfId="15" builtinId="5"/>
    <cellStyle name="Per cent 2" xfId="12" xr:uid="{7F18AE7C-49C1-4DAA-879F-76A30BC13C20}"/>
    <cellStyle name="Percent 2" xfId="14" xr:uid="{09554E1B-3046-4BB5-921D-CD21EE41DF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externalLink" Target="externalLinks/externalLink9.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7.xml"/><Relationship Id="rId58" Type="http://schemas.openxmlformats.org/officeDocument/2006/relationships/externalLink" Target="externalLinks/externalLink12.xml"/><Relationship Id="rId66"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56" Type="http://schemas.openxmlformats.org/officeDocument/2006/relationships/externalLink" Target="externalLinks/externalLink10.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8.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 Id="rId57" Type="http://schemas.openxmlformats.org/officeDocument/2006/relationships/externalLink" Target="externalLinks/externalLink1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6.xml"/><Relationship Id="rId60" Type="http://schemas.openxmlformats.org/officeDocument/2006/relationships/theme" Target="theme/theme1.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058D5478-7B6E-48B3-90F0-154A362599D1}"/>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Lembaga Keuangan Khusus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a:t>
          </a:r>
          <a:r>
            <a:rPr kumimoji="0" lang="en-US" sz="1600" b="0" i="0"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Lembaga Keuangan Khusus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neojk-my.sharepoint.com/File%20Didik%20Kerjaan/File/DPDS/PVML%20dan%20Penjaminan/Lapbul%20PVML%20dan%20Penjaminan/November%202023/LKK/SMI/DRP%20Akun%20Pent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P akun penting"/>
      <sheetName val="Pivot"/>
      <sheetName val="Sektor"/>
      <sheetName val="Lokasi"/>
      <sheetName val="Jenis Infra"/>
      <sheetName val="Sandi Infra"/>
      <sheetName val="Sandi Sektor"/>
      <sheetName val="Sandi Provinsi"/>
    </sheetNames>
    <sheetDataSet>
      <sheetData sheetId="0"/>
      <sheetData sheetId="1"/>
      <sheetData sheetId="2"/>
      <sheetData sheetId="3"/>
      <sheetData sheetId="4">
        <row r="1">
          <cell r="B1" t="str">
            <v>Nama Infra</v>
          </cell>
          <cell r="C1" t="str">
            <v>Sum of Tagihan Piutang Pmb Pokok (Outs)Dalam Ekuivalen Rupiah</v>
          </cell>
          <cell r="D1" t="str">
            <v>Miliar Rp</v>
          </cell>
        </row>
        <row r="2">
          <cell r="B2" t="str">
            <v>Infrastruktur Transportasi</v>
          </cell>
          <cell r="C2">
            <v>8528819770282</v>
          </cell>
          <cell r="D2">
            <v>8528.8197702819998</v>
          </cell>
        </row>
        <row r="3">
          <cell r="B3" t="str">
            <v>Infrastruktur Jalan</v>
          </cell>
          <cell r="C3">
            <v>22916995297576</v>
          </cell>
          <cell r="D3">
            <v>22916.995297575999</v>
          </cell>
        </row>
        <row r="4">
          <cell r="B4" t="str">
            <v>Infrastruktur Sumber Daya Air dan Irigasi</v>
          </cell>
          <cell r="C4">
            <v>24000000000</v>
          </cell>
          <cell r="D4">
            <v>24</v>
          </cell>
        </row>
        <row r="5">
          <cell r="B5" t="str">
            <v>Infrastruktur Air Minum</v>
          </cell>
          <cell r="C5">
            <v>1127473767969</v>
          </cell>
          <cell r="D5">
            <v>1127.4737679689999</v>
          </cell>
        </row>
        <row r="6">
          <cell r="B6" t="str">
            <v>Infrastruktur Telekomunikasi dan Informatika</v>
          </cell>
          <cell r="C6">
            <v>3727216309647</v>
          </cell>
          <cell r="D6">
            <v>3727.2163096469999</v>
          </cell>
        </row>
        <row r="7">
          <cell r="B7" t="str">
            <v>Infrastruktur Ketenagalistrikan</v>
          </cell>
          <cell r="C7">
            <v>12050785711882</v>
          </cell>
          <cell r="D7">
            <v>12050.785711881999</v>
          </cell>
        </row>
        <row r="8">
          <cell r="B8" t="str">
            <v>Infrastruktur Minyak dan Gas Bumi dan Energi Terbarukan</v>
          </cell>
          <cell r="C8">
            <v>4152666924545</v>
          </cell>
          <cell r="D8">
            <v>4152.6669245450003</v>
          </cell>
        </row>
        <row r="9">
          <cell r="B9" t="str">
            <v>Infrastruktur Fasilitas Perkotaan</v>
          </cell>
          <cell r="C9">
            <v>4029864094</v>
          </cell>
          <cell r="D9">
            <v>4.0298640939999997</v>
          </cell>
        </row>
        <row r="10">
          <cell r="B10" t="str">
            <v>Infrastruktur Kawasan</v>
          </cell>
          <cell r="C10">
            <v>1550853682970</v>
          </cell>
          <cell r="D10">
            <v>1550.8536829699999</v>
          </cell>
        </row>
        <row r="11">
          <cell r="B11" t="str">
            <v>Infrastruktur Kesehatan</v>
          </cell>
          <cell r="C11">
            <v>1589455622545</v>
          </cell>
          <cell r="D11">
            <v>1589.4556225450001</v>
          </cell>
        </row>
        <row r="12">
          <cell r="B12" t="str">
            <v>Infrastruktur Lain</v>
          </cell>
          <cell r="C12">
            <v>31483169014275</v>
          </cell>
          <cell r="D12">
            <v>31483.169014275001</v>
          </cell>
        </row>
        <row r="13">
          <cell r="D13">
            <v>0</v>
          </cell>
        </row>
        <row r="14">
          <cell r="C14">
            <v>87155465965785</v>
          </cell>
          <cell r="D14">
            <v>87155.465965784999</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F44"/>
  <sheetViews>
    <sheetView showGridLines="0" view="pageBreakPreview" topLeftCell="A17" zoomScale="70" zoomScaleNormal="100" zoomScaleSheetLayoutView="70" workbookViewId="0">
      <selection activeCell="J37" sqref="J37"/>
    </sheetView>
  </sheetViews>
  <sheetFormatPr defaultColWidth="8.54296875" defaultRowHeight="14.5" x14ac:dyDescent="0.35"/>
  <cols>
    <col min="1" max="1" width="27.453125" customWidth="1"/>
    <col min="6" max="6" width="15.81640625" customWidth="1"/>
  </cols>
  <sheetData>
    <row r="9" spans="1:1" ht="24" x14ac:dyDescent="0.5">
      <c r="A9" s="1"/>
    </row>
    <row r="10" spans="1:1" ht="24" x14ac:dyDescent="0.5">
      <c r="A10" s="1" t="s">
        <v>0</v>
      </c>
    </row>
    <row r="11" spans="1:1" ht="24" x14ac:dyDescent="0.5">
      <c r="A11" s="1" t="s">
        <v>1</v>
      </c>
    </row>
    <row r="12" spans="1:1" ht="24" x14ac:dyDescent="0.5">
      <c r="A12" s="2" t="s">
        <v>2</v>
      </c>
    </row>
    <row r="13" spans="1:1" ht="24" x14ac:dyDescent="0.5">
      <c r="A13" s="2" t="s">
        <v>3</v>
      </c>
    </row>
    <row r="14" spans="1:1" ht="24" x14ac:dyDescent="0.5">
      <c r="A14" s="2" t="s">
        <v>4</v>
      </c>
    </row>
    <row r="44" spans="1:6" s="6" customFormat="1" x14ac:dyDescent="0.35">
      <c r="A44" s="3" t="s">
        <v>5</v>
      </c>
      <c r="B44" s="4" t="s">
        <v>6</v>
      </c>
      <c r="C44" s="5">
        <v>45505</v>
      </c>
      <c r="D44" s="5"/>
      <c r="E44" s="418"/>
      <c r="F44" s="418"/>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O4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19" sqref="P19"/>
    </sheetView>
  </sheetViews>
  <sheetFormatPr defaultColWidth="9.453125" defaultRowHeight="10.5" x14ac:dyDescent="0.25"/>
  <cols>
    <col min="1" max="1" width="37.453125" style="33" bestFit="1" customWidth="1"/>
    <col min="2" max="14" width="6.453125" style="33" customWidth="1"/>
    <col min="15" max="15" width="31.453125" style="33" bestFit="1" customWidth="1"/>
    <col min="16" max="16384" width="9.453125" style="33"/>
  </cols>
  <sheetData>
    <row r="1" spans="1:15" ht="13" x14ac:dyDescent="0.25">
      <c r="A1" s="457" t="s">
        <v>372</v>
      </c>
      <c r="B1" s="458"/>
      <c r="C1" s="458"/>
      <c r="D1" s="458"/>
      <c r="E1" s="458"/>
      <c r="F1" s="458"/>
      <c r="G1" s="458"/>
      <c r="H1" s="458"/>
      <c r="I1" s="458"/>
      <c r="J1" s="458"/>
      <c r="K1" s="458"/>
      <c r="L1" s="458"/>
      <c r="M1" s="458"/>
      <c r="N1" s="458"/>
      <c r="O1" s="459"/>
    </row>
    <row r="2" spans="1:15" ht="13" x14ac:dyDescent="0.25">
      <c r="A2" s="460" t="s">
        <v>373</v>
      </c>
      <c r="B2" s="452"/>
      <c r="C2" s="452"/>
      <c r="D2" s="452"/>
      <c r="E2" s="452"/>
      <c r="F2" s="452"/>
      <c r="G2" s="452"/>
      <c r="H2" s="452"/>
      <c r="I2" s="452"/>
      <c r="J2" s="452"/>
      <c r="K2" s="452"/>
      <c r="L2" s="452"/>
      <c r="M2" s="452"/>
      <c r="N2" s="452"/>
      <c r="O2" s="461"/>
    </row>
    <row r="3" spans="1:15" x14ac:dyDescent="0.25">
      <c r="A3" s="8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90" t="s">
        <v>151</v>
      </c>
    </row>
    <row r="4" spans="1:15" x14ac:dyDescent="0.25">
      <c r="A4" s="71" t="s">
        <v>374</v>
      </c>
      <c r="B4" s="172">
        <v>34032.722560918999</v>
      </c>
      <c r="C4" s="278">
        <f>C9+C15+C23+C28</f>
        <v>32982.376477972</v>
      </c>
      <c r="D4" s="278">
        <f>D9+D15+D23+D28</f>
        <v>36551.226651049001</v>
      </c>
      <c r="E4" s="278">
        <f>E9+E15+E23+E28</f>
        <v>36719.644049859271</v>
      </c>
      <c r="F4" s="278">
        <f>F15+F23+F28</f>
        <v>35015.144572543039</v>
      </c>
      <c r="G4" s="278">
        <f>G15+G23+G28</f>
        <v>35853.29643838849</v>
      </c>
      <c r="H4" s="278">
        <f>H15+H23+H28</f>
        <v>36359.82525036377</v>
      </c>
      <c r="I4" s="278">
        <f>I15+I23+I28</f>
        <v>36056.025264917807</v>
      </c>
      <c r="J4" s="278">
        <v>35760.988308136548</v>
      </c>
      <c r="K4" s="278">
        <v>35908.491694800228</v>
      </c>
      <c r="L4" s="278">
        <f>L15+L23+L28</f>
        <v>33287.639571191459</v>
      </c>
      <c r="M4" s="278">
        <f>M15+M23+M28</f>
        <v>23914.917506067264</v>
      </c>
      <c r="N4" s="278">
        <f>N15+N23+N28</f>
        <v>14174.189233238274</v>
      </c>
      <c r="O4" s="72" t="s">
        <v>375</v>
      </c>
    </row>
    <row r="5" spans="1:15" x14ac:dyDescent="0.25">
      <c r="A5" s="73" t="s">
        <v>376</v>
      </c>
      <c r="B5" s="103">
        <v>0</v>
      </c>
      <c r="C5" s="103">
        <v>0</v>
      </c>
      <c r="D5" s="103">
        <v>0</v>
      </c>
      <c r="E5" s="103">
        <v>0</v>
      </c>
      <c r="F5" s="103">
        <v>0</v>
      </c>
      <c r="G5" s="103">
        <v>0</v>
      </c>
      <c r="H5" s="103">
        <v>0</v>
      </c>
      <c r="I5" s="103">
        <v>0</v>
      </c>
      <c r="J5" s="103">
        <v>0</v>
      </c>
      <c r="K5" s="103">
        <v>0</v>
      </c>
      <c r="L5" s="103">
        <v>0</v>
      </c>
      <c r="M5" s="103">
        <v>0</v>
      </c>
      <c r="N5" s="103">
        <v>0</v>
      </c>
      <c r="O5" s="88" t="s">
        <v>377</v>
      </c>
    </row>
    <row r="6" spans="1:15" x14ac:dyDescent="0.25">
      <c r="A6" s="75" t="s">
        <v>378</v>
      </c>
      <c r="B6" s="103">
        <v>0</v>
      </c>
      <c r="C6" s="103">
        <v>0</v>
      </c>
      <c r="D6" s="103">
        <v>0</v>
      </c>
      <c r="E6" s="103">
        <v>0</v>
      </c>
      <c r="F6" s="103">
        <v>0</v>
      </c>
      <c r="G6" s="103">
        <v>0</v>
      </c>
      <c r="H6" s="103">
        <v>0</v>
      </c>
      <c r="I6" s="103">
        <v>0</v>
      </c>
      <c r="J6" s="103">
        <v>0</v>
      </c>
      <c r="K6" s="103">
        <v>0</v>
      </c>
      <c r="L6" s="103">
        <v>0</v>
      </c>
      <c r="M6" s="103">
        <v>0</v>
      </c>
      <c r="N6" s="103">
        <v>0</v>
      </c>
      <c r="O6" s="74" t="s">
        <v>379</v>
      </c>
    </row>
    <row r="7" spans="1:15" x14ac:dyDescent="0.25">
      <c r="A7" s="91" t="s">
        <v>380</v>
      </c>
      <c r="B7" s="103">
        <v>0</v>
      </c>
      <c r="C7" s="103">
        <v>0</v>
      </c>
      <c r="D7" s="103">
        <v>0</v>
      </c>
      <c r="E7" s="103">
        <v>0</v>
      </c>
      <c r="F7" s="103">
        <v>0</v>
      </c>
      <c r="G7" s="103">
        <v>0</v>
      </c>
      <c r="H7" s="103">
        <v>0</v>
      </c>
      <c r="I7" s="103">
        <v>0</v>
      </c>
      <c r="J7" s="103">
        <v>0</v>
      </c>
      <c r="K7" s="103">
        <v>0</v>
      </c>
      <c r="L7" s="103">
        <v>0</v>
      </c>
      <c r="M7" s="103">
        <v>0</v>
      </c>
      <c r="N7" s="103">
        <v>0</v>
      </c>
      <c r="O7" s="84" t="s">
        <v>381</v>
      </c>
    </row>
    <row r="8" spans="1:15" x14ac:dyDescent="0.25">
      <c r="A8" s="75" t="s">
        <v>382</v>
      </c>
      <c r="B8" s="103">
        <v>0</v>
      </c>
      <c r="C8" s="103">
        <v>0</v>
      </c>
      <c r="D8" s="103">
        <v>0</v>
      </c>
      <c r="E8" s="103">
        <v>0</v>
      </c>
      <c r="F8" s="103">
        <v>0</v>
      </c>
      <c r="G8" s="103">
        <v>0</v>
      </c>
      <c r="H8" s="103">
        <v>0</v>
      </c>
      <c r="I8" s="103">
        <v>0</v>
      </c>
      <c r="J8" s="103">
        <v>0</v>
      </c>
      <c r="K8" s="103">
        <v>0</v>
      </c>
      <c r="L8" s="103">
        <v>0</v>
      </c>
      <c r="M8" s="103">
        <v>0</v>
      </c>
      <c r="N8" s="103">
        <v>0</v>
      </c>
      <c r="O8" s="74" t="s">
        <v>333</v>
      </c>
    </row>
    <row r="9" spans="1:15" x14ac:dyDescent="0.25">
      <c r="A9" s="83" t="s">
        <v>383</v>
      </c>
      <c r="B9" s="133">
        <v>0</v>
      </c>
      <c r="C9" s="133">
        <v>0</v>
      </c>
      <c r="D9" s="133">
        <v>0</v>
      </c>
      <c r="E9" s="133">
        <v>0</v>
      </c>
      <c r="F9" s="133">
        <v>0</v>
      </c>
      <c r="G9" s="133">
        <v>0</v>
      </c>
      <c r="H9" s="133">
        <v>0</v>
      </c>
      <c r="I9" s="133">
        <v>0</v>
      </c>
      <c r="J9" s="133">
        <v>0</v>
      </c>
      <c r="K9" s="133">
        <v>0</v>
      </c>
      <c r="L9" s="133">
        <v>0</v>
      </c>
      <c r="M9" s="133">
        <v>0</v>
      </c>
      <c r="N9" s="133">
        <v>0</v>
      </c>
      <c r="O9" s="86" t="s">
        <v>384</v>
      </c>
    </row>
    <row r="10" spans="1:15" x14ac:dyDescent="0.25">
      <c r="A10" s="73" t="s">
        <v>385</v>
      </c>
      <c r="B10" s="103">
        <v>0</v>
      </c>
      <c r="C10" s="103">
        <v>0</v>
      </c>
      <c r="D10" s="103">
        <v>0</v>
      </c>
      <c r="E10" s="103">
        <v>0</v>
      </c>
      <c r="F10" s="103">
        <v>0</v>
      </c>
      <c r="G10" s="103">
        <v>0</v>
      </c>
      <c r="H10" s="103">
        <v>0</v>
      </c>
      <c r="I10" s="103">
        <v>0</v>
      </c>
      <c r="J10" s="103">
        <v>0</v>
      </c>
      <c r="K10" s="103">
        <v>0</v>
      </c>
      <c r="L10" s="103">
        <v>0</v>
      </c>
      <c r="M10" s="103">
        <v>0</v>
      </c>
      <c r="N10" s="103">
        <v>0</v>
      </c>
      <c r="O10" s="88" t="s">
        <v>386</v>
      </c>
    </row>
    <row r="11" spans="1:15" x14ac:dyDescent="0.25">
      <c r="A11" s="75" t="s">
        <v>387</v>
      </c>
      <c r="B11" s="103">
        <v>4456.1928933119998</v>
      </c>
      <c r="C11" s="103">
        <v>3315.3609465889999</v>
      </c>
      <c r="D11" s="103">
        <v>3882.563755139</v>
      </c>
      <c r="E11" s="103">
        <v>4493.2522892999996</v>
      </c>
      <c r="F11" s="103">
        <v>4335.7586425475802</v>
      </c>
      <c r="G11" s="103">
        <v>3777.8057099382004</v>
      </c>
      <c r="H11" s="103">
        <v>4328.7241212170002</v>
      </c>
      <c r="I11" s="103">
        <v>4222.7239711716502</v>
      </c>
      <c r="J11" s="103">
        <v>4338.0617999916003</v>
      </c>
      <c r="K11" s="103">
        <v>4247.3450862319996</v>
      </c>
      <c r="L11" s="103">
        <v>3489.1968222117498</v>
      </c>
      <c r="M11" s="103">
        <v>3610.8000795036</v>
      </c>
      <c r="N11" s="103">
        <v>3038.5403274700998</v>
      </c>
      <c r="O11" s="74" t="s">
        <v>388</v>
      </c>
    </row>
    <row r="12" spans="1:15" x14ac:dyDescent="0.25">
      <c r="A12" s="75" t="s">
        <v>389</v>
      </c>
      <c r="B12" s="103">
        <v>258.25164012699997</v>
      </c>
      <c r="C12" s="103">
        <v>299.366915742</v>
      </c>
      <c r="D12" s="103">
        <v>217.42222576099999</v>
      </c>
      <c r="E12" s="103">
        <v>158.554452846</v>
      </c>
      <c r="F12" s="103">
        <v>125.655582936</v>
      </c>
      <c r="G12" s="103">
        <v>797.53393942499997</v>
      </c>
      <c r="H12" s="103">
        <v>295.17304300799998</v>
      </c>
      <c r="I12" s="103">
        <v>392.61935093400001</v>
      </c>
      <c r="J12" s="103">
        <v>148.97506376699999</v>
      </c>
      <c r="K12" s="103">
        <v>683.62265498299996</v>
      </c>
      <c r="L12" s="103">
        <v>83.873866247999999</v>
      </c>
      <c r="M12" s="103">
        <v>275.92122290760005</v>
      </c>
      <c r="N12" s="103">
        <v>463.25289489699998</v>
      </c>
      <c r="O12" s="74" t="s">
        <v>390</v>
      </c>
    </row>
    <row r="13" spans="1:15" x14ac:dyDescent="0.25">
      <c r="A13" s="91" t="s">
        <v>391</v>
      </c>
      <c r="B13" s="103">
        <v>0</v>
      </c>
      <c r="C13" s="103">
        <v>0</v>
      </c>
      <c r="D13" s="103">
        <v>0</v>
      </c>
      <c r="E13" s="103">
        <v>0</v>
      </c>
      <c r="F13" s="103">
        <v>0</v>
      </c>
      <c r="G13" s="103">
        <v>0</v>
      </c>
      <c r="H13" s="103">
        <v>0</v>
      </c>
      <c r="I13" s="103">
        <v>0</v>
      </c>
      <c r="J13" s="103">
        <v>0</v>
      </c>
      <c r="K13" s="103">
        <v>0</v>
      </c>
      <c r="L13" s="103">
        <v>0</v>
      </c>
      <c r="M13" s="103">
        <v>0</v>
      </c>
      <c r="N13" s="103"/>
      <c r="O13" s="84" t="s">
        <v>392</v>
      </c>
    </row>
    <row r="14" spans="1:15" x14ac:dyDescent="0.25">
      <c r="A14" s="75" t="s">
        <v>393</v>
      </c>
      <c r="B14" s="103">
        <v>0</v>
      </c>
      <c r="C14" s="103">
        <v>0</v>
      </c>
      <c r="D14" s="103">
        <v>0</v>
      </c>
      <c r="E14" s="103">
        <v>0</v>
      </c>
      <c r="F14" s="103">
        <v>0</v>
      </c>
      <c r="G14" s="103">
        <v>0</v>
      </c>
      <c r="H14" s="103">
        <v>0</v>
      </c>
      <c r="I14" s="103">
        <v>0</v>
      </c>
      <c r="J14" s="103">
        <v>0</v>
      </c>
      <c r="K14" s="103">
        <v>0</v>
      </c>
      <c r="L14" s="103">
        <v>0</v>
      </c>
      <c r="M14" s="103">
        <v>0</v>
      </c>
      <c r="N14" s="103"/>
      <c r="O14" s="74" t="s">
        <v>394</v>
      </c>
    </row>
    <row r="15" spans="1:15" x14ac:dyDescent="0.25">
      <c r="A15" s="83" t="s">
        <v>395</v>
      </c>
      <c r="B15" s="133">
        <v>4714.4445334390002</v>
      </c>
      <c r="C15" s="133">
        <v>3614.7278623309999</v>
      </c>
      <c r="D15" s="133">
        <v>4099.9859809</v>
      </c>
      <c r="E15" s="133">
        <v>4651.806742146</v>
      </c>
      <c r="F15" s="133">
        <v>4461.4142254835797</v>
      </c>
      <c r="G15" s="133">
        <v>4575.3396493631999</v>
      </c>
      <c r="H15" s="133">
        <v>4623.8971642249999</v>
      </c>
      <c r="I15" s="133">
        <v>4615.3433221056503</v>
      </c>
      <c r="J15" s="133">
        <v>4487.0368637585998</v>
      </c>
      <c r="K15" s="133">
        <v>4930.9677412150004</v>
      </c>
      <c r="L15" s="133">
        <v>3573.0706884597498</v>
      </c>
      <c r="M15" s="133">
        <v>3886.7213024112002</v>
      </c>
      <c r="N15" s="133">
        <v>3501.7932223670996</v>
      </c>
      <c r="O15" s="86" t="s">
        <v>396</v>
      </c>
    </row>
    <row r="16" spans="1:15" x14ac:dyDescent="0.25">
      <c r="A16" s="77" t="s">
        <v>397</v>
      </c>
      <c r="B16" s="133">
        <v>-4714.4445334390002</v>
      </c>
      <c r="C16" s="133">
        <v>-3614.7278623309999</v>
      </c>
      <c r="D16" s="133">
        <v>-4099.9859809</v>
      </c>
      <c r="E16" s="133">
        <v>-4651.806742146</v>
      </c>
      <c r="F16" s="133">
        <v>-4461.4142254835797</v>
      </c>
      <c r="G16" s="133">
        <v>-4575.3396493631999</v>
      </c>
      <c r="H16" s="133">
        <v>-4623.8971642249999</v>
      </c>
      <c r="I16" s="133">
        <v>-4615.3433221056503</v>
      </c>
      <c r="J16" s="133">
        <v>-4487.0368637585998</v>
      </c>
      <c r="K16" s="133">
        <v>-4930.9677412150004</v>
      </c>
      <c r="L16" s="133">
        <v>-3573.0706884597498</v>
      </c>
      <c r="M16" s="133">
        <v>-3886.7213024112002</v>
      </c>
      <c r="N16" s="133">
        <v>-3501.7932223670996</v>
      </c>
      <c r="O16" s="86" t="s">
        <v>398</v>
      </c>
    </row>
    <row r="17" spans="1:15" x14ac:dyDescent="0.25">
      <c r="A17" s="73" t="s">
        <v>399</v>
      </c>
      <c r="B17" s="103">
        <v>0</v>
      </c>
      <c r="C17" s="103">
        <v>0</v>
      </c>
      <c r="D17" s="103">
        <v>0</v>
      </c>
      <c r="E17" s="103">
        <v>0</v>
      </c>
      <c r="F17" s="103">
        <v>0</v>
      </c>
      <c r="G17" s="103">
        <v>0</v>
      </c>
      <c r="H17" s="103">
        <v>0</v>
      </c>
      <c r="I17" s="103">
        <v>0</v>
      </c>
      <c r="J17" s="103">
        <v>0</v>
      </c>
      <c r="K17" s="103">
        <v>0</v>
      </c>
      <c r="L17" s="103">
        <v>0</v>
      </c>
      <c r="M17" s="103">
        <v>0</v>
      </c>
      <c r="N17" s="103">
        <v>0</v>
      </c>
      <c r="O17" s="88" t="s">
        <v>400</v>
      </c>
    </row>
    <row r="18" spans="1:15" x14ac:dyDescent="0.25">
      <c r="A18" s="75" t="s">
        <v>401</v>
      </c>
      <c r="B18" s="103">
        <v>0</v>
      </c>
      <c r="C18" s="103">
        <v>0</v>
      </c>
      <c r="D18" s="103">
        <v>0</v>
      </c>
      <c r="E18" s="103">
        <v>0</v>
      </c>
      <c r="F18" s="103">
        <v>0</v>
      </c>
      <c r="G18" s="103">
        <v>8149.6166909395897</v>
      </c>
      <c r="H18" s="103">
        <v>0</v>
      </c>
      <c r="I18" s="103">
        <v>0</v>
      </c>
      <c r="J18" s="103">
        <v>0</v>
      </c>
      <c r="K18" s="103">
        <v>0</v>
      </c>
      <c r="L18" s="103">
        <v>0</v>
      </c>
      <c r="M18" s="103">
        <v>0</v>
      </c>
      <c r="N18" s="103">
        <v>0</v>
      </c>
      <c r="O18" s="74" t="s">
        <v>402</v>
      </c>
    </row>
    <row r="19" spans="1:15" x14ac:dyDescent="0.25">
      <c r="A19" s="75" t="s">
        <v>403</v>
      </c>
      <c r="B19" s="173">
        <v>0</v>
      </c>
      <c r="C19" s="173">
        <v>0</v>
      </c>
      <c r="D19" s="173">
        <v>0</v>
      </c>
      <c r="E19" s="173">
        <v>0</v>
      </c>
      <c r="F19" s="173">
        <v>0</v>
      </c>
      <c r="G19" s="173">
        <v>0</v>
      </c>
      <c r="H19" s="173">
        <v>0</v>
      </c>
      <c r="I19" s="173">
        <v>0</v>
      </c>
      <c r="J19" s="173">
        <v>0</v>
      </c>
      <c r="K19" s="173">
        <v>0</v>
      </c>
      <c r="L19" s="173">
        <v>0</v>
      </c>
      <c r="M19" s="173">
        <v>0</v>
      </c>
      <c r="N19" s="173">
        <v>0</v>
      </c>
      <c r="O19" s="74" t="s">
        <v>404</v>
      </c>
    </row>
    <row r="20" spans="1:15" x14ac:dyDescent="0.25">
      <c r="A20" s="79" t="s">
        <v>405</v>
      </c>
      <c r="B20" s="103">
        <v>7801.5921711479996</v>
      </c>
      <c r="C20" s="103">
        <v>7858.3313031589996</v>
      </c>
      <c r="D20" s="103">
        <v>7946.31708256</v>
      </c>
      <c r="E20" s="103">
        <v>7904.7028784242693</v>
      </c>
      <c r="F20" s="103">
        <v>7898.57333013276</v>
      </c>
      <c r="G20" s="173">
        <v>0</v>
      </c>
      <c r="H20" s="103">
        <v>8143.3625806880691</v>
      </c>
      <c r="I20" s="103">
        <v>8179.1462377914586</v>
      </c>
      <c r="J20" s="103">
        <v>8268.5668629732481</v>
      </c>
      <c r="K20" s="103">
        <v>8233.7957761505295</v>
      </c>
      <c r="L20" s="103">
        <v>8266.0632991330094</v>
      </c>
      <c r="M20" s="103">
        <v>8252.2153553234803</v>
      </c>
      <c r="N20" s="103">
        <v>8115.3618976624794</v>
      </c>
      <c r="O20" s="80" t="s">
        <v>406</v>
      </c>
    </row>
    <row r="21" spans="1:15" x14ac:dyDescent="0.25">
      <c r="A21" s="79" t="s">
        <v>407</v>
      </c>
      <c r="B21" s="103">
        <v>0</v>
      </c>
      <c r="C21" s="103">
        <v>0</v>
      </c>
      <c r="D21" s="103">
        <v>0</v>
      </c>
      <c r="E21" s="103">
        <v>0</v>
      </c>
      <c r="F21" s="103">
        <v>0</v>
      </c>
      <c r="G21" s="173">
        <v>0</v>
      </c>
      <c r="H21" s="173">
        <v>0</v>
      </c>
      <c r="I21" s="103">
        <v>0</v>
      </c>
      <c r="J21" s="103">
        <v>0</v>
      </c>
      <c r="K21" s="103">
        <v>0</v>
      </c>
      <c r="L21" s="103">
        <v>0</v>
      </c>
      <c r="M21" s="103">
        <v>0</v>
      </c>
      <c r="N21" s="103">
        <v>0</v>
      </c>
      <c r="O21" s="80" t="s">
        <v>408</v>
      </c>
    </row>
    <row r="22" spans="1:15" x14ac:dyDescent="0.25">
      <c r="A22" s="75" t="s">
        <v>382</v>
      </c>
      <c r="B22" s="103">
        <v>0</v>
      </c>
      <c r="C22" s="103">
        <v>0</v>
      </c>
      <c r="D22" s="103">
        <v>0</v>
      </c>
      <c r="E22" s="103">
        <v>0</v>
      </c>
      <c r="F22" s="103">
        <v>0</v>
      </c>
      <c r="G22" s="173">
        <v>0</v>
      </c>
      <c r="H22" s="173">
        <v>0</v>
      </c>
      <c r="I22" s="103">
        <v>0</v>
      </c>
      <c r="J22" s="103">
        <v>0</v>
      </c>
      <c r="K22" s="103">
        <v>0</v>
      </c>
      <c r="L22" s="103">
        <v>0</v>
      </c>
      <c r="M22" s="103">
        <v>0</v>
      </c>
      <c r="N22" s="103">
        <v>0</v>
      </c>
      <c r="O22" s="74" t="s">
        <v>333</v>
      </c>
    </row>
    <row r="23" spans="1:15" x14ac:dyDescent="0.25">
      <c r="A23" s="83" t="s">
        <v>409</v>
      </c>
      <c r="B23" s="133">
        <v>7801.5921711479996</v>
      </c>
      <c r="C23" s="133">
        <v>7858.3313031589996</v>
      </c>
      <c r="D23" s="133">
        <v>7946.31708256</v>
      </c>
      <c r="E23" s="133">
        <v>7904.7028784242693</v>
      </c>
      <c r="F23" s="133">
        <v>7898.57333013276</v>
      </c>
      <c r="G23" s="133">
        <v>8149.6166909395897</v>
      </c>
      <c r="H23" s="133">
        <v>8143.3625806880691</v>
      </c>
      <c r="I23" s="133">
        <v>8179.1462377914586</v>
      </c>
      <c r="J23" s="133">
        <v>8268.5668629732481</v>
      </c>
      <c r="K23" s="133">
        <v>8233.7957761505295</v>
      </c>
      <c r="L23" s="133">
        <v>8266.0632991330094</v>
      </c>
      <c r="M23" s="133">
        <v>8252.2153553234803</v>
      </c>
      <c r="N23" s="133">
        <v>8115.3618976624794</v>
      </c>
      <c r="O23" s="86" t="s">
        <v>410</v>
      </c>
    </row>
    <row r="24" spans="1:15" x14ac:dyDescent="0.25">
      <c r="A24" s="87" t="s">
        <v>411</v>
      </c>
      <c r="B24" s="103">
        <v>0</v>
      </c>
      <c r="C24" s="103">
        <v>0</v>
      </c>
      <c r="D24" s="103">
        <v>0</v>
      </c>
      <c r="E24" s="103">
        <v>0</v>
      </c>
      <c r="F24" s="103">
        <v>0</v>
      </c>
      <c r="G24" s="103">
        <v>0</v>
      </c>
      <c r="H24" s="103"/>
      <c r="I24" s="103"/>
      <c r="J24" s="103"/>
      <c r="K24" s="103"/>
      <c r="L24" s="103"/>
      <c r="M24" s="103"/>
      <c r="N24" s="103"/>
      <c r="O24" s="88" t="s">
        <v>412</v>
      </c>
    </row>
    <row r="25" spans="1:15" x14ac:dyDescent="0.25">
      <c r="A25" s="75" t="s">
        <v>413</v>
      </c>
      <c r="B25" s="103">
        <v>10879.306363262</v>
      </c>
      <c r="C25" s="103">
        <v>10509.336568844999</v>
      </c>
      <c r="D25" s="103">
        <v>11476.768054374001</v>
      </c>
      <c r="E25" s="103">
        <v>10955.133128199001</v>
      </c>
      <c r="F25" s="103">
        <v>10895.141414903699</v>
      </c>
      <c r="G25" s="103">
        <v>10297.3090500657</v>
      </c>
      <c r="H25" s="103">
        <v>10178.242458515699</v>
      </c>
      <c r="I25" s="103">
        <v>10062.8718103257</v>
      </c>
      <c r="J25" s="103">
        <v>9753.1341210646988</v>
      </c>
      <c r="K25" s="287">
        <v>9673.859006184699</v>
      </c>
      <c r="L25" s="287">
        <v>9703.741996098699</v>
      </c>
      <c r="M25" s="287">
        <v>9561.9491330936999</v>
      </c>
      <c r="N25" s="287">
        <v>1779.7399598085494</v>
      </c>
      <c r="O25" s="74" t="s">
        <v>414</v>
      </c>
    </row>
    <row r="26" spans="1:15" x14ac:dyDescent="0.25">
      <c r="A26" s="75" t="s">
        <v>415</v>
      </c>
      <c r="B26" s="103">
        <v>10637.379493070001</v>
      </c>
      <c r="C26" s="103">
        <v>10999.980743636999</v>
      </c>
      <c r="D26" s="103">
        <v>13028.155533215</v>
      </c>
      <c r="E26" s="103">
        <v>13208.00130109</v>
      </c>
      <c r="F26" s="103">
        <v>11760.015602023001</v>
      </c>
      <c r="G26" s="103">
        <v>12831.031048020001</v>
      </c>
      <c r="H26" s="103">
        <v>13414.323046935</v>
      </c>
      <c r="I26" s="103">
        <v>13198.663894695001</v>
      </c>
      <c r="J26" s="103">
        <v>13252.250460339999</v>
      </c>
      <c r="K26" s="103">
        <v>13069.86917125</v>
      </c>
      <c r="L26" s="103">
        <v>11744.7635875</v>
      </c>
      <c r="M26" s="103">
        <v>2214.0317152388857</v>
      </c>
      <c r="N26" s="180">
        <v>777.29415340014532</v>
      </c>
      <c r="O26" s="74" t="s">
        <v>416</v>
      </c>
    </row>
    <row r="27" spans="1:15" x14ac:dyDescent="0.25">
      <c r="A27" s="75" t="s">
        <v>417</v>
      </c>
      <c r="B27" s="103"/>
      <c r="C27" s="103">
        <v>0</v>
      </c>
      <c r="D27" s="103">
        <v>0</v>
      </c>
      <c r="E27" s="103">
        <v>0</v>
      </c>
      <c r="F27" s="103">
        <v>0</v>
      </c>
      <c r="G27" s="103">
        <v>0</v>
      </c>
      <c r="H27" s="290"/>
      <c r="I27" s="290"/>
      <c r="J27" s="337"/>
      <c r="K27" s="290"/>
      <c r="L27" s="290"/>
      <c r="M27" s="337"/>
      <c r="N27" s="337"/>
      <c r="O27" s="74" t="s">
        <v>418</v>
      </c>
    </row>
    <row r="28" spans="1:15" x14ac:dyDescent="0.25">
      <c r="A28" s="83" t="s">
        <v>419</v>
      </c>
      <c r="B28" s="133">
        <v>21516.685856331998</v>
      </c>
      <c r="C28" s="133">
        <v>21509.317312481999</v>
      </c>
      <c r="D28" s="133">
        <v>24504.923587589001</v>
      </c>
      <c r="E28" s="133">
        <v>24163.134429288999</v>
      </c>
      <c r="F28" s="133">
        <v>22655.1570169267</v>
      </c>
      <c r="G28" s="133">
        <v>23128.3400980857</v>
      </c>
      <c r="H28" s="133">
        <v>23592.565505450701</v>
      </c>
      <c r="I28" s="133">
        <v>23261.535705020699</v>
      </c>
      <c r="J28" s="133">
        <v>23005.384581404698</v>
      </c>
      <c r="K28" s="133">
        <v>22743.728177434699</v>
      </c>
      <c r="L28" s="133">
        <v>21448.5055835987</v>
      </c>
      <c r="M28" s="133">
        <v>11775.980848332585</v>
      </c>
      <c r="N28" s="133">
        <v>2557.0341132086942</v>
      </c>
      <c r="O28" s="86" t="s">
        <v>420</v>
      </c>
    </row>
    <row r="29" spans="1:15" x14ac:dyDescent="0.25">
      <c r="A29" s="87" t="s">
        <v>421</v>
      </c>
      <c r="B29" s="103">
        <v>-13715.093685184</v>
      </c>
      <c r="C29" s="103">
        <v>-13650.986009323</v>
      </c>
      <c r="D29" s="103">
        <v>-16558.606505029002</v>
      </c>
      <c r="E29" s="103">
        <v>-16258.431550864731</v>
      </c>
      <c r="F29" s="103">
        <v>-14756.58368679394</v>
      </c>
      <c r="G29" s="103">
        <v>-14978.72340714611</v>
      </c>
      <c r="H29" s="103">
        <v>-15449.202924762629</v>
      </c>
      <c r="I29" s="103">
        <v>-15082.389467229241</v>
      </c>
      <c r="J29" s="103">
        <v>-14736.81771843145</v>
      </c>
      <c r="K29" s="103">
        <v>-14509.93240128417</v>
      </c>
      <c r="L29" s="103">
        <v>-13182.442284465689</v>
      </c>
      <c r="M29" s="103">
        <v>-3523.7654930091066</v>
      </c>
      <c r="N29" s="103">
        <v>5558.3277844537852</v>
      </c>
      <c r="O29" s="88" t="s">
        <v>422</v>
      </c>
    </row>
    <row r="30" spans="1:15" x14ac:dyDescent="0.25">
      <c r="A30" s="87" t="s">
        <v>423</v>
      </c>
      <c r="B30" s="103">
        <v>0</v>
      </c>
      <c r="C30" s="103">
        <v>0</v>
      </c>
      <c r="D30" s="103">
        <v>0</v>
      </c>
      <c r="E30" s="103">
        <v>0</v>
      </c>
      <c r="F30" s="103">
        <v>0</v>
      </c>
      <c r="G30" s="103">
        <v>0</v>
      </c>
      <c r="H30" s="103">
        <v>0</v>
      </c>
      <c r="I30" s="103">
        <v>0</v>
      </c>
      <c r="J30" s="103">
        <v>0</v>
      </c>
      <c r="K30" s="103">
        <v>0</v>
      </c>
      <c r="L30" s="103">
        <v>0</v>
      </c>
      <c r="M30" s="103">
        <v>0</v>
      </c>
      <c r="N30" s="103"/>
      <c r="O30" s="88" t="s">
        <v>424</v>
      </c>
    </row>
    <row r="31" spans="1:15" x14ac:dyDescent="0.25">
      <c r="A31" s="75" t="s">
        <v>425</v>
      </c>
      <c r="B31" s="103">
        <v>0</v>
      </c>
      <c r="C31" s="103">
        <v>0</v>
      </c>
      <c r="D31" s="103">
        <v>0</v>
      </c>
      <c r="E31" s="103">
        <v>0</v>
      </c>
      <c r="F31" s="103">
        <v>0</v>
      </c>
      <c r="G31" s="103">
        <v>0</v>
      </c>
      <c r="H31" s="103">
        <v>0</v>
      </c>
      <c r="I31" s="103">
        <v>0</v>
      </c>
      <c r="J31" s="103">
        <v>0</v>
      </c>
      <c r="K31" s="103">
        <v>0</v>
      </c>
      <c r="L31" s="103">
        <v>0</v>
      </c>
      <c r="M31" s="103">
        <v>0</v>
      </c>
      <c r="N31" s="103"/>
      <c r="O31" s="74" t="s">
        <v>426</v>
      </c>
    </row>
    <row r="32" spans="1:15" x14ac:dyDescent="0.25">
      <c r="A32" s="79" t="s">
        <v>427</v>
      </c>
      <c r="B32" s="103">
        <v>0</v>
      </c>
      <c r="C32" s="103">
        <v>0</v>
      </c>
      <c r="D32" s="103">
        <v>0</v>
      </c>
      <c r="E32" s="103">
        <v>0</v>
      </c>
      <c r="F32" s="103">
        <v>0</v>
      </c>
      <c r="G32" s="103">
        <v>0</v>
      </c>
      <c r="H32" s="103">
        <v>0</v>
      </c>
      <c r="I32" s="103">
        <v>0</v>
      </c>
      <c r="J32" s="103">
        <v>0</v>
      </c>
      <c r="K32" s="103">
        <v>0</v>
      </c>
      <c r="L32" s="103">
        <v>0</v>
      </c>
      <c r="M32" s="103">
        <v>0</v>
      </c>
      <c r="N32" s="103"/>
      <c r="O32" s="80" t="s">
        <v>428</v>
      </c>
    </row>
    <row r="33" spans="1:15" x14ac:dyDescent="0.25">
      <c r="A33" s="92" t="s">
        <v>429</v>
      </c>
      <c r="B33" s="103">
        <v>2781.2825065779998</v>
      </c>
      <c r="C33" s="103">
        <v>2830.0774464149999</v>
      </c>
      <c r="D33" s="103">
        <v>5050.5352734340004</v>
      </c>
      <c r="E33" s="103">
        <v>4961.0042965430994</v>
      </c>
      <c r="F33" s="103">
        <v>4934.0256288398705</v>
      </c>
      <c r="G33" s="103">
        <v>5025.4665999048011</v>
      </c>
      <c r="H33" s="103">
        <v>5009.94789724365</v>
      </c>
      <c r="I33" s="103">
        <v>5043.3727952830504</v>
      </c>
      <c r="J33" s="103">
        <v>5128.4067711409998</v>
      </c>
      <c r="K33" s="103">
        <v>5126.0749563199997</v>
      </c>
      <c r="L33" s="103">
        <v>9301.8887747320005</v>
      </c>
      <c r="M33" s="103">
        <v>9269.9897803309996</v>
      </c>
      <c r="N33" s="103">
        <v>9105.8360550559992</v>
      </c>
      <c r="O33" s="80" t="s">
        <v>430</v>
      </c>
    </row>
    <row r="34" spans="1:15" x14ac:dyDescent="0.25">
      <c r="A34" s="92" t="s">
        <v>431</v>
      </c>
      <c r="B34" s="103">
        <v>0</v>
      </c>
      <c r="C34" s="103">
        <v>0</v>
      </c>
      <c r="D34" s="103">
        <v>0</v>
      </c>
      <c r="E34" s="103">
        <v>0</v>
      </c>
      <c r="F34" s="103">
        <v>0</v>
      </c>
      <c r="G34" s="103">
        <v>0</v>
      </c>
      <c r="H34" s="103"/>
      <c r="I34" s="103">
        <v>0</v>
      </c>
      <c r="J34" s="103">
        <v>0</v>
      </c>
      <c r="K34" s="103">
        <v>0</v>
      </c>
      <c r="L34" s="103">
        <v>0</v>
      </c>
      <c r="M34" s="103">
        <v>0</v>
      </c>
      <c r="N34" s="103">
        <v>0</v>
      </c>
      <c r="O34" s="80" t="s">
        <v>432</v>
      </c>
    </row>
    <row r="35" spans="1:15" ht="21" x14ac:dyDescent="0.25">
      <c r="A35" s="81" t="s">
        <v>433</v>
      </c>
      <c r="B35" s="103">
        <v>0</v>
      </c>
      <c r="C35" s="103">
        <v>0</v>
      </c>
      <c r="D35" s="103">
        <v>0</v>
      </c>
      <c r="E35" s="103">
        <v>0</v>
      </c>
      <c r="F35" s="103">
        <v>0</v>
      </c>
      <c r="G35" s="103">
        <v>0</v>
      </c>
      <c r="H35" s="103">
        <v>0</v>
      </c>
      <c r="I35" s="103">
        <v>0</v>
      </c>
      <c r="J35" s="103">
        <v>0</v>
      </c>
      <c r="K35" s="103">
        <v>0</v>
      </c>
      <c r="L35" s="103">
        <v>0</v>
      </c>
      <c r="M35" s="103">
        <v>0</v>
      </c>
      <c r="N35" s="103">
        <v>0</v>
      </c>
      <c r="O35" s="82" t="s">
        <v>434</v>
      </c>
    </row>
    <row r="36" spans="1:15" x14ac:dyDescent="0.25">
      <c r="A36" s="92" t="s">
        <v>429</v>
      </c>
      <c r="B36" s="103">
        <v>83.579629118</v>
      </c>
      <c r="C36" s="103">
        <v>84.353155361000006</v>
      </c>
      <c r="D36" s="103">
        <v>85.831449956</v>
      </c>
      <c r="E36" s="103">
        <v>84.542239552312097</v>
      </c>
      <c r="F36" s="103">
        <v>110.27293732187012</v>
      </c>
      <c r="G36" s="103">
        <v>125.38872677419837</v>
      </c>
      <c r="H36" s="103">
        <v>125.02682045995169</v>
      </c>
      <c r="I36" s="103">
        <v>125.80631098294458</v>
      </c>
      <c r="J36" s="103">
        <v>116.401786526</v>
      </c>
      <c r="K36" s="103">
        <v>115.27827662195</v>
      </c>
      <c r="L36" s="103">
        <v>128.39826456595</v>
      </c>
      <c r="M36" s="103">
        <v>128.83118124994999</v>
      </c>
      <c r="N36" s="103">
        <v>128.83118124994999</v>
      </c>
      <c r="O36" s="80" t="s">
        <v>430</v>
      </c>
    </row>
    <row r="37" spans="1:15" x14ac:dyDescent="0.25">
      <c r="A37" s="92" t="s">
        <v>431</v>
      </c>
      <c r="B37" s="103">
        <v>0</v>
      </c>
      <c r="C37" s="103">
        <v>0</v>
      </c>
      <c r="D37" s="103">
        <v>0</v>
      </c>
      <c r="E37" s="103">
        <v>0</v>
      </c>
      <c r="F37" s="103">
        <v>0</v>
      </c>
      <c r="G37" s="103">
        <v>0</v>
      </c>
      <c r="H37" s="103">
        <v>0</v>
      </c>
      <c r="I37" s="103">
        <v>0</v>
      </c>
      <c r="J37" s="103">
        <v>0</v>
      </c>
      <c r="K37" s="103">
        <v>0</v>
      </c>
      <c r="L37" s="103">
        <v>0</v>
      </c>
      <c r="M37" s="103">
        <v>0</v>
      </c>
      <c r="N37" s="103">
        <v>0</v>
      </c>
      <c r="O37" s="80" t="s">
        <v>432</v>
      </c>
    </row>
    <row r="38" spans="1:15" x14ac:dyDescent="0.25">
      <c r="A38" s="75" t="s">
        <v>435</v>
      </c>
      <c r="B38" s="103">
        <v>0</v>
      </c>
      <c r="C38" s="103">
        <v>0</v>
      </c>
      <c r="D38" s="103">
        <v>0</v>
      </c>
      <c r="E38" s="103">
        <v>0</v>
      </c>
      <c r="F38" s="103">
        <v>0</v>
      </c>
      <c r="G38" s="103">
        <v>0</v>
      </c>
      <c r="H38" s="103">
        <v>0</v>
      </c>
      <c r="I38" s="103">
        <v>0</v>
      </c>
      <c r="J38" s="103">
        <v>0</v>
      </c>
      <c r="K38" s="103">
        <v>0</v>
      </c>
      <c r="L38" s="103">
        <v>0</v>
      </c>
      <c r="M38" s="103">
        <v>0</v>
      </c>
      <c r="N38" s="103">
        <v>0</v>
      </c>
      <c r="O38" s="74" t="s">
        <v>436</v>
      </c>
    </row>
    <row r="39" spans="1:15" x14ac:dyDescent="0.25">
      <c r="A39" s="79" t="s">
        <v>429</v>
      </c>
      <c r="B39" s="103">
        <v>0</v>
      </c>
      <c r="C39" s="103">
        <v>0</v>
      </c>
      <c r="D39" s="103">
        <v>0</v>
      </c>
      <c r="E39" s="103">
        <v>0</v>
      </c>
      <c r="F39" s="103">
        <v>0</v>
      </c>
      <c r="G39" s="103">
        <v>0</v>
      </c>
      <c r="H39" s="103">
        <v>0</v>
      </c>
      <c r="I39" s="103">
        <v>0</v>
      </c>
      <c r="J39" s="103">
        <v>0</v>
      </c>
      <c r="K39" s="103">
        <v>0</v>
      </c>
      <c r="L39" s="103">
        <v>0</v>
      </c>
      <c r="M39" s="103">
        <v>0</v>
      </c>
      <c r="N39" s="103">
        <v>0</v>
      </c>
      <c r="O39" s="80" t="s">
        <v>430</v>
      </c>
    </row>
    <row r="40" spans="1:15" x14ac:dyDescent="0.25">
      <c r="A40" s="93" t="s">
        <v>431</v>
      </c>
      <c r="B40" s="174">
        <v>0</v>
      </c>
      <c r="C40" s="174">
        <v>0</v>
      </c>
      <c r="D40" s="174">
        <v>0</v>
      </c>
      <c r="E40" s="174">
        <v>0</v>
      </c>
      <c r="F40" s="174">
        <v>0</v>
      </c>
      <c r="G40" s="174">
        <v>0</v>
      </c>
      <c r="H40" s="174">
        <v>0</v>
      </c>
      <c r="I40" s="174">
        <v>0</v>
      </c>
      <c r="J40" s="174">
        <v>0</v>
      </c>
      <c r="K40" s="174">
        <v>0</v>
      </c>
      <c r="L40" s="174">
        <v>0</v>
      </c>
      <c r="M40" s="174">
        <v>0</v>
      </c>
      <c r="N40" s="174">
        <v>0</v>
      </c>
      <c r="O40" s="94" t="s">
        <v>432</v>
      </c>
    </row>
    <row r="41" spans="1:15" ht="8.25" customHeight="1" x14ac:dyDescent="0.25">
      <c r="A41" s="462"/>
      <c r="B41" s="463"/>
      <c r="C41" s="463"/>
      <c r="D41" s="463"/>
      <c r="E41" s="463"/>
      <c r="F41" s="463"/>
      <c r="G41" s="463"/>
      <c r="H41" s="463"/>
      <c r="I41" s="463"/>
      <c r="J41" s="463"/>
      <c r="K41" s="463"/>
      <c r="L41" s="463"/>
      <c r="M41" s="463"/>
      <c r="N41" s="463"/>
      <c r="O41" s="464"/>
    </row>
    <row r="42" spans="1:15" x14ac:dyDescent="0.25">
      <c r="A42" s="405" t="s">
        <v>1492</v>
      </c>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4" sqref="N4"/>
    </sheetView>
  </sheetViews>
  <sheetFormatPr defaultColWidth="9.453125" defaultRowHeight="10.5" x14ac:dyDescent="0.25"/>
  <cols>
    <col min="1" max="1" width="10" style="33" customWidth="1"/>
    <col min="2" max="14" width="6.453125" style="33" customWidth="1"/>
    <col min="15" max="15" width="9.453125" style="33" bestFit="1" customWidth="1"/>
    <col min="16" max="16384" width="9.453125" style="33"/>
  </cols>
  <sheetData>
    <row r="1" spans="1:15" ht="13" x14ac:dyDescent="0.25">
      <c r="A1" s="465" t="s">
        <v>437</v>
      </c>
      <c r="B1" s="466"/>
      <c r="C1" s="466"/>
      <c r="D1" s="466"/>
      <c r="E1" s="466"/>
      <c r="F1" s="466"/>
      <c r="G1" s="466"/>
      <c r="H1" s="466"/>
      <c r="I1" s="466"/>
      <c r="J1" s="466"/>
      <c r="K1" s="466"/>
      <c r="L1" s="466"/>
      <c r="M1" s="466"/>
      <c r="N1" s="466"/>
      <c r="O1" s="467"/>
    </row>
    <row r="2" spans="1:15" ht="13" x14ac:dyDescent="0.25">
      <c r="A2" s="468" t="s">
        <v>438</v>
      </c>
      <c r="B2" s="452"/>
      <c r="C2" s="452"/>
      <c r="D2" s="452"/>
      <c r="E2" s="452"/>
      <c r="F2" s="452"/>
      <c r="G2" s="452"/>
      <c r="H2" s="452"/>
      <c r="I2" s="452"/>
      <c r="J2" s="452"/>
      <c r="K2" s="452"/>
      <c r="L2" s="452"/>
      <c r="M2" s="452"/>
      <c r="N2" s="452"/>
      <c r="O2" s="469"/>
    </row>
    <row r="3" spans="1:15" x14ac:dyDescent="0.25">
      <c r="A3" s="8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90" t="s">
        <v>151</v>
      </c>
    </row>
    <row r="4" spans="1:15" x14ac:dyDescent="0.25">
      <c r="A4" s="71" t="s">
        <v>439</v>
      </c>
      <c r="B4" s="49">
        <v>77428.391820168035</v>
      </c>
      <c r="C4" s="49">
        <v>78035.043817818005</v>
      </c>
      <c r="D4" s="49">
        <v>73778.648899884996</v>
      </c>
      <c r="E4" s="49">
        <v>73258.299724305005</v>
      </c>
      <c r="F4" s="49">
        <v>73823.210750742379</v>
      </c>
      <c r="G4" s="49">
        <v>72170.282493906358</v>
      </c>
      <c r="H4" s="49">
        <v>72158.695389683096</v>
      </c>
      <c r="I4" s="49">
        <v>71452.068367394415</v>
      </c>
      <c r="J4" s="49">
        <v>71925.927872842309</v>
      </c>
      <c r="K4" s="49">
        <v>73017.619356744312</v>
      </c>
      <c r="L4" s="49">
        <v>70158.94615758775</v>
      </c>
      <c r="M4" s="49">
        <v>68308.482705999137</v>
      </c>
      <c r="N4" s="49">
        <v>65465.833495721003</v>
      </c>
      <c r="O4" s="72" t="s">
        <v>440</v>
      </c>
    </row>
    <row r="5" spans="1:15" x14ac:dyDescent="0.25">
      <c r="A5" s="87" t="s">
        <v>441</v>
      </c>
      <c r="B5" s="49">
        <v>10879.306363262</v>
      </c>
      <c r="C5" s="49">
        <v>10999.980743636999</v>
      </c>
      <c r="D5" s="49">
        <v>11476.768054374001</v>
      </c>
      <c r="E5" s="49">
        <v>10955.133128199001</v>
      </c>
      <c r="F5" s="49">
        <v>10895.141414903699</v>
      </c>
      <c r="G5" s="49">
        <v>10297.3090500657</v>
      </c>
      <c r="H5" s="49">
        <v>10178.242458515699</v>
      </c>
      <c r="I5" s="49">
        <v>10062.8718103257</v>
      </c>
      <c r="J5" s="49">
        <v>9753.1341210646988</v>
      </c>
      <c r="K5" s="49">
        <v>9673.859006184699</v>
      </c>
      <c r="L5" s="49">
        <v>9703.741996098699</v>
      </c>
      <c r="M5" s="49">
        <v>9561.9491330936999</v>
      </c>
      <c r="N5" s="49">
        <v>1779.7399598085494</v>
      </c>
      <c r="O5" s="88" t="s">
        <v>442</v>
      </c>
    </row>
    <row r="6" spans="1:15" x14ac:dyDescent="0.25">
      <c r="A6" s="95" t="s">
        <v>443</v>
      </c>
      <c r="B6" s="96">
        <v>10637.379493070001</v>
      </c>
      <c r="C6" s="96">
        <v>10509.336568844999</v>
      </c>
      <c r="D6" s="96">
        <v>13028.155533215</v>
      </c>
      <c r="E6" s="96">
        <v>13208.00130109</v>
      </c>
      <c r="F6" s="96">
        <v>11760.015602023001</v>
      </c>
      <c r="G6" s="96">
        <v>12831.031048020001</v>
      </c>
      <c r="H6" s="96">
        <v>13414.323046935</v>
      </c>
      <c r="I6" s="96">
        <v>13198.663894695001</v>
      </c>
      <c r="J6" s="96">
        <v>13252.250460339999</v>
      </c>
      <c r="K6" s="96">
        <v>13069.86917125</v>
      </c>
      <c r="L6" s="96">
        <v>11744.7635875</v>
      </c>
      <c r="M6" s="96">
        <v>2214.0317152388857</v>
      </c>
      <c r="N6" s="96">
        <v>777.29415340014532</v>
      </c>
      <c r="O6" s="97" t="s">
        <v>444</v>
      </c>
    </row>
    <row r="7" spans="1:15" x14ac:dyDescent="0.25">
      <c r="A7" s="470"/>
      <c r="B7" s="471"/>
      <c r="C7" s="471"/>
      <c r="D7" s="471"/>
      <c r="E7" s="471"/>
      <c r="F7" s="471"/>
      <c r="G7" s="471"/>
      <c r="H7" s="471"/>
      <c r="I7" s="471"/>
      <c r="J7" s="471"/>
      <c r="K7" s="471"/>
      <c r="L7" s="471"/>
      <c r="M7" s="471"/>
      <c r="N7" s="471"/>
      <c r="O7" s="472"/>
    </row>
    <row r="8" spans="1:15" x14ac:dyDescent="0.25">
      <c r="A8" s="405" t="s">
        <v>1492</v>
      </c>
    </row>
  </sheetData>
  <mergeCells count="3">
    <mergeCell ref="A1:O1"/>
    <mergeCell ref="A2:O2"/>
    <mergeCell ref="A7:O7"/>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6" sqref="Q6"/>
    </sheetView>
  </sheetViews>
  <sheetFormatPr defaultColWidth="9.453125" defaultRowHeight="10.5" x14ac:dyDescent="0.25"/>
  <cols>
    <col min="1" max="1" width="10" style="33" bestFit="1" customWidth="1"/>
    <col min="2" max="12" width="5.453125" style="33" customWidth="1"/>
    <col min="13" max="14" width="4.90625" style="33" customWidth="1"/>
    <col min="15" max="15" width="9.453125" style="33" bestFit="1" customWidth="1"/>
    <col min="16" max="16384" width="9.453125" style="33"/>
  </cols>
  <sheetData>
    <row r="1" spans="1:15" ht="13" x14ac:dyDescent="0.25">
      <c r="A1" s="465" t="s">
        <v>445</v>
      </c>
      <c r="B1" s="466"/>
      <c r="C1" s="466"/>
      <c r="D1" s="466"/>
      <c r="E1" s="466"/>
      <c r="F1" s="466"/>
      <c r="G1" s="466"/>
      <c r="H1" s="466"/>
      <c r="I1" s="466"/>
      <c r="J1" s="466"/>
      <c r="K1" s="466"/>
      <c r="L1" s="466"/>
      <c r="M1" s="466"/>
      <c r="N1" s="466"/>
      <c r="O1" s="467"/>
    </row>
    <row r="2" spans="1:15" ht="13" x14ac:dyDescent="0.25">
      <c r="A2" s="473" t="s">
        <v>446</v>
      </c>
      <c r="B2" s="452"/>
      <c r="C2" s="452"/>
      <c r="D2" s="452"/>
      <c r="E2" s="452"/>
      <c r="F2" s="452"/>
      <c r="G2" s="452"/>
      <c r="H2" s="452"/>
      <c r="I2" s="452"/>
      <c r="J2" s="452"/>
      <c r="K2" s="452"/>
      <c r="L2" s="452"/>
      <c r="M2" s="452"/>
      <c r="N2" s="452"/>
      <c r="O2" s="474"/>
    </row>
    <row r="3" spans="1:15" x14ac:dyDescent="0.25">
      <c r="A3" s="98" t="s">
        <v>146</v>
      </c>
      <c r="B3" s="54">
        <v>45139</v>
      </c>
      <c r="C3" s="54">
        <v>45170</v>
      </c>
      <c r="D3" s="54">
        <v>45200</v>
      </c>
      <c r="E3" s="54">
        <v>45231</v>
      </c>
      <c r="F3" s="54">
        <v>45261</v>
      </c>
      <c r="G3" s="54">
        <v>45292</v>
      </c>
      <c r="H3" s="54">
        <v>45323</v>
      </c>
      <c r="I3" s="54">
        <v>45352</v>
      </c>
      <c r="J3" s="54">
        <v>45383</v>
      </c>
      <c r="K3" s="54">
        <v>45413</v>
      </c>
      <c r="L3" s="54">
        <v>45444</v>
      </c>
      <c r="M3" s="54">
        <v>45474</v>
      </c>
      <c r="N3" s="54">
        <v>45505</v>
      </c>
      <c r="O3" s="99" t="s">
        <v>151</v>
      </c>
    </row>
    <row r="4" spans="1:15" x14ac:dyDescent="0.25">
      <c r="A4" s="100" t="s">
        <v>439</v>
      </c>
      <c r="B4" s="49">
        <v>3480</v>
      </c>
      <c r="C4" s="49">
        <v>3528</v>
      </c>
      <c r="D4" s="49">
        <v>3464</v>
      </c>
      <c r="E4" s="49">
        <v>3397</v>
      </c>
      <c r="F4" s="49">
        <v>3546</v>
      </c>
      <c r="G4" s="49">
        <v>3589</v>
      </c>
      <c r="H4" s="49">
        <v>3467</v>
      </c>
      <c r="I4" s="49">
        <v>3372</v>
      </c>
      <c r="J4" s="49">
        <v>3245</v>
      </c>
      <c r="K4" s="49">
        <v>3216</v>
      </c>
      <c r="L4" s="49">
        <v>3231</v>
      </c>
      <c r="M4" s="49">
        <v>1444</v>
      </c>
      <c r="N4" s="49">
        <v>1444</v>
      </c>
      <c r="O4" s="72" t="s">
        <v>440</v>
      </c>
    </row>
    <row r="5" spans="1:15" x14ac:dyDescent="0.25">
      <c r="A5" s="101" t="s">
        <v>441</v>
      </c>
      <c r="B5" s="49">
        <v>383</v>
      </c>
      <c r="C5" s="49">
        <v>378</v>
      </c>
      <c r="D5" s="49">
        <v>373</v>
      </c>
      <c r="E5" s="49">
        <v>363</v>
      </c>
      <c r="F5" s="49">
        <v>354</v>
      </c>
      <c r="G5" s="49">
        <v>311</v>
      </c>
      <c r="H5" s="280">
        <v>310</v>
      </c>
      <c r="I5" s="280">
        <v>304</v>
      </c>
      <c r="J5" s="280">
        <v>297</v>
      </c>
      <c r="K5" s="280">
        <v>283</v>
      </c>
      <c r="L5" s="280">
        <v>276</v>
      </c>
      <c r="M5" s="280">
        <v>268</v>
      </c>
      <c r="N5" s="280">
        <v>262</v>
      </c>
      <c r="O5" s="88" t="s">
        <v>442</v>
      </c>
    </row>
    <row r="6" spans="1:15" x14ac:dyDescent="0.25">
      <c r="A6" s="102" t="s">
        <v>443</v>
      </c>
      <c r="B6" s="96">
        <v>112</v>
      </c>
      <c r="C6" s="96">
        <v>114</v>
      </c>
      <c r="D6" s="96">
        <v>124</v>
      </c>
      <c r="E6" s="96">
        <v>125</v>
      </c>
      <c r="F6" s="96">
        <v>111</v>
      </c>
      <c r="G6" s="96">
        <v>48</v>
      </c>
      <c r="H6" s="334">
        <v>59</v>
      </c>
      <c r="I6" s="334">
        <v>64</v>
      </c>
      <c r="J6" s="334">
        <v>68</v>
      </c>
      <c r="K6" s="334">
        <v>77</v>
      </c>
      <c r="L6" s="334">
        <v>79</v>
      </c>
      <c r="M6" s="334">
        <v>39</v>
      </c>
      <c r="N6" s="334">
        <v>37</v>
      </c>
      <c r="O6" s="97" t="s">
        <v>444</v>
      </c>
    </row>
    <row r="7" spans="1:15" x14ac:dyDescent="0.25">
      <c r="A7" s="475"/>
      <c r="B7" s="476"/>
      <c r="C7" s="476"/>
      <c r="D7" s="476"/>
      <c r="E7" s="476"/>
      <c r="F7" s="476"/>
      <c r="G7" s="476"/>
      <c r="H7" s="476"/>
      <c r="I7" s="476"/>
      <c r="J7" s="476"/>
      <c r="K7" s="476"/>
      <c r="L7" s="476"/>
      <c r="M7" s="476"/>
      <c r="N7" s="476"/>
      <c r="O7" s="477"/>
    </row>
    <row r="8" spans="1:15" x14ac:dyDescent="0.25">
      <c r="A8" s="405" t="s">
        <v>1492</v>
      </c>
    </row>
    <row r="9" spans="1:15" x14ac:dyDescent="0.25">
      <c r="D9" s="182"/>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Q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15" sqref="R15"/>
    </sheetView>
  </sheetViews>
  <sheetFormatPr defaultColWidth="9.453125" defaultRowHeight="10.5" x14ac:dyDescent="0.25"/>
  <cols>
    <col min="1" max="1" width="18.453125" style="33" bestFit="1" customWidth="1"/>
    <col min="2" max="14" width="5.54296875" style="33" customWidth="1"/>
    <col min="15" max="15" width="14.54296875" style="33" bestFit="1" customWidth="1"/>
    <col min="16" max="16384" width="9.453125" style="33"/>
  </cols>
  <sheetData>
    <row r="1" spans="1:17" ht="13" x14ac:dyDescent="0.25">
      <c r="A1" s="465" t="s">
        <v>447</v>
      </c>
      <c r="B1" s="466"/>
      <c r="C1" s="466"/>
      <c r="D1" s="466"/>
      <c r="E1" s="466"/>
      <c r="F1" s="466"/>
      <c r="G1" s="466"/>
      <c r="H1" s="466"/>
      <c r="I1" s="466"/>
      <c r="J1" s="466"/>
      <c r="K1" s="466"/>
      <c r="L1" s="466"/>
      <c r="M1" s="466"/>
      <c r="N1" s="466"/>
      <c r="O1" s="467"/>
    </row>
    <row r="2" spans="1:17" ht="13" x14ac:dyDescent="0.25">
      <c r="A2" s="468" t="s">
        <v>448</v>
      </c>
      <c r="B2" s="452"/>
      <c r="C2" s="452"/>
      <c r="D2" s="452"/>
      <c r="E2" s="452"/>
      <c r="F2" s="452"/>
      <c r="G2" s="452"/>
      <c r="H2" s="452"/>
      <c r="I2" s="452"/>
      <c r="J2" s="452"/>
      <c r="K2" s="452"/>
      <c r="L2" s="452"/>
      <c r="M2" s="452"/>
      <c r="N2" s="452"/>
      <c r="O2" s="469"/>
    </row>
    <row r="3" spans="1:17" x14ac:dyDescent="0.25">
      <c r="A3" s="8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90" t="s">
        <v>151</v>
      </c>
    </row>
    <row r="4" spans="1:17" x14ac:dyDescent="0.25">
      <c r="A4" s="71" t="s">
        <v>449</v>
      </c>
      <c r="B4" s="103">
        <v>7705.1751489589997</v>
      </c>
      <c r="C4" s="103">
        <v>10223.103409851999</v>
      </c>
      <c r="D4" s="103">
        <v>7666.4858432800002</v>
      </c>
      <c r="E4" s="103">
        <v>2953.0495492220002</v>
      </c>
      <c r="F4" s="103">
        <v>7492.4623622502304</v>
      </c>
      <c r="G4" s="103">
        <v>6330.2889772421504</v>
      </c>
      <c r="H4" s="103">
        <v>8002.2884943237405</v>
      </c>
      <c r="I4" s="103">
        <v>17588.965157294111</v>
      </c>
      <c r="J4" s="103">
        <v>8448.1930032476994</v>
      </c>
      <c r="K4" s="103">
        <v>7283.5939535264297</v>
      </c>
      <c r="L4" s="103">
        <v>7612.3314730778602</v>
      </c>
      <c r="M4" s="103">
        <v>6075.8731991616505</v>
      </c>
      <c r="N4" s="103">
        <v>5873.7388755155107</v>
      </c>
      <c r="O4" s="72" t="s">
        <v>450</v>
      </c>
      <c r="Q4" s="204"/>
    </row>
    <row r="5" spans="1:17" x14ac:dyDescent="0.25">
      <c r="A5" s="87" t="s">
        <v>451</v>
      </c>
      <c r="B5" s="49">
        <v>0</v>
      </c>
      <c r="C5" s="49">
        <v>0</v>
      </c>
      <c r="D5" s="49">
        <v>0</v>
      </c>
      <c r="E5" s="49">
        <v>0</v>
      </c>
      <c r="F5" s="49">
        <v>0</v>
      </c>
      <c r="G5" s="49">
        <v>0</v>
      </c>
      <c r="H5" s="49">
        <v>0</v>
      </c>
      <c r="I5" s="49">
        <v>0</v>
      </c>
      <c r="J5" s="49">
        <v>0</v>
      </c>
      <c r="K5" s="49">
        <v>0</v>
      </c>
      <c r="L5" s="49">
        <v>0</v>
      </c>
      <c r="M5" s="49">
        <v>0</v>
      </c>
      <c r="N5" s="49">
        <v>0</v>
      </c>
      <c r="O5" s="88" t="s">
        <v>452</v>
      </c>
      <c r="Q5" s="204"/>
    </row>
    <row r="6" spans="1:17" x14ac:dyDescent="0.25">
      <c r="A6" s="87" t="s">
        <v>453</v>
      </c>
      <c r="B6" s="103">
        <v>1699.3537868799999</v>
      </c>
      <c r="C6" s="103">
        <v>1426.0198063099999</v>
      </c>
      <c r="D6" s="103">
        <v>1421.26721101</v>
      </c>
      <c r="E6" s="103">
        <v>1438.16784452</v>
      </c>
      <c r="F6" s="103">
        <v>1433.9229328690001</v>
      </c>
      <c r="G6" s="103">
        <v>1347.3043740799999</v>
      </c>
      <c r="H6" s="103">
        <v>1345.4256201850001</v>
      </c>
      <c r="I6" s="103">
        <v>1245.9752765650001</v>
      </c>
      <c r="J6" s="103">
        <v>1241.3684935000001</v>
      </c>
      <c r="K6" s="103">
        <v>1188.2178799999999</v>
      </c>
      <c r="L6" s="103">
        <v>1190.9218599999999</v>
      </c>
      <c r="M6" s="103">
        <v>1192.2732971</v>
      </c>
      <c r="N6" s="103">
        <v>1169.192902155</v>
      </c>
      <c r="O6" s="88" t="s">
        <v>454</v>
      </c>
      <c r="Q6" s="205"/>
    </row>
    <row r="7" spans="1:17" x14ac:dyDescent="0.25">
      <c r="A7" s="87" t="s">
        <v>455</v>
      </c>
      <c r="B7" s="103">
        <v>0</v>
      </c>
      <c r="C7" s="103">
        <v>0</v>
      </c>
      <c r="D7" s="103">
        <v>0</v>
      </c>
      <c r="E7" s="103">
        <v>0</v>
      </c>
      <c r="F7" s="103">
        <v>0</v>
      </c>
      <c r="G7" s="103">
        <v>0</v>
      </c>
      <c r="H7" s="103">
        <v>0</v>
      </c>
      <c r="I7" s="103">
        <v>0</v>
      </c>
      <c r="J7" s="103">
        <v>0</v>
      </c>
      <c r="K7" s="103">
        <v>0</v>
      </c>
      <c r="L7" s="103">
        <v>0</v>
      </c>
      <c r="M7" s="103">
        <v>0</v>
      </c>
      <c r="N7" s="103">
        <v>0</v>
      </c>
      <c r="O7" s="88" t="s">
        <v>456</v>
      </c>
    </row>
    <row r="8" spans="1:17" x14ac:dyDescent="0.25">
      <c r="A8" s="87" t="s">
        <v>457</v>
      </c>
      <c r="B8" s="49">
        <v>0</v>
      </c>
      <c r="C8" s="49">
        <v>0</v>
      </c>
      <c r="D8" s="49">
        <v>0</v>
      </c>
      <c r="E8" s="49">
        <v>0</v>
      </c>
      <c r="F8" s="49">
        <v>0</v>
      </c>
      <c r="G8" s="49">
        <v>0</v>
      </c>
      <c r="H8" s="49">
        <v>0</v>
      </c>
      <c r="I8" s="49">
        <v>0</v>
      </c>
      <c r="J8" s="49">
        <v>0</v>
      </c>
      <c r="K8" s="49">
        <v>0</v>
      </c>
      <c r="L8" s="49">
        <v>0</v>
      </c>
      <c r="M8" s="49">
        <v>0</v>
      </c>
      <c r="N8" s="49">
        <v>0</v>
      </c>
      <c r="O8" s="88" t="s">
        <v>458</v>
      </c>
    </row>
    <row r="9" spans="1:17" x14ac:dyDescent="0.25">
      <c r="A9" s="87" t="s">
        <v>459</v>
      </c>
      <c r="B9" s="49">
        <v>0</v>
      </c>
      <c r="C9" s="49">
        <v>0</v>
      </c>
      <c r="D9" s="49">
        <v>0</v>
      </c>
      <c r="E9" s="49">
        <v>0</v>
      </c>
      <c r="F9" s="49">
        <v>0</v>
      </c>
      <c r="G9" s="49">
        <v>0</v>
      </c>
      <c r="H9" s="49">
        <v>0</v>
      </c>
      <c r="I9" s="49">
        <v>0</v>
      </c>
      <c r="J9" s="49">
        <v>0</v>
      </c>
      <c r="K9" s="49">
        <v>0</v>
      </c>
      <c r="L9" s="49">
        <v>0</v>
      </c>
      <c r="M9" s="49">
        <v>0</v>
      </c>
      <c r="N9" s="49">
        <v>0</v>
      </c>
      <c r="O9" s="88" t="s">
        <v>460</v>
      </c>
    </row>
    <row r="10" spans="1:17" x14ac:dyDescent="0.25">
      <c r="A10" s="87" t="s">
        <v>461</v>
      </c>
      <c r="B10" s="103">
        <v>0</v>
      </c>
      <c r="C10" s="103">
        <v>0</v>
      </c>
      <c r="D10" s="103">
        <v>0</v>
      </c>
      <c r="E10" s="103">
        <v>0</v>
      </c>
      <c r="F10" s="103">
        <v>0</v>
      </c>
      <c r="G10" s="103">
        <v>0</v>
      </c>
      <c r="H10" s="103">
        <v>0</v>
      </c>
      <c r="I10" s="103">
        <v>0</v>
      </c>
      <c r="J10" s="103">
        <v>0</v>
      </c>
      <c r="K10" s="103">
        <v>0</v>
      </c>
      <c r="L10" s="103">
        <v>0</v>
      </c>
      <c r="M10" s="103">
        <v>0</v>
      </c>
      <c r="N10" s="103">
        <v>0</v>
      </c>
      <c r="O10" s="88" t="s">
        <v>462</v>
      </c>
    </row>
    <row r="11" spans="1:17" x14ac:dyDescent="0.25">
      <c r="A11" s="87" t="s">
        <v>463</v>
      </c>
      <c r="B11" s="103">
        <v>0</v>
      </c>
      <c r="C11" s="103">
        <v>0</v>
      </c>
      <c r="D11" s="103">
        <v>0</v>
      </c>
      <c r="E11" s="103">
        <v>0</v>
      </c>
      <c r="F11" s="103">
        <v>0</v>
      </c>
      <c r="G11" s="103">
        <v>0</v>
      </c>
      <c r="H11" s="103">
        <v>0</v>
      </c>
      <c r="I11" s="103">
        <v>0</v>
      </c>
      <c r="J11" s="103">
        <v>0</v>
      </c>
      <c r="K11" s="103">
        <v>0</v>
      </c>
      <c r="L11" s="103">
        <v>0</v>
      </c>
      <c r="M11" s="103">
        <v>0</v>
      </c>
      <c r="N11" s="103">
        <v>0</v>
      </c>
      <c r="O11" s="88" t="s">
        <v>464</v>
      </c>
    </row>
    <row r="12" spans="1:17" x14ac:dyDescent="0.25">
      <c r="A12" s="43" t="s">
        <v>159</v>
      </c>
      <c r="B12" s="104">
        <v>9404.528935839</v>
      </c>
      <c r="C12" s="104">
        <v>11649.123216161999</v>
      </c>
      <c r="D12" s="104">
        <v>9087.7530542900004</v>
      </c>
      <c r="E12" s="104">
        <v>4391.2173937420002</v>
      </c>
      <c r="F12" s="104">
        <v>8926.3852951192312</v>
      </c>
      <c r="G12" s="104">
        <v>7677.5933513221498</v>
      </c>
      <c r="H12" s="104">
        <v>9347.7141145087407</v>
      </c>
      <c r="I12" s="104">
        <v>18834.940433859112</v>
      </c>
      <c r="J12" s="104">
        <v>9689.5614967476995</v>
      </c>
      <c r="K12" s="104">
        <v>8471.8118335264298</v>
      </c>
      <c r="L12" s="104">
        <v>8803.2533330778606</v>
      </c>
      <c r="M12" s="104">
        <v>7268.1464962616501</v>
      </c>
      <c r="N12" s="104">
        <v>7042.9317776705102</v>
      </c>
      <c r="O12" s="105" t="s">
        <v>160</v>
      </c>
    </row>
    <row r="13" spans="1:17" x14ac:dyDescent="0.25">
      <c r="A13" s="470"/>
      <c r="B13" s="471"/>
      <c r="C13" s="471"/>
      <c r="D13" s="471"/>
      <c r="E13" s="471"/>
      <c r="F13" s="471"/>
      <c r="G13" s="471"/>
      <c r="H13" s="471"/>
      <c r="I13" s="471"/>
      <c r="J13" s="471"/>
      <c r="K13" s="471"/>
      <c r="L13" s="471"/>
      <c r="M13" s="471"/>
      <c r="N13" s="471"/>
      <c r="O13" s="472"/>
    </row>
    <row r="14" spans="1:17" x14ac:dyDescent="0.25">
      <c r="A14" s="405" t="s">
        <v>1492</v>
      </c>
    </row>
  </sheetData>
  <mergeCells count="3">
    <mergeCell ref="A1:O1"/>
    <mergeCell ref="A2:O2"/>
    <mergeCell ref="A13:O1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O26"/>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15" sqref="P15"/>
    </sheetView>
  </sheetViews>
  <sheetFormatPr defaultColWidth="9.453125" defaultRowHeight="10.5" x14ac:dyDescent="0.25"/>
  <cols>
    <col min="1" max="1" width="28.54296875" style="33" bestFit="1" customWidth="1"/>
    <col min="2" max="4" width="6.453125" style="33" customWidth="1"/>
    <col min="5" max="12" width="6.1796875" style="33" customWidth="1"/>
    <col min="13" max="14" width="5.81640625" style="33" customWidth="1"/>
    <col min="15" max="15" width="27.6328125" style="33" bestFit="1" customWidth="1"/>
    <col min="16" max="16384" width="9.453125" style="33"/>
  </cols>
  <sheetData>
    <row r="1" spans="1:15" ht="13" x14ac:dyDescent="0.25">
      <c r="A1" s="465" t="s">
        <v>465</v>
      </c>
      <c r="B1" s="466"/>
      <c r="C1" s="466"/>
      <c r="D1" s="466"/>
      <c r="E1" s="466"/>
      <c r="F1" s="466"/>
      <c r="G1" s="466"/>
      <c r="H1" s="466"/>
      <c r="I1" s="466"/>
      <c r="J1" s="466"/>
      <c r="K1" s="466"/>
      <c r="L1" s="466"/>
      <c r="M1" s="466"/>
      <c r="N1" s="466"/>
      <c r="O1" s="467"/>
    </row>
    <row r="2" spans="1:15" ht="13" x14ac:dyDescent="0.25">
      <c r="A2" s="468" t="s">
        <v>466</v>
      </c>
      <c r="B2" s="452"/>
      <c r="C2" s="452"/>
      <c r="D2" s="452"/>
      <c r="E2" s="452"/>
      <c r="F2" s="452"/>
      <c r="G2" s="452"/>
      <c r="H2" s="452"/>
      <c r="I2" s="452"/>
      <c r="J2" s="452"/>
      <c r="K2" s="452"/>
      <c r="L2" s="452"/>
      <c r="M2" s="452"/>
      <c r="N2" s="452"/>
      <c r="O2" s="469"/>
    </row>
    <row r="3" spans="1:15" x14ac:dyDescent="0.25">
      <c r="A3" s="8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90" t="s">
        <v>151</v>
      </c>
    </row>
    <row r="4" spans="1:15" x14ac:dyDescent="0.25">
      <c r="A4" s="71" t="s">
        <v>467</v>
      </c>
      <c r="B4" s="49">
        <v>35309.912714900041</v>
      </c>
      <c r="C4" s="49">
        <v>35777.571035086003</v>
      </c>
      <c r="D4" s="49">
        <v>35867.858840945999</v>
      </c>
      <c r="E4" s="49">
        <v>35695.218831926002</v>
      </c>
      <c r="F4" s="49">
        <v>36391.482717499159</v>
      </c>
      <c r="G4" s="49">
        <v>35817.742646233346</v>
      </c>
      <c r="H4" s="49">
        <v>35828.469460909568</v>
      </c>
      <c r="I4" s="49">
        <v>36235.910717850296</v>
      </c>
      <c r="J4" s="49">
        <v>37213.171870384213</v>
      </c>
      <c r="K4" s="49">
        <v>37773.205269764636</v>
      </c>
      <c r="L4" s="49">
        <v>36669.303324861394</v>
      </c>
      <c r="M4" s="49">
        <v>36076.868624351002</v>
      </c>
      <c r="N4" s="49">
        <v>33814.247220507008</v>
      </c>
      <c r="O4" s="106" t="s">
        <v>468</v>
      </c>
    </row>
    <row r="5" spans="1:15" x14ac:dyDescent="0.25">
      <c r="A5" s="87" t="s">
        <v>469</v>
      </c>
      <c r="B5" s="49">
        <v>12168.130445356172</v>
      </c>
      <c r="C5" s="49">
        <v>12098.342108489</v>
      </c>
      <c r="D5" s="49">
        <v>9543.2534355659991</v>
      </c>
      <c r="E5" s="49">
        <v>9424.0815965269994</v>
      </c>
      <c r="F5" s="49">
        <v>9349.9147592383688</v>
      </c>
      <c r="G5" s="49">
        <v>9380.3138082301575</v>
      </c>
      <c r="H5" s="49">
        <v>9244.4084082400805</v>
      </c>
      <c r="I5" s="49">
        <v>8494.8961835898444</v>
      </c>
      <c r="J5" s="49">
        <v>8586.1544884296691</v>
      </c>
      <c r="K5" s="49">
        <v>9020.5828583085622</v>
      </c>
      <c r="L5" s="49">
        <v>8405.0998805055751</v>
      </c>
      <c r="M5" s="49">
        <v>8341.9742442629995</v>
      </c>
      <c r="N5" s="49">
        <v>8206.9522836630003</v>
      </c>
      <c r="O5" s="107" t="s">
        <v>470</v>
      </c>
    </row>
    <row r="6" spans="1:15" ht="10.4" customHeight="1" x14ac:dyDescent="0.25">
      <c r="A6" s="87" t="s">
        <v>471</v>
      </c>
      <c r="B6" s="49">
        <v>14073.203220666719</v>
      </c>
      <c r="C6" s="49">
        <v>13906.829782159</v>
      </c>
      <c r="D6" s="49">
        <v>13593.845441535999</v>
      </c>
      <c r="E6" s="49">
        <v>13396.906157029</v>
      </c>
      <c r="F6" s="49">
        <v>13240.962687592159</v>
      </c>
      <c r="G6" s="49">
        <v>12670.069768970738</v>
      </c>
      <c r="H6" s="49">
        <v>13046.423677687992</v>
      </c>
      <c r="I6" s="49">
        <v>13048.226945525805</v>
      </c>
      <c r="J6" s="49">
        <v>12575.585158352878</v>
      </c>
      <c r="K6" s="49">
        <v>12912.505405411282</v>
      </c>
      <c r="L6" s="49">
        <v>11794.815968030305</v>
      </c>
      <c r="M6" s="49">
        <v>11445.434244675</v>
      </c>
      <c r="N6" s="49">
        <v>11337.688762226997</v>
      </c>
      <c r="O6" s="107" t="s">
        <v>472</v>
      </c>
    </row>
    <row r="7" spans="1:15" x14ac:dyDescent="0.25">
      <c r="A7" s="87" t="s">
        <v>473</v>
      </c>
      <c r="B7" s="49">
        <v>3621.3867447880975</v>
      </c>
      <c r="C7" s="49">
        <v>3776.260717913</v>
      </c>
      <c r="D7" s="49">
        <v>2819.8958978689998</v>
      </c>
      <c r="E7" s="49">
        <v>2836.5331818909999</v>
      </c>
      <c r="F7" s="49">
        <v>2995.2139399560401</v>
      </c>
      <c r="G7" s="49">
        <v>3007.0233757362635</v>
      </c>
      <c r="H7" s="49">
        <v>3039.0822284858382</v>
      </c>
      <c r="I7" s="49">
        <v>2998.0270442279425</v>
      </c>
      <c r="J7" s="49">
        <v>3045.5327603792621</v>
      </c>
      <c r="K7" s="49">
        <v>3050.2583159413862</v>
      </c>
      <c r="L7" s="49">
        <v>2912.1651631018849</v>
      </c>
      <c r="M7" s="49">
        <v>2615.358587535</v>
      </c>
      <c r="N7" s="49">
        <v>2621.4061050249993</v>
      </c>
      <c r="O7" s="107" t="s">
        <v>474</v>
      </c>
    </row>
    <row r="8" spans="1:15" x14ac:dyDescent="0.25">
      <c r="A8" s="87" t="s">
        <v>475</v>
      </c>
      <c r="B8" s="49">
        <v>4889.7111817524128</v>
      </c>
      <c r="C8" s="49">
        <v>4885.3006550520004</v>
      </c>
      <c r="D8" s="49">
        <v>4856.2098171199996</v>
      </c>
      <c r="E8" s="49">
        <v>4835.6199367259997</v>
      </c>
      <c r="F8" s="49">
        <v>4788.9182414033185</v>
      </c>
      <c r="G8" s="49">
        <v>4659.3524690418553</v>
      </c>
      <c r="H8" s="49">
        <v>4636.7381785576026</v>
      </c>
      <c r="I8" s="49">
        <v>4603.4581431463212</v>
      </c>
      <c r="J8" s="49">
        <v>4447.5605667434729</v>
      </c>
      <c r="K8" s="49">
        <v>4424.0170463056056</v>
      </c>
      <c r="L8" s="49">
        <v>4319.4078234197705</v>
      </c>
      <c r="M8" s="49">
        <v>4127.3510381289998</v>
      </c>
      <c r="N8" s="49">
        <v>4060.8879554259993</v>
      </c>
      <c r="O8" s="107" t="s">
        <v>476</v>
      </c>
    </row>
    <row r="9" spans="1:15" x14ac:dyDescent="0.25">
      <c r="A9" s="87" t="s">
        <v>477</v>
      </c>
      <c r="B9" s="49">
        <v>2102.2913523207067</v>
      </c>
      <c r="C9" s="49">
        <v>2227.577695772</v>
      </c>
      <c r="D9" s="49">
        <v>1805.1996305570001</v>
      </c>
      <c r="E9" s="49">
        <v>1912.1276841920001</v>
      </c>
      <c r="F9" s="49">
        <v>2056.6407826985323</v>
      </c>
      <c r="G9" s="49">
        <v>1652.1247966133342</v>
      </c>
      <c r="H9" s="49">
        <v>1380.3475130012339</v>
      </c>
      <c r="I9" s="49">
        <v>1427.5711713110529</v>
      </c>
      <c r="J9" s="49">
        <v>1381.1849072612983</v>
      </c>
      <c r="K9" s="49">
        <v>1395.4136712845288</v>
      </c>
      <c r="L9" s="49">
        <v>1689.9388597093775</v>
      </c>
      <c r="M9" s="49">
        <v>1444.350774601</v>
      </c>
      <c r="N9" s="49">
        <v>1403.1410633650003</v>
      </c>
      <c r="O9" s="107" t="s">
        <v>478</v>
      </c>
    </row>
    <row r="10" spans="1:15" x14ac:dyDescent="0.25">
      <c r="A10" s="87" t="s">
        <v>479</v>
      </c>
      <c r="B10" s="49">
        <v>1288.8810920031603</v>
      </c>
      <c r="C10" s="49">
        <v>1238.2451888190001</v>
      </c>
      <c r="D10" s="49">
        <v>1256.116957516</v>
      </c>
      <c r="E10" s="49">
        <v>1240.1950983839999</v>
      </c>
      <c r="F10" s="49">
        <v>1181.0550234474474</v>
      </c>
      <c r="G10" s="49">
        <v>1196.4218842236892</v>
      </c>
      <c r="H10" s="49">
        <v>1227.4075818399792</v>
      </c>
      <c r="I10" s="49">
        <v>759.24710092451869</v>
      </c>
      <c r="J10" s="49">
        <v>761.24103050177587</v>
      </c>
      <c r="K10" s="49">
        <v>757.43150926503574</v>
      </c>
      <c r="L10" s="49">
        <v>713.51755368660224</v>
      </c>
      <c r="M10" s="49">
        <v>715.33863649499995</v>
      </c>
      <c r="N10" s="49">
        <v>711.33076118099996</v>
      </c>
      <c r="O10" s="107" t="s">
        <v>480</v>
      </c>
    </row>
    <row r="11" spans="1:15" x14ac:dyDescent="0.25">
      <c r="A11" s="87" t="s">
        <v>481</v>
      </c>
      <c r="B11" s="49">
        <v>3461.5736655677806</v>
      </c>
      <c r="C11" s="49">
        <v>3613.507107633</v>
      </c>
      <c r="D11" s="49">
        <v>3519.491353291</v>
      </c>
      <c r="E11" s="49">
        <v>3407.6929715030001</v>
      </c>
      <c r="F11" s="49">
        <v>3338.8726085654766</v>
      </c>
      <c r="G11" s="49">
        <v>3313.7668510293415</v>
      </c>
      <c r="H11" s="49">
        <v>3288.759062445642</v>
      </c>
      <c r="I11" s="49">
        <v>3425.3635574345635</v>
      </c>
      <c r="J11" s="49">
        <v>3453.6653731808528</v>
      </c>
      <c r="K11" s="49">
        <v>3222.0670637265216</v>
      </c>
      <c r="L11" s="287">
        <v>3210.0055910077353</v>
      </c>
      <c r="M11" s="287">
        <v>3099.0181947619999</v>
      </c>
      <c r="N11" s="287">
        <v>2889.1760913710004</v>
      </c>
      <c r="O11" s="107" t="s">
        <v>482</v>
      </c>
    </row>
    <row r="12" spans="1:15" x14ac:dyDescent="0.25">
      <c r="A12" s="87" t="s">
        <v>844</v>
      </c>
      <c r="B12" s="49">
        <v>513.30140281293257</v>
      </c>
      <c r="C12" s="49">
        <v>511.409526895</v>
      </c>
      <c r="D12" s="49">
        <v>516.77752548399997</v>
      </c>
      <c r="E12" s="203">
        <v>509.92426612700001</v>
      </c>
      <c r="F12" s="203">
        <v>480.14999034184098</v>
      </c>
      <c r="G12" s="287">
        <v>473.46689396971209</v>
      </c>
      <c r="H12" s="287">
        <v>467.05929151108944</v>
      </c>
      <c r="I12" s="287">
        <v>459.36750348082774</v>
      </c>
      <c r="J12" s="287">
        <v>461.83171760882658</v>
      </c>
      <c r="K12" s="287">
        <v>462.13821673672953</v>
      </c>
      <c r="L12" s="287">
        <v>444.69199326494135</v>
      </c>
      <c r="M12" s="287">
        <v>442.78836118812501</v>
      </c>
      <c r="N12" s="287">
        <v>421.0032529560001</v>
      </c>
      <c r="O12" s="107" t="s">
        <v>845</v>
      </c>
    </row>
    <row r="13" spans="1:15" x14ac:dyDescent="0.25">
      <c r="A13" s="43" t="s">
        <v>159</v>
      </c>
      <c r="B13" s="108">
        <v>77428.391820168035</v>
      </c>
      <c r="C13" s="108">
        <v>78035.043817818005</v>
      </c>
      <c r="D13" s="108">
        <v>73778.648899884996</v>
      </c>
      <c r="E13" s="108">
        <v>73258.299724305005</v>
      </c>
      <c r="F13" s="108">
        <v>73823.210750742335</v>
      </c>
      <c r="G13" s="108">
        <v>72170.282494048442</v>
      </c>
      <c r="H13" s="404">
        <v>72158.695389683096</v>
      </c>
      <c r="I13" s="108">
        <v>71452.068367491171</v>
      </c>
      <c r="J13" s="108">
        <v>71925.927872842251</v>
      </c>
      <c r="K13" s="108">
        <v>73017.619356744282</v>
      </c>
      <c r="L13" s="108">
        <v>70158.94615758759</v>
      </c>
      <c r="M13" s="108">
        <v>68308.482705999122</v>
      </c>
      <c r="N13" s="108">
        <v>65465.833495721003</v>
      </c>
      <c r="O13" s="105" t="s">
        <v>160</v>
      </c>
    </row>
    <row r="14" spans="1:15" x14ac:dyDescent="0.25">
      <c r="A14" s="478"/>
      <c r="B14" s="479"/>
      <c r="C14" s="479"/>
      <c r="D14" s="479"/>
      <c r="E14" s="479"/>
      <c r="F14" s="479"/>
      <c r="G14" s="479"/>
      <c r="H14" s="479"/>
      <c r="I14" s="479"/>
      <c r="J14" s="479"/>
      <c r="K14" s="479"/>
      <c r="L14" s="479"/>
      <c r="M14" s="479"/>
      <c r="N14" s="479"/>
      <c r="O14" s="480"/>
    </row>
    <row r="16" spans="1:15" ht="14.5" customHeight="1" x14ac:dyDescent="0.25">
      <c r="A16" s="481" t="s">
        <v>1487</v>
      </c>
      <c r="B16" s="481"/>
      <c r="C16" s="481"/>
      <c r="D16" s="481"/>
      <c r="E16" s="481"/>
      <c r="F16" s="481"/>
      <c r="G16" s="481"/>
      <c r="H16" s="481"/>
      <c r="I16" s="481"/>
      <c r="J16" s="481"/>
      <c r="K16" s="481"/>
      <c r="L16" s="481"/>
      <c r="M16" s="481"/>
      <c r="N16" s="481"/>
      <c r="O16" s="481"/>
    </row>
    <row r="17" spans="1:15" ht="14.5" customHeight="1" x14ac:dyDescent="0.25">
      <c r="A17" s="468" t="s">
        <v>1488</v>
      </c>
      <c r="B17" s="482"/>
      <c r="C17" s="482"/>
      <c r="D17" s="482"/>
      <c r="E17" s="482"/>
      <c r="F17" s="482"/>
      <c r="G17" s="482"/>
      <c r="H17" s="482"/>
      <c r="I17" s="482"/>
      <c r="J17" s="482"/>
      <c r="K17" s="482"/>
      <c r="L17" s="482"/>
      <c r="M17" s="482"/>
      <c r="N17" s="482"/>
      <c r="O17" s="469"/>
    </row>
    <row r="18" spans="1:15" x14ac:dyDescent="0.25">
      <c r="A18" s="89" t="s">
        <v>146</v>
      </c>
      <c r="B18" s="54">
        <v>45139</v>
      </c>
      <c r="C18" s="54">
        <v>45170</v>
      </c>
      <c r="D18" s="54">
        <v>45200</v>
      </c>
      <c r="E18" s="54">
        <v>45231</v>
      </c>
      <c r="F18" s="54">
        <v>45261</v>
      </c>
      <c r="G18" s="54">
        <v>45292</v>
      </c>
      <c r="H18" s="54">
        <v>45323</v>
      </c>
      <c r="I18" s="54">
        <v>45352</v>
      </c>
      <c r="J18" s="54">
        <v>45383</v>
      </c>
      <c r="K18" s="54">
        <v>45413</v>
      </c>
      <c r="L18" s="54">
        <v>45444</v>
      </c>
      <c r="M18" s="54">
        <v>45474</v>
      </c>
      <c r="N18" s="54">
        <v>45505</v>
      </c>
      <c r="O18" s="90" t="s">
        <v>151</v>
      </c>
    </row>
    <row r="19" spans="1:15" x14ac:dyDescent="0.25">
      <c r="A19" s="33" t="s">
        <v>1477</v>
      </c>
      <c r="B19" s="378"/>
      <c r="C19" s="378"/>
      <c r="D19" s="378"/>
      <c r="E19" s="378"/>
      <c r="F19" s="378"/>
      <c r="G19" s="378"/>
      <c r="H19" s="378"/>
      <c r="I19" s="378"/>
      <c r="J19" s="381">
        <v>117.06998379441958</v>
      </c>
      <c r="K19" s="49">
        <v>117.53059625078092</v>
      </c>
      <c r="L19" s="49">
        <v>116.02203938180106</v>
      </c>
      <c r="M19" s="49">
        <v>115.379380041</v>
      </c>
      <c r="N19" s="49">
        <v>118.542853116</v>
      </c>
      <c r="O19" s="107" t="s">
        <v>1481</v>
      </c>
    </row>
    <row r="20" spans="1:15" x14ac:dyDescent="0.25">
      <c r="A20" s="33" t="s">
        <v>1478</v>
      </c>
      <c r="B20" s="336">
        <v>76569.145488318783</v>
      </c>
      <c r="C20" s="203">
        <v>77138.930395336007</v>
      </c>
      <c r="D20" s="203">
        <v>72890.667432508999</v>
      </c>
      <c r="E20" s="203">
        <v>72382.683086393998</v>
      </c>
      <c r="F20" s="203">
        <v>72962.662488325121</v>
      </c>
      <c r="G20" s="203">
        <v>71319.249379734116</v>
      </c>
      <c r="H20" s="203">
        <v>71317.293400722585</v>
      </c>
      <c r="I20" s="203">
        <v>70875.833856023004</v>
      </c>
      <c r="J20" s="203">
        <v>67845.54754864976</v>
      </c>
      <c r="K20" s="49">
        <v>68509.857511340248</v>
      </c>
      <c r="L20" s="49">
        <v>69506.330047714524</v>
      </c>
      <c r="M20" s="280">
        <v>61378.241250609128</v>
      </c>
      <c r="N20" s="49">
        <v>55292.127548810997</v>
      </c>
      <c r="O20" s="107" t="s">
        <v>1482</v>
      </c>
    </row>
    <row r="21" spans="1:15" x14ac:dyDescent="0.25">
      <c r="A21" s="33" t="s">
        <v>1479</v>
      </c>
      <c r="B21" s="336">
        <v>7.9172792562484799</v>
      </c>
      <c r="C21" s="203">
        <v>7.8504002469999996</v>
      </c>
      <c r="D21" s="203">
        <v>7.7850065349999999</v>
      </c>
      <c r="E21" s="203">
        <v>7.7169671470000001</v>
      </c>
      <c r="F21" s="203">
        <v>7.9222272040308006</v>
      </c>
      <c r="G21" s="203">
        <v>6.4395645589999999</v>
      </c>
      <c r="H21" s="203">
        <v>6.4322406140000004</v>
      </c>
      <c r="I21" s="203"/>
      <c r="J21" s="203"/>
      <c r="K21" s="49">
        <v>3.2055237673864139</v>
      </c>
      <c r="L21" s="49"/>
      <c r="M21" s="280">
        <v>242.82837008800001</v>
      </c>
      <c r="N21" s="49">
        <v>239.20845581699999</v>
      </c>
      <c r="O21" s="107" t="s">
        <v>1483</v>
      </c>
    </row>
    <row r="22" spans="1:15" x14ac:dyDescent="0.25">
      <c r="A22" s="33" t="s">
        <v>1480</v>
      </c>
      <c r="B22" s="336">
        <v>851.32905259295615</v>
      </c>
      <c r="C22" s="203">
        <v>888.26302223499999</v>
      </c>
      <c r="D22" s="203">
        <v>880.19646084099998</v>
      </c>
      <c r="E22" s="203">
        <v>867.89967076400001</v>
      </c>
      <c r="F22" s="203">
        <v>852.6260352130663</v>
      </c>
      <c r="G22" s="203">
        <v>844.5935497554234</v>
      </c>
      <c r="H22" s="203">
        <v>834.9697613424097</v>
      </c>
      <c r="I22" s="203">
        <v>576.23451146797424</v>
      </c>
      <c r="J22" s="203">
        <v>3963.3103403980799</v>
      </c>
      <c r="K22" s="49">
        <v>4387.0257253858827</v>
      </c>
      <c r="L22" s="49">
        <v>536.59407049124752</v>
      </c>
      <c r="M22" s="280">
        <v>6286.0521987550001</v>
      </c>
      <c r="N22" s="49">
        <v>5557.1586696750001</v>
      </c>
      <c r="O22" s="107" t="s">
        <v>1484</v>
      </c>
    </row>
    <row r="23" spans="1:15" x14ac:dyDescent="0.25">
      <c r="A23" s="33" t="s">
        <v>1493</v>
      </c>
      <c r="B23" s="336"/>
      <c r="C23" s="203"/>
      <c r="D23" s="203"/>
      <c r="E23" s="203"/>
      <c r="F23" s="203"/>
      <c r="G23" s="203"/>
      <c r="H23" s="203"/>
      <c r="I23" s="203"/>
      <c r="J23" s="203"/>
      <c r="K23" s="49"/>
      <c r="L23" s="49"/>
      <c r="M23" s="280">
        <v>285.98150650600002</v>
      </c>
      <c r="N23" s="49">
        <v>4258.7959683019999</v>
      </c>
      <c r="O23" s="107" t="s">
        <v>1494</v>
      </c>
    </row>
    <row r="24" spans="1:15" x14ac:dyDescent="0.25">
      <c r="A24" s="43" t="s">
        <v>159</v>
      </c>
      <c r="B24" s="113">
        <v>77428.391820168035</v>
      </c>
      <c r="C24" s="380">
        <v>78035.043817818005</v>
      </c>
      <c r="D24" s="113">
        <v>73778.648899884996</v>
      </c>
      <c r="E24" s="113">
        <v>73258.299724305005</v>
      </c>
      <c r="F24" s="113">
        <v>73823.210750742335</v>
      </c>
      <c r="G24" s="113">
        <v>72170.282494048442</v>
      </c>
      <c r="H24" s="113">
        <v>72158.695389683096</v>
      </c>
      <c r="I24" s="113">
        <v>71452.068367491171</v>
      </c>
      <c r="J24" s="113">
        <v>71925.927872842251</v>
      </c>
      <c r="K24" s="113">
        <v>73017.619356744282</v>
      </c>
      <c r="L24" s="108">
        <v>70158.94615758759</v>
      </c>
      <c r="M24" s="108">
        <v>68308.482705999122</v>
      </c>
      <c r="N24" s="108">
        <v>65465.833495721003</v>
      </c>
      <c r="O24" s="105" t="s">
        <v>160</v>
      </c>
    </row>
    <row r="26" spans="1:15" x14ac:dyDescent="0.25">
      <c r="A26" s="405" t="s">
        <v>1492</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R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15" sqref="R15"/>
    </sheetView>
  </sheetViews>
  <sheetFormatPr defaultColWidth="9.453125" defaultRowHeight="10.5" x14ac:dyDescent="0.25"/>
  <cols>
    <col min="1" max="1" width="9.453125" style="33" customWidth="1"/>
    <col min="2" max="14" width="6.453125" style="33" customWidth="1"/>
    <col min="15" max="15" width="12.54296875" style="33" customWidth="1"/>
    <col min="16" max="17" width="9.453125" style="33"/>
    <col min="18" max="18" width="13.453125" style="33" bestFit="1" customWidth="1"/>
    <col min="19" max="16384" width="9.453125" style="33"/>
  </cols>
  <sheetData>
    <row r="1" spans="1:18" ht="13" x14ac:dyDescent="0.25">
      <c r="A1" s="465" t="s">
        <v>483</v>
      </c>
      <c r="B1" s="466"/>
      <c r="C1" s="466"/>
      <c r="D1" s="466"/>
      <c r="E1" s="466"/>
      <c r="F1" s="466"/>
      <c r="G1" s="466"/>
      <c r="H1" s="466"/>
      <c r="I1" s="466"/>
      <c r="J1" s="466"/>
      <c r="K1" s="466"/>
      <c r="L1" s="466"/>
      <c r="M1" s="466"/>
      <c r="N1" s="466"/>
      <c r="O1" s="467"/>
    </row>
    <row r="2" spans="1:18" ht="13" x14ac:dyDescent="0.25">
      <c r="A2" s="468" t="s">
        <v>484</v>
      </c>
      <c r="B2" s="452"/>
      <c r="C2" s="452"/>
      <c r="D2" s="452"/>
      <c r="E2" s="452"/>
      <c r="F2" s="452"/>
      <c r="G2" s="452"/>
      <c r="H2" s="452"/>
      <c r="I2" s="452"/>
      <c r="J2" s="452"/>
      <c r="K2" s="452"/>
      <c r="L2" s="452"/>
      <c r="M2" s="452"/>
      <c r="N2" s="452"/>
      <c r="O2" s="469"/>
    </row>
    <row r="3" spans="1:18" x14ac:dyDescent="0.25">
      <c r="A3" s="89" t="s">
        <v>146</v>
      </c>
      <c r="B3" s="54">
        <v>45139</v>
      </c>
      <c r="C3" s="54">
        <v>45170</v>
      </c>
      <c r="D3" s="54">
        <v>45200</v>
      </c>
      <c r="E3" s="54">
        <v>45231</v>
      </c>
      <c r="F3" s="54">
        <v>45261</v>
      </c>
      <c r="G3" s="54">
        <v>45292</v>
      </c>
      <c r="H3" s="54">
        <v>45323</v>
      </c>
      <c r="I3" s="54">
        <v>45352</v>
      </c>
      <c r="J3" s="54">
        <v>45383</v>
      </c>
      <c r="K3" s="183">
        <v>45413</v>
      </c>
      <c r="L3" s="183">
        <v>45444</v>
      </c>
      <c r="M3" s="183">
        <v>45474</v>
      </c>
      <c r="N3" s="183">
        <v>45505</v>
      </c>
      <c r="O3" s="90" t="s">
        <v>151</v>
      </c>
    </row>
    <row r="4" spans="1:18" x14ac:dyDescent="0.25">
      <c r="A4" s="71" t="s">
        <v>485</v>
      </c>
      <c r="B4" s="49">
        <v>40062.894772870102</v>
      </c>
      <c r="C4" s="49">
        <v>40831.774681076997</v>
      </c>
      <c r="D4" s="49">
        <v>36513.013564865003</v>
      </c>
      <c r="E4" s="49">
        <v>35955.173170495997</v>
      </c>
      <c r="F4" s="49">
        <v>37112.263879554877</v>
      </c>
      <c r="G4" s="49">
        <v>35607.558378703987</v>
      </c>
      <c r="H4" s="49">
        <v>35828.84369265032</v>
      </c>
      <c r="I4" s="49">
        <v>36729.507796202539</v>
      </c>
      <c r="J4" s="379">
        <v>37296.310189483564</v>
      </c>
      <c r="K4" s="110">
        <v>38384.672227088384</v>
      </c>
      <c r="L4" s="49">
        <v>37632.631594154584</v>
      </c>
      <c r="M4" s="49">
        <v>36787.201317956002</v>
      </c>
      <c r="N4" s="49">
        <v>34527.926450341001</v>
      </c>
      <c r="O4" s="38" t="s">
        <v>486</v>
      </c>
      <c r="R4" s="204"/>
    </row>
    <row r="5" spans="1:18" x14ac:dyDescent="0.25">
      <c r="A5" s="87" t="s">
        <v>487</v>
      </c>
      <c r="B5" s="49">
        <v>37234.589654074931</v>
      </c>
      <c r="C5" s="49">
        <v>37073.681655651002</v>
      </c>
      <c r="D5" s="49">
        <v>37137.602958866002</v>
      </c>
      <c r="E5" s="49">
        <v>37175.999107443</v>
      </c>
      <c r="F5" s="49">
        <v>36584.723415810178</v>
      </c>
      <c r="G5" s="49">
        <v>36436.94846500126</v>
      </c>
      <c r="H5" s="49">
        <v>36209.765177475994</v>
      </c>
      <c r="I5" s="49">
        <v>34603.148891626355</v>
      </c>
      <c r="J5" s="49">
        <v>34512.547699564275</v>
      </c>
      <c r="K5" s="49">
        <v>34515.41653340515</v>
      </c>
      <c r="L5" s="49">
        <v>32410.292524051238</v>
      </c>
      <c r="M5" s="49">
        <v>31405.902008002126</v>
      </c>
      <c r="N5" s="49">
        <v>30819.364192263991</v>
      </c>
      <c r="O5" s="41" t="s">
        <v>488</v>
      </c>
      <c r="R5" s="204"/>
    </row>
    <row r="6" spans="1:18" x14ac:dyDescent="0.25">
      <c r="A6" s="87" t="s">
        <v>489</v>
      </c>
      <c r="B6" s="49">
        <v>130.90739322300001</v>
      </c>
      <c r="C6" s="49">
        <v>129.58748109000001</v>
      </c>
      <c r="D6" s="49">
        <v>128.03237615399999</v>
      </c>
      <c r="E6" s="49">
        <v>127.127446366</v>
      </c>
      <c r="F6" s="49">
        <v>126.22345537730527</v>
      </c>
      <c r="G6" s="49">
        <v>125.77565034318401</v>
      </c>
      <c r="H6" s="49">
        <v>120.08653255272046</v>
      </c>
      <c r="I6" s="49">
        <v>119.41167966232952</v>
      </c>
      <c r="J6" s="49">
        <v>117.06998379441958</v>
      </c>
      <c r="K6" s="49">
        <v>117.53059625078092</v>
      </c>
      <c r="L6" s="49">
        <v>116.02203938180106</v>
      </c>
      <c r="M6" s="49">
        <v>115.379380041</v>
      </c>
      <c r="N6" s="49">
        <v>118.54285311600002</v>
      </c>
      <c r="O6" s="41" t="s">
        <v>490</v>
      </c>
      <c r="R6" s="204"/>
    </row>
    <row r="7" spans="1:18" x14ac:dyDescent="0.25">
      <c r="A7" s="43" t="s">
        <v>159</v>
      </c>
      <c r="B7" s="108">
        <v>77428.391820168035</v>
      </c>
      <c r="C7" s="108">
        <v>78035.043817818005</v>
      </c>
      <c r="D7" s="108">
        <v>73778.648899885011</v>
      </c>
      <c r="E7" s="108">
        <v>73258.299724305005</v>
      </c>
      <c r="F7" s="108">
        <v>73823.210750742364</v>
      </c>
      <c r="G7" s="108">
        <v>72170.282494048442</v>
      </c>
      <c r="H7" s="108">
        <v>72158.695402679034</v>
      </c>
      <c r="I7" s="108">
        <v>71452.068367491171</v>
      </c>
      <c r="J7" s="108">
        <v>71925.927872842251</v>
      </c>
      <c r="K7" s="108">
        <v>73017.619356744282</v>
      </c>
      <c r="L7" s="108">
        <v>70158.946157587619</v>
      </c>
      <c r="M7" s="108">
        <v>68308.482705999122</v>
      </c>
      <c r="N7" s="108">
        <v>65465.833495720988</v>
      </c>
      <c r="O7" s="45" t="s">
        <v>160</v>
      </c>
    </row>
    <row r="8" spans="1:18" x14ac:dyDescent="0.25">
      <c r="A8" s="483"/>
      <c r="B8" s="484"/>
      <c r="C8" s="484"/>
      <c r="D8" s="484"/>
      <c r="E8" s="484"/>
      <c r="F8" s="484"/>
      <c r="G8" s="484"/>
      <c r="H8" s="484"/>
      <c r="I8" s="484"/>
      <c r="J8" s="484"/>
      <c r="K8" s="484"/>
      <c r="L8" s="484"/>
      <c r="M8" s="484"/>
      <c r="N8" s="484"/>
      <c r="O8" s="485"/>
    </row>
    <row r="9" spans="1:18" x14ac:dyDescent="0.25">
      <c r="A9" s="405" t="s">
        <v>1492</v>
      </c>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7" sqref="N7"/>
    </sheetView>
  </sheetViews>
  <sheetFormatPr defaultColWidth="9.453125" defaultRowHeight="10.5" x14ac:dyDescent="0.25"/>
  <cols>
    <col min="1" max="1" width="12.54296875" style="33" customWidth="1"/>
    <col min="2" max="14" width="6.453125" style="33" customWidth="1"/>
    <col min="15" max="15" width="18.453125" style="33" bestFit="1" customWidth="1"/>
    <col min="16" max="16384" width="9.453125" style="33"/>
  </cols>
  <sheetData>
    <row r="1" spans="1:15" ht="13" x14ac:dyDescent="0.3">
      <c r="A1" s="486" t="s">
        <v>491</v>
      </c>
      <c r="B1" s="487"/>
      <c r="C1" s="487"/>
      <c r="D1" s="487"/>
      <c r="E1" s="487"/>
      <c r="F1" s="487"/>
      <c r="G1" s="487"/>
      <c r="H1" s="487"/>
      <c r="I1" s="487"/>
      <c r="J1" s="487"/>
      <c r="K1" s="487"/>
      <c r="L1" s="487"/>
      <c r="M1" s="487"/>
      <c r="N1" s="487"/>
      <c r="O1" s="488"/>
    </row>
    <row r="2" spans="1:15" ht="13" x14ac:dyDescent="0.3">
      <c r="A2" s="489" t="s">
        <v>492</v>
      </c>
      <c r="B2" s="490"/>
      <c r="C2" s="490"/>
      <c r="D2" s="490"/>
      <c r="E2" s="490"/>
      <c r="F2" s="490"/>
      <c r="G2" s="490"/>
      <c r="H2" s="490"/>
      <c r="I2" s="490"/>
      <c r="J2" s="490"/>
      <c r="K2" s="490"/>
      <c r="L2" s="490"/>
      <c r="M2" s="490"/>
      <c r="N2" s="490"/>
      <c r="O2" s="491"/>
    </row>
    <row r="3" spans="1:15" x14ac:dyDescent="0.25">
      <c r="A3" s="8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109" t="s">
        <v>151</v>
      </c>
    </row>
    <row r="4" spans="1:15" x14ac:dyDescent="0.25">
      <c r="A4" s="71" t="s">
        <v>493</v>
      </c>
      <c r="B4" s="110">
        <v>13693.329395269038</v>
      </c>
      <c r="C4" s="110">
        <v>13602.75380086</v>
      </c>
      <c r="D4" s="110">
        <v>10558.471991667</v>
      </c>
      <c r="E4" s="110">
        <v>10509.782031950999</v>
      </c>
      <c r="F4" s="110">
        <v>10500.744392428467</v>
      </c>
      <c r="G4" s="110">
        <v>10014.65795030699</v>
      </c>
      <c r="H4" s="110">
        <v>9887.4932854641193</v>
      </c>
      <c r="I4" s="110">
        <v>9815.4282604107284</v>
      </c>
      <c r="J4" s="110">
        <v>9651.0106553753667</v>
      </c>
      <c r="K4" s="110">
        <v>10465.489070627178</v>
      </c>
      <c r="L4" s="110">
        <v>10288.524123387006</v>
      </c>
      <c r="M4" s="110">
        <v>10114.831873810999</v>
      </c>
      <c r="N4" s="110">
        <v>10039.250742231001</v>
      </c>
      <c r="O4" s="111" t="s">
        <v>494</v>
      </c>
    </row>
    <row r="5" spans="1:15" x14ac:dyDescent="0.25">
      <c r="A5" s="87" t="s">
        <v>495</v>
      </c>
      <c r="B5" s="110">
        <v>63604.155031675968</v>
      </c>
      <c r="C5" s="110">
        <v>64302.702535867997</v>
      </c>
      <c r="D5" s="110">
        <v>63092.144532063998</v>
      </c>
      <c r="E5" s="110">
        <v>62621.390245987997</v>
      </c>
      <c r="F5" s="110">
        <v>63196.242902936523</v>
      </c>
      <c r="G5" s="110">
        <v>62030.246636868957</v>
      </c>
      <c r="H5" s="110">
        <v>62151.507692966668</v>
      </c>
      <c r="I5" s="110">
        <v>61517.228427417962</v>
      </c>
      <c r="J5" s="110">
        <v>62157.847233672423</v>
      </c>
      <c r="K5" s="110">
        <v>62434.599689866351</v>
      </c>
      <c r="L5" s="110">
        <v>59754.399994818785</v>
      </c>
      <c r="M5" s="110">
        <v>58078.271452147128</v>
      </c>
      <c r="N5" s="110">
        <v>55308.039900373988</v>
      </c>
      <c r="O5" s="112" t="s">
        <v>496</v>
      </c>
    </row>
    <row r="6" spans="1:15" x14ac:dyDescent="0.25">
      <c r="A6" s="87" t="s">
        <v>489</v>
      </c>
      <c r="B6" s="110">
        <v>130.90739322300001</v>
      </c>
      <c r="C6" s="110">
        <v>129.58748109000001</v>
      </c>
      <c r="D6" s="110">
        <v>128.03237615399999</v>
      </c>
      <c r="E6" s="110">
        <v>127.127446366</v>
      </c>
      <c r="F6" s="110">
        <v>126.22345537730527</v>
      </c>
      <c r="G6" s="110">
        <v>125.37790687257308</v>
      </c>
      <c r="H6" s="110">
        <v>119.69442424814346</v>
      </c>
      <c r="I6" s="110">
        <v>119.41167966232952</v>
      </c>
      <c r="J6" s="110">
        <v>117.06998379441958</v>
      </c>
      <c r="K6" s="110">
        <v>117.53059625078092</v>
      </c>
      <c r="L6" s="110">
        <v>116.02203938180106</v>
      </c>
      <c r="M6" s="110">
        <v>115.379380041</v>
      </c>
      <c r="N6" s="110">
        <v>118.54285311600002</v>
      </c>
      <c r="O6" s="112" t="s">
        <v>846</v>
      </c>
    </row>
    <row r="7" spans="1:15" x14ac:dyDescent="0.25">
      <c r="A7" s="43" t="s">
        <v>159</v>
      </c>
      <c r="B7" s="113">
        <v>77428.391820168035</v>
      </c>
      <c r="C7" s="113">
        <v>78035.043817818005</v>
      </c>
      <c r="D7" s="113">
        <v>73778.648899884996</v>
      </c>
      <c r="E7" s="113">
        <v>73258.299724305005</v>
      </c>
      <c r="F7" s="113">
        <v>73823.210750742292</v>
      </c>
      <c r="G7" s="113">
        <v>72170.282494048442</v>
      </c>
      <c r="H7" s="113">
        <v>72158.695402679034</v>
      </c>
      <c r="I7" s="113">
        <v>71452.068367491214</v>
      </c>
      <c r="J7" s="113">
        <v>71925.927872842207</v>
      </c>
      <c r="K7" s="113">
        <v>73017.619356744282</v>
      </c>
      <c r="L7" s="113">
        <v>70158.94615758759</v>
      </c>
      <c r="M7" s="113">
        <v>68308.482705999122</v>
      </c>
      <c r="N7" s="113">
        <v>65465.833495720988</v>
      </c>
      <c r="O7" s="114" t="s">
        <v>160</v>
      </c>
    </row>
    <row r="8" spans="1:15" x14ac:dyDescent="0.25">
      <c r="A8" s="470"/>
      <c r="B8" s="471"/>
      <c r="C8" s="471"/>
      <c r="D8" s="471"/>
      <c r="E8" s="471"/>
      <c r="F8" s="471"/>
      <c r="G8" s="471"/>
      <c r="H8" s="471"/>
      <c r="I8" s="471"/>
      <c r="J8" s="471"/>
      <c r="K8" s="471"/>
      <c r="L8" s="471"/>
      <c r="M8" s="471"/>
      <c r="N8" s="471"/>
      <c r="O8" s="472"/>
    </row>
    <row r="9" spans="1:15" x14ac:dyDescent="0.25">
      <c r="A9" s="405" t="s">
        <v>1492</v>
      </c>
    </row>
  </sheetData>
  <mergeCells count="3">
    <mergeCell ref="A1:O1"/>
    <mergeCell ref="A2:O2"/>
    <mergeCell ref="A8:O8"/>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N4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39" sqref="N39"/>
    </sheetView>
  </sheetViews>
  <sheetFormatPr defaultColWidth="9.453125" defaultRowHeight="10.5" x14ac:dyDescent="0.25"/>
  <cols>
    <col min="1" max="1" width="19.453125" style="33" bestFit="1" customWidth="1"/>
    <col min="2" max="2" width="6.453125" style="33" customWidth="1"/>
    <col min="3" max="10" width="6.54296875" style="33" customWidth="1"/>
    <col min="11" max="11" width="7" style="33" customWidth="1"/>
    <col min="12" max="12" width="7.54296875" style="33" customWidth="1"/>
    <col min="13" max="13" width="8.08984375" style="33" customWidth="1"/>
    <col min="14" max="16384" width="9.453125" style="33"/>
  </cols>
  <sheetData>
    <row r="1" spans="1:14" ht="15" customHeight="1" x14ac:dyDescent="0.25">
      <c r="A1" s="492" t="s">
        <v>497</v>
      </c>
      <c r="B1" s="481"/>
      <c r="C1" s="481"/>
      <c r="D1" s="481"/>
      <c r="E1" s="481"/>
      <c r="F1" s="481"/>
      <c r="G1" s="481"/>
      <c r="H1" s="481"/>
      <c r="I1" s="481"/>
      <c r="J1" s="481"/>
      <c r="K1" s="481"/>
      <c r="L1" s="481"/>
      <c r="M1" s="481"/>
      <c r="N1" s="481"/>
    </row>
    <row r="2" spans="1:14" ht="15" customHeight="1" x14ac:dyDescent="0.25">
      <c r="A2" s="468" t="s">
        <v>498</v>
      </c>
      <c r="B2" s="482"/>
      <c r="C2" s="482"/>
      <c r="D2" s="482"/>
      <c r="E2" s="482"/>
      <c r="F2" s="482"/>
      <c r="G2" s="482"/>
      <c r="H2" s="482"/>
      <c r="I2" s="482"/>
      <c r="J2" s="482"/>
      <c r="K2" s="482"/>
      <c r="L2" s="482"/>
      <c r="M2" s="482"/>
      <c r="N2" s="482"/>
    </row>
    <row r="3" spans="1:14" x14ac:dyDescent="0.25">
      <c r="A3" s="89" t="s">
        <v>146</v>
      </c>
      <c r="B3" s="54">
        <v>45139</v>
      </c>
      <c r="C3" s="54">
        <v>45170</v>
      </c>
      <c r="D3" s="54">
        <v>45200</v>
      </c>
      <c r="E3" s="183">
        <v>45231</v>
      </c>
      <c r="F3" s="183">
        <v>45261</v>
      </c>
      <c r="G3" s="183">
        <v>45292</v>
      </c>
      <c r="H3" s="183">
        <v>45323</v>
      </c>
      <c r="I3" s="183">
        <v>45352</v>
      </c>
      <c r="J3" s="183">
        <v>45383</v>
      </c>
      <c r="K3" s="183">
        <v>45413</v>
      </c>
      <c r="L3" s="183">
        <v>45444</v>
      </c>
      <c r="M3" s="183">
        <v>45474</v>
      </c>
      <c r="N3" s="183">
        <v>45505</v>
      </c>
    </row>
    <row r="4" spans="1:14" x14ac:dyDescent="0.25">
      <c r="A4" s="71" t="s">
        <v>903</v>
      </c>
      <c r="B4" s="199">
        <v>246.77412135429577</v>
      </c>
      <c r="C4" s="199">
        <v>251.630950635</v>
      </c>
      <c r="D4" s="199">
        <v>255.43819739</v>
      </c>
      <c r="E4" s="201">
        <v>252.763364623</v>
      </c>
      <c r="F4" s="201">
        <v>245.91231638727575</v>
      </c>
      <c r="G4" s="201">
        <v>247.11700216900923</v>
      </c>
      <c r="H4" s="201">
        <v>245.08145827821369</v>
      </c>
      <c r="I4" s="201">
        <v>234.97255565681371</v>
      </c>
      <c r="J4" s="340">
        <v>237.99760997399821</v>
      </c>
      <c r="K4" s="110">
        <v>233.79852412320488</v>
      </c>
      <c r="L4" s="203">
        <v>234.24601060169988</v>
      </c>
      <c r="M4" s="203">
        <v>231.51994631700001</v>
      </c>
      <c r="N4" s="203">
        <v>229.07984007199994</v>
      </c>
    </row>
    <row r="5" spans="1:14" x14ac:dyDescent="0.25">
      <c r="A5" s="87" t="s">
        <v>904</v>
      </c>
      <c r="B5" s="200">
        <v>5482.0750654708527</v>
      </c>
      <c r="C5" s="200">
        <v>5465.5369704900004</v>
      </c>
      <c r="D5" s="200">
        <v>5328.2526247489996</v>
      </c>
      <c r="E5" s="201">
        <v>6195.48784041</v>
      </c>
      <c r="F5" s="201">
        <v>6151.7331389920455</v>
      </c>
      <c r="G5" s="201">
        <v>5120.1323479044058</v>
      </c>
      <c r="H5" s="201">
        <v>5102.8262266957745</v>
      </c>
      <c r="I5" s="201">
        <v>5727.4681173110284</v>
      </c>
      <c r="J5" s="340">
        <v>5542.4235116179243</v>
      </c>
      <c r="K5" s="110">
        <v>5861.5734498682114</v>
      </c>
      <c r="L5" s="203">
        <v>5541.1539425336396</v>
      </c>
      <c r="M5" s="203">
        <v>5599.1204855590004</v>
      </c>
      <c r="N5" s="203">
        <v>4394.8452510850002</v>
      </c>
    </row>
    <row r="6" spans="1:14" x14ac:dyDescent="0.25">
      <c r="A6" s="87" t="s">
        <v>1226</v>
      </c>
      <c r="B6" s="200"/>
      <c r="C6" s="200"/>
      <c r="D6" s="200"/>
      <c r="E6" s="201"/>
      <c r="F6" s="201"/>
      <c r="G6" s="201"/>
      <c r="H6" s="201"/>
      <c r="I6" s="201">
        <v>376.13351147669999</v>
      </c>
      <c r="J6" s="340">
        <v>381.41239643879999</v>
      </c>
      <c r="K6" s="110"/>
      <c r="L6" s="203">
        <v>381.20824174000001</v>
      </c>
      <c r="M6" s="203">
        <v>375.50606631799997</v>
      </c>
      <c r="N6" s="203">
        <v>194.7259986</v>
      </c>
    </row>
    <row r="7" spans="1:14" x14ac:dyDescent="0.25">
      <c r="A7" s="87" t="s">
        <v>905</v>
      </c>
      <c r="B7" s="200">
        <v>115.46897857903215</v>
      </c>
      <c r="C7" s="200">
        <v>115.36540315800001</v>
      </c>
      <c r="D7" s="200">
        <v>115.27849685</v>
      </c>
      <c r="E7" s="201">
        <v>115.176384527</v>
      </c>
      <c r="F7" s="201">
        <v>119.598</v>
      </c>
      <c r="G7" s="201">
        <v>119.395</v>
      </c>
      <c r="H7" s="201">
        <v>119.19199999999996</v>
      </c>
      <c r="I7" s="201">
        <v>118.989</v>
      </c>
      <c r="J7" s="340">
        <v>118.742</v>
      </c>
      <c r="K7" s="110">
        <v>118.495</v>
      </c>
      <c r="L7" s="203">
        <v>118.248</v>
      </c>
      <c r="M7" s="203">
        <v>118.001</v>
      </c>
      <c r="N7" s="203">
        <v>117.754</v>
      </c>
    </row>
    <row r="8" spans="1:14" x14ac:dyDescent="0.25">
      <c r="A8" s="87" t="s">
        <v>906</v>
      </c>
      <c r="B8" s="200">
        <v>98.771080629394973</v>
      </c>
      <c r="C8" s="200">
        <v>99.514360433999997</v>
      </c>
      <c r="D8" s="200">
        <v>97.238331164000002</v>
      </c>
      <c r="E8" s="201">
        <v>95.001020994000001</v>
      </c>
      <c r="F8" s="201">
        <v>96.837023710015345</v>
      </c>
      <c r="G8" s="201">
        <v>98.014615262979419</v>
      </c>
      <c r="H8" s="201">
        <v>97.209936339738761</v>
      </c>
      <c r="I8" s="201">
        <v>106.0930215175282</v>
      </c>
      <c r="J8" s="340">
        <v>104.1780800452525</v>
      </c>
      <c r="K8" s="110">
        <v>107.50198201653193</v>
      </c>
      <c r="L8" s="203">
        <v>110.89671513693756</v>
      </c>
      <c r="M8" s="203">
        <v>108.81492129900001</v>
      </c>
      <c r="N8" s="203">
        <v>99.997914047999998</v>
      </c>
    </row>
    <row r="9" spans="1:14" x14ac:dyDescent="0.25">
      <c r="A9" s="87" t="s">
        <v>908</v>
      </c>
      <c r="B9" s="200">
        <v>28941.844034663438</v>
      </c>
      <c r="C9" s="200">
        <v>29269.886786801999</v>
      </c>
      <c r="D9" s="200">
        <v>26261.438242216002</v>
      </c>
      <c r="E9" s="201">
        <v>26460.573209265996</v>
      </c>
      <c r="F9" s="201">
        <v>26143.21214569225</v>
      </c>
      <c r="G9" s="201">
        <v>25286.365609670211</v>
      </c>
      <c r="H9" s="201">
        <v>25392.888731148101</v>
      </c>
      <c r="I9" s="201">
        <v>14208.730138479661</v>
      </c>
      <c r="J9" s="340">
        <v>14206.955597926437</v>
      </c>
      <c r="K9" s="110">
        <v>27277.602963427642</v>
      </c>
      <c r="L9" s="203">
        <v>14473.325325363594</v>
      </c>
      <c r="M9" s="203">
        <v>13571.76550051</v>
      </c>
      <c r="N9" s="203">
        <v>27573.781670946999</v>
      </c>
    </row>
    <row r="10" spans="1:14" x14ac:dyDescent="0.25">
      <c r="A10" s="87" t="s">
        <v>907</v>
      </c>
      <c r="B10" s="200">
        <v>0</v>
      </c>
      <c r="C10" s="200">
        <v>0</v>
      </c>
      <c r="D10" s="200"/>
      <c r="E10" s="201"/>
      <c r="F10" s="201"/>
      <c r="G10" s="201"/>
      <c r="H10" s="201"/>
      <c r="I10" s="201">
        <v>145.21039605733981</v>
      </c>
      <c r="J10" s="340">
        <v>143.21395330307229</v>
      </c>
      <c r="K10" s="110"/>
      <c r="L10" s="203">
        <v>154.15258764966643</v>
      </c>
      <c r="M10" s="203">
        <v>156.52780553100001</v>
      </c>
      <c r="N10" s="203"/>
    </row>
    <row r="11" spans="1:14" x14ac:dyDescent="0.25">
      <c r="A11" s="87" t="s">
        <v>909</v>
      </c>
      <c r="B11" s="200">
        <v>652.059862501</v>
      </c>
      <c r="C11" s="200">
        <v>758.71384588599994</v>
      </c>
      <c r="D11" s="200">
        <v>755.23261872099999</v>
      </c>
      <c r="E11" s="201">
        <v>751.66746346199989</v>
      </c>
      <c r="F11" s="201">
        <v>748.77398585726883</v>
      </c>
      <c r="G11" s="201">
        <v>745.98922362786993</v>
      </c>
      <c r="H11" s="201">
        <v>743.29956336865212</v>
      </c>
      <c r="I11" s="201">
        <v>1208.0165687574345</v>
      </c>
      <c r="J11" s="340">
        <v>1204.2874246332917</v>
      </c>
      <c r="K11" s="110">
        <v>733.91509414386746</v>
      </c>
      <c r="L11" s="203">
        <v>1196.8873084421582</v>
      </c>
      <c r="M11" s="203">
        <v>1233.7248304669999</v>
      </c>
      <c r="N11" s="203">
        <v>425.73020994399997</v>
      </c>
    </row>
    <row r="12" spans="1:14" x14ac:dyDescent="0.25">
      <c r="A12" s="87" t="s">
        <v>910</v>
      </c>
      <c r="B12" s="200">
        <v>1681.9274212953835</v>
      </c>
      <c r="C12" s="200">
        <v>1680.523914548</v>
      </c>
      <c r="D12" s="200">
        <v>1393.0806807419999</v>
      </c>
      <c r="E12" s="201">
        <v>1777.8979135180002</v>
      </c>
      <c r="F12" s="201">
        <v>1599.1928158651012</v>
      </c>
      <c r="G12" s="201">
        <v>1402.949605010381</v>
      </c>
      <c r="H12" s="201">
        <v>1366.4550746636712</v>
      </c>
      <c r="I12" s="201">
        <v>2232.4948283448161</v>
      </c>
      <c r="J12" s="340">
        <v>2254.0134567676896</v>
      </c>
      <c r="K12" s="110">
        <v>1694.3912256560941</v>
      </c>
      <c r="L12" s="203">
        <v>2024.4553272125152</v>
      </c>
      <c r="M12" s="203">
        <v>1705.3988816359997</v>
      </c>
      <c r="N12" s="203">
        <v>1808.985339672</v>
      </c>
    </row>
    <row r="13" spans="1:14" x14ac:dyDescent="0.25">
      <c r="A13" s="87" t="s">
        <v>911</v>
      </c>
      <c r="B13" s="200">
        <v>7706.0642097842483</v>
      </c>
      <c r="C13" s="200">
        <v>7717.1891817989999</v>
      </c>
      <c r="D13" s="200">
        <v>7307.9022703070004</v>
      </c>
      <c r="E13" s="201">
        <v>6909.3349624339999</v>
      </c>
      <c r="F13" s="201">
        <v>7235.4661789661968</v>
      </c>
      <c r="G13" s="201">
        <v>7278.0563134531767</v>
      </c>
      <c r="H13" s="201">
        <v>7286.5865833063663</v>
      </c>
      <c r="I13" s="201">
        <v>7128.7188121887284</v>
      </c>
      <c r="J13" s="340">
        <v>7185.1800376966494</v>
      </c>
      <c r="K13" s="110">
        <v>7107.195974674526</v>
      </c>
      <c r="L13" s="203">
        <v>7071.730552055953</v>
      </c>
      <c r="M13" s="203">
        <v>7002.2587472790001</v>
      </c>
      <c r="N13" s="203">
        <v>6757.3839622330006</v>
      </c>
    </row>
    <row r="14" spans="1:14" x14ac:dyDescent="0.25">
      <c r="A14" s="87" t="s">
        <v>912</v>
      </c>
      <c r="B14" s="200">
        <v>13183.637108118202</v>
      </c>
      <c r="C14" s="200">
        <v>13186.867708608001</v>
      </c>
      <c r="D14" s="200">
        <v>13109.12764076</v>
      </c>
      <c r="E14" s="201">
        <v>12535.755420202999</v>
      </c>
      <c r="F14" s="201">
        <v>12785.221054164751</v>
      </c>
      <c r="G14" s="201">
        <v>12848.98552790702</v>
      </c>
      <c r="H14" s="201">
        <v>12832.332632492022</v>
      </c>
      <c r="I14" s="201">
        <v>12215.33778987289</v>
      </c>
      <c r="J14" s="340">
        <v>12278.66020668387</v>
      </c>
      <c r="K14" s="110">
        <v>12402.084291927338</v>
      </c>
      <c r="L14" s="203">
        <v>11772.446852084859</v>
      </c>
      <c r="M14" s="203">
        <v>11667.974931155999</v>
      </c>
      <c r="N14" s="203">
        <v>11060.032342586999</v>
      </c>
    </row>
    <row r="15" spans="1:14" x14ac:dyDescent="0.25">
      <c r="A15" s="87" t="s">
        <v>913</v>
      </c>
      <c r="B15" s="200">
        <v>732.0467129314851</v>
      </c>
      <c r="C15" s="200">
        <v>719.10946619200001</v>
      </c>
      <c r="D15" s="200">
        <v>715.735843467</v>
      </c>
      <c r="E15" s="201">
        <v>708.2249668610001</v>
      </c>
      <c r="F15" s="201">
        <v>695.32485146219335</v>
      </c>
      <c r="G15" s="201">
        <v>691.99985559310255</v>
      </c>
      <c r="H15" s="201">
        <v>682.05441710796879</v>
      </c>
      <c r="I15" s="201">
        <v>665.70076075805696</v>
      </c>
      <c r="J15" s="340">
        <v>554.01992308879892</v>
      </c>
      <c r="K15" s="110">
        <v>651.93498162455671</v>
      </c>
      <c r="L15" s="203">
        <v>756.16345206611754</v>
      </c>
      <c r="M15" s="203">
        <v>754.64211507100003</v>
      </c>
      <c r="N15" s="203">
        <v>459.61393737700001</v>
      </c>
    </row>
    <row r="16" spans="1:14" x14ac:dyDescent="0.25">
      <c r="A16" s="87" t="s">
        <v>914</v>
      </c>
      <c r="B16" s="200">
        <v>512.76319327673286</v>
      </c>
      <c r="C16" s="200">
        <v>512.49748032000002</v>
      </c>
      <c r="D16" s="200">
        <v>144.02178306499999</v>
      </c>
      <c r="E16" s="201">
        <v>141.37938262099999</v>
      </c>
      <c r="F16" s="201">
        <v>134.71227728440451</v>
      </c>
      <c r="G16" s="201">
        <v>134.48140539268675</v>
      </c>
      <c r="H16" s="201">
        <v>132.82053165800014</v>
      </c>
      <c r="I16" s="201">
        <v>1168.135575055031</v>
      </c>
      <c r="J16" s="340">
        <v>1193.0345531136006</v>
      </c>
      <c r="K16" s="110">
        <v>125.01015017282805</v>
      </c>
      <c r="L16" s="203">
        <v>1074.9335004300699</v>
      </c>
      <c r="M16" s="203">
        <v>1011.031264723</v>
      </c>
      <c r="N16" s="203">
        <v>5.3436264869999999</v>
      </c>
    </row>
    <row r="17" spans="1:14" x14ac:dyDescent="0.25">
      <c r="A17" s="87" t="s">
        <v>915</v>
      </c>
      <c r="B17" s="200">
        <v>3397.8020278536842</v>
      </c>
      <c r="C17" s="200">
        <v>3405.240888798</v>
      </c>
      <c r="D17" s="200">
        <v>3434.7663242089998</v>
      </c>
      <c r="E17" s="201">
        <v>3400.3947018400004</v>
      </c>
      <c r="F17" s="201">
        <v>3377.3213145702584</v>
      </c>
      <c r="G17" s="201">
        <v>3388.1859255125664</v>
      </c>
      <c r="H17" s="201">
        <v>3380.4786631362322</v>
      </c>
      <c r="I17" s="201">
        <v>3003.7473220985275</v>
      </c>
      <c r="J17" s="340">
        <v>3002.9109282754989</v>
      </c>
      <c r="K17" s="110">
        <v>2794.2939585240938</v>
      </c>
      <c r="L17" s="203">
        <v>1765.601417201819</v>
      </c>
      <c r="M17" s="203">
        <v>1730.515896803</v>
      </c>
      <c r="N17" s="203">
        <v>1619.0072690040001</v>
      </c>
    </row>
    <row r="18" spans="1:14" x14ac:dyDescent="0.25">
      <c r="A18" s="87" t="s">
        <v>916</v>
      </c>
      <c r="B18" s="200">
        <v>2177.1260253580517</v>
      </c>
      <c r="C18" s="200">
        <v>2176.4688364829999</v>
      </c>
      <c r="D18" s="200">
        <v>2183.982424543</v>
      </c>
      <c r="E18" s="201">
        <v>2174.710433961</v>
      </c>
      <c r="F18" s="201">
        <v>2129.2973889374407</v>
      </c>
      <c r="G18" s="201">
        <v>2294.5068072033714</v>
      </c>
      <c r="H18" s="201">
        <v>2244.1198165002625</v>
      </c>
      <c r="I18" s="201">
        <v>3299.8502639639219</v>
      </c>
      <c r="J18" s="340">
        <v>3292.9361667128519</v>
      </c>
      <c r="K18" s="110">
        <v>2007.0781620012669</v>
      </c>
      <c r="L18" s="203">
        <v>3288.0859132943219</v>
      </c>
      <c r="M18" s="203">
        <v>3365.3136843999996</v>
      </c>
      <c r="N18" s="203">
        <v>999.01719860000003</v>
      </c>
    </row>
    <row r="19" spans="1:14" x14ac:dyDescent="0.25">
      <c r="A19" s="87" t="s">
        <v>917</v>
      </c>
      <c r="B19" s="200">
        <v>210.40881604479779</v>
      </c>
      <c r="C19" s="200">
        <v>209.356667093</v>
      </c>
      <c r="D19" s="200">
        <v>204.89534987499999</v>
      </c>
      <c r="E19" s="201">
        <v>194.723835237</v>
      </c>
      <c r="F19" s="201">
        <v>194.10288585586395</v>
      </c>
      <c r="G19" s="201">
        <v>187.36896732820549</v>
      </c>
      <c r="H19" s="201">
        <v>179.84743900494982</v>
      </c>
      <c r="I19" s="201">
        <v>171.92657430154702</v>
      </c>
      <c r="J19" s="340">
        <v>168.94011703104979</v>
      </c>
      <c r="K19" s="110">
        <v>162.44071531891683</v>
      </c>
      <c r="L19" s="203">
        <v>150.08993447850918</v>
      </c>
      <c r="M19" s="203">
        <v>146.077827504</v>
      </c>
      <c r="N19" s="203">
        <v>27.015478471000002</v>
      </c>
    </row>
    <row r="20" spans="1:14" x14ac:dyDescent="0.25">
      <c r="A20" s="87" t="s">
        <v>918</v>
      </c>
      <c r="B20" s="200">
        <v>865.58042372625755</v>
      </c>
      <c r="C20" s="200">
        <v>920.02328275000002</v>
      </c>
      <c r="D20" s="290"/>
      <c r="E20" s="201">
        <v>933.00035911199996</v>
      </c>
      <c r="F20" s="201">
        <v>1025.0567102723583</v>
      </c>
      <c r="G20" s="201">
        <v>1058.0033307995279</v>
      </c>
      <c r="H20" s="201">
        <v>1120.5720728822239</v>
      </c>
      <c r="I20" s="201">
        <v>1144.5208930881568</v>
      </c>
      <c r="J20" s="340">
        <v>1193.4304561692204</v>
      </c>
      <c r="K20" s="110">
        <v>1188.51922155327</v>
      </c>
      <c r="L20" s="203">
        <v>1166.5220955839616</v>
      </c>
      <c r="M20" s="203">
        <v>859.20879347099992</v>
      </c>
      <c r="N20" s="203">
        <v>843.45001858700005</v>
      </c>
    </row>
    <row r="21" spans="1:14" x14ac:dyDescent="0.25">
      <c r="A21" s="87" t="s">
        <v>919</v>
      </c>
      <c r="B21" s="200">
        <v>1739.7522853445178</v>
      </c>
      <c r="C21" s="200">
        <v>1729.3165746039999</v>
      </c>
      <c r="D21" s="200">
        <v>1738.828041879</v>
      </c>
      <c r="E21" s="201">
        <v>1727.7943643629999</v>
      </c>
      <c r="F21" s="201">
        <v>1718.5947986085037</v>
      </c>
      <c r="G21" s="201">
        <v>1711.782272474504</v>
      </c>
      <c r="H21" s="201">
        <v>1704.9523214962776</v>
      </c>
      <c r="I21" s="201">
        <v>2801.7769394367401</v>
      </c>
      <c r="J21" s="340">
        <v>2347.2606362249621</v>
      </c>
      <c r="K21" s="110">
        <v>1686.0797724660069</v>
      </c>
      <c r="L21" s="203">
        <v>2749.8972473174158</v>
      </c>
      <c r="M21" s="203">
        <v>2395.397247502</v>
      </c>
      <c r="N21" s="203">
        <v>1665.228802611</v>
      </c>
    </row>
    <row r="22" spans="1:14" x14ac:dyDescent="0.25">
      <c r="A22" s="87" t="s">
        <v>920</v>
      </c>
      <c r="B22" s="201">
        <v>11.755458765300002</v>
      </c>
      <c r="C22" s="201">
        <v>11.755458765</v>
      </c>
      <c r="D22" s="201">
        <v>11.755458765</v>
      </c>
      <c r="E22" s="201"/>
      <c r="F22" s="201">
        <v>11.755458765</v>
      </c>
      <c r="G22" s="201">
        <v>11.755458765</v>
      </c>
      <c r="H22" s="201">
        <v>11.755458765</v>
      </c>
      <c r="I22" s="201"/>
      <c r="J22" s="340"/>
      <c r="K22" s="110"/>
      <c r="L22" s="203"/>
      <c r="M22" s="203"/>
      <c r="N22" s="203"/>
    </row>
    <row r="23" spans="1:14" x14ac:dyDescent="0.25">
      <c r="A23" s="87" t="s">
        <v>921</v>
      </c>
      <c r="B23" s="201">
        <v>623.47713618563591</v>
      </c>
      <c r="C23" s="201">
        <v>637.13874133900003</v>
      </c>
      <c r="D23" s="201">
        <v>632.58776142099998</v>
      </c>
      <c r="E23" s="201">
        <v>622.60270961200001</v>
      </c>
      <c r="F23" s="201">
        <v>623.14727257463085</v>
      </c>
      <c r="G23" s="201">
        <v>643.87824714095609</v>
      </c>
      <c r="H23" s="201">
        <v>646.0986385903218</v>
      </c>
      <c r="I23" s="201">
        <v>1574.6898250781383</v>
      </c>
      <c r="J23" s="340">
        <v>1577.1306730215124</v>
      </c>
      <c r="K23" s="110"/>
      <c r="L23" s="203">
        <v>1045.3709045334206</v>
      </c>
      <c r="M23" s="203">
        <v>1059.61248138</v>
      </c>
      <c r="N23" s="203"/>
    </row>
    <row r="24" spans="1:14" x14ac:dyDescent="0.25">
      <c r="A24" s="87" t="s">
        <v>922</v>
      </c>
      <c r="B24" s="201">
        <v>36.841444201000002</v>
      </c>
      <c r="C24" s="201">
        <v>36.682377500999998</v>
      </c>
      <c r="D24" s="201">
        <v>36.523477601000003</v>
      </c>
      <c r="E24" s="201">
        <v>36.364434701</v>
      </c>
      <c r="F24" s="201">
        <v>36.205511000999998</v>
      </c>
      <c r="G24" s="201">
        <v>36.046527701000002</v>
      </c>
      <c r="H24" s="201">
        <v>35.887496601000002</v>
      </c>
      <c r="I24" s="201">
        <v>639.3759680000619</v>
      </c>
      <c r="J24" s="340">
        <v>656.66524629283754</v>
      </c>
      <c r="K24" s="110">
        <v>37.601227100999999</v>
      </c>
      <c r="L24" s="203">
        <v>601.30314673507905</v>
      </c>
      <c r="M24" s="203">
        <v>589.25320030099999</v>
      </c>
      <c r="N24" s="203">
        <v>37.903477101</v>
      </c>
    </row>
    <row r="25" spans="1:14" x14ac:dyDescent="0.25">
      <c r="A25" s="87" t="s">
        <v>923</v>
      </c>
      <c r="B25" s="201">
        <v>31.221229697069877</v>
      </c>
      <c r="C25" s="201">
        <v>30.360434830999999</v>
      </c>
      <c r="D25" s="201">
        <v>29.623269685</v>
      </c>
      <c r="E25" s="201">
        <v>15.847510841</v>
      </c>
      <c r="F25" s="201">
        <v>27.902164060698212</v>
      </c>
      <c r="G25" s="201">
        <v>27.825362873984908</v>
      </c>
      <c r="H25" s="201">
        <v>27.691064068157623</v>
      </c>
      <c r="I25" s="201">
        <v>1258.8402422743798</v>
      </c>
      <c r="J25" s="340">
        <v>1262.2660755055103</v>
      </c>
      <c r="K25" s="110"/>
      <c r="L25" s="203">
        <v>1119.232700367003</v>
      </c>
      <c r="M25" s="203">
        <v>1132.1704604710001</v>
      </c>
      <c r="N25" s="203"/>
    </row>
    <row r="26" spans="1:14" x14ac:dyDescent="0.25">
      <c r="A26" s="87" t="s">
        <v>924</v>
      </c>
      <c r="B26" s="201">
        <v>22.617638448149702</v>
      </c>
      <c r="C26" s="201">
        <v>22.174274175000001</v>
      </c>
      <c r="D26" s="201">
        <v>21.918452823999999</v>
      </c>
      <c r="E26" s="201">
        <v>21.654942843999997</v>
      </c>
      <c r="F26" s="201">
        <v>120.42079025152813</v>
      </c>
      <c r="G26" s="201">
        <v>120.69458903684378</v>
      </c>
      <c r="H26" s="201">
        <v>120.92557616015166</v>
      </c>
      <c r="I26" s="201">
        <v>118.8765095759711</v>
      </c>
      <c r="J26" s="340">
        <v>119.12673282392751</v>
      </c>
      <c r="K26" s="110">
        <v>119.39420243799</v>
      </c>
      <c r="L26" s="203">
        <v>117.41388828811961</v>
      </c>
      <c r="M26" s="203">
        <v>117.73924127399999</v>
      </c>
      <c r="N26" s="203">
        <v>18.859552644000001</v>
      </c>
    </row>
    <row r="27" spans="1:14" x14ac:dyDescent="0.25">
      <c r="A27" s="87" t="s">
        <v>925</v>
      </c>
      <c r="B27" s="201">
        <v>76.795345462</v>
      </c>
      <c r="C27" s="201">
        <v>76.795345462</v>
      </c>
      <c r="D27" s="201"/>
      <c r="E27" s="201"/>
      <c r="F27" s="201"/>
      <c r="G27" s="201"/>
      <c r="H27" s="201"/>
      <c r="I27" s="201">
        <v>19.283922604000001</v>
      </c>
      <c r="J27" s="340">
        <v>19.183922603999999</v>
      </c>
      <c r="K27" s="110"/>
      <c r="L27" s="203">
        <v>18.983922604</v>
      </c>
      <c r="M27" s="203">
        <v>18.883922603999999</v>
      </c>
      <c r="N27" s="203"/>
    </row>
    <row r="28" spans="1:14" x14ac:dyDescent="0.25">
      <c r="A28" s="87" t="s">
        <v>926</v>
      </c>
      <c r="B28" s="201">
        <v>914.95372222799995</v>
      </c>
      <c r="C28" s="201">
        <v>906.37066667199997</v>
      </c>
      <c r="D28" s="201">
        <v>897.78761111599999</v>
      </c>
      <c r="E28" s="201">
        <v>889.20455556000002</v>
      </c>
      <c r="F28" s="201">
        <v>880.62150000400004</v>
      </c>
      <c r="G28" s="201">
        <v>865.17200000399998</v>
      </c>
      <c r="H28" s="201">
        <v>849.72250000400004</v>
      </c>
      <c r="I28" s="201">
        <v>834.27300000399998</v>
      </c>
      <c r="J28" s="340">
        <v>818.82350000400004</v>
      </c>
      <c r="K28" s="110"/>
      <c r="L28" s="203">
        <v>787.92450000400004</v>
      </c>
      <c r="M28" s="203">
        <v>772.47500000399998</v>
      </c>
      <c r="N28" s="203"/>
    </row>
    <row r="29" spans="1:14" x14ac:dyDescent="0.25">
      <c r="A29" s="87" t="s">
        <v>927</v>
      </c>
      <c r="B29" s="201">
        <v>863.96024405016067</v>
      </c>
      <c r="C29" s="201">
        <v>892.52912567099997</v>
      </c>
      <c r="D29" s="200">
        <v>1877.6844893350001</v>
      </c>
      <c r="E29" s="201">
        <v>894.29485937300001</v>
      </c>
      <c r="F29" s="201">
        <v>888.93823235655782</v>
      </c>
      <c r="G29" s="201">
        <v>906.33759979296508</v>
      </c>
      <c r="H29" s="201">
        <v>902.74037591809656</v>
      </c>
      <c r="I29" s="201">
        <v>1020.4590729087382</v>
      </c>
      <c r="J29" s="340">
        <v>1029.2387581166206</v>
      </c>
      <c r="K29" s="110">
        <v>915.78537974350002</v>
      </c>
      <c r="L29" s="203">
        <v>1966.2789898594749</v>
      </c>
      <c r="M29" s="203">
        <v>2244.1120496599997</v>
      </c>
      <c r="N29" s="203">
        <v>886.50665149999998</v>
      </c>
    </row>
    <row r="30" spans="1:14" x14ac:dyDescent="0.25">
      <c r="A30" s="87" t="s">
        <v>1155</v>
      </c>
      <c r="B30" s="201"/>
      <c r="C30" s="201"/>
      <c r="D30" s="200"/>
      <c r="E30" s="201"/>
      <c r="F30" s="201"/>
      <c r="G30" s="201"/>
      <c r="H30" s="201"/>
      <c r="I30" s="201">
        <v>45.210989939999997</v>
      </c>
      <c r="J30" s="340">
        <v>44.685280755000001</v>
      </c>
      <c r="K30" s="110"/>
      <c r="L30" s="203">
        <v>43.633862385</v>
      </c>
      <c r="M30" s="203">
        <v>43.108153199999997</v>
      </c>
      <c r="N30" s="203"/>
    </row>
    <row r="31" spans="1:14" x14ac:dyDescent="0.25">
      <c r="A31" s="87" t="s">
        <v>928</v>
      </c>
      <c r="B31" s="201">
        <v>438.70114685908374</v>
      </c>
      <c r="C31" s="201">
        <v>444.58392030599998</v>
      </c>
      <c r="D31" s="201">
        <v>638.34313991199997</v>
      </c>
      <c r="E31" s="201">
        <v>422.645995766</v>
      </c>
      <c r="F31" s="201">
        <v>422.11183624404271</v>
      </c>
      <c r="G31" s="201">
        <v>422.68755640463019</v>
      </c>
      <c r="H31" s="201">
        <v>406.34885689201553</v>
      </c>
      <c r="I31" s="201">
        <v>409.73852997443635</v>
      </c>
      <c r="J31" s="340">
        <v>384.76609812406218</v>
      </c>
      <c r="K31" s="110">
        <v>381.30714216735305</v>
      </c>
      <c r="L31" s="203">
        <v>417.11561414352121</v>
      </c>
      <c r="M31" s="203">
        <v>409.00156126899998</v>
      </c>
      <c r="N31" s="203">
        <v>411.53525312099998</v>
      </c>
    </row>
    <row r="32" spans="1:14" x14ac:dyDescent="0.25">
      <c r="A32" s="87" t="s">
        <v>929</v>
      </c>
      <c r="B32" s="201">
        <v>39.266102220000001</v>
      </c>
      <c r="C32" s="201">
        <v>39.266102220000001</v>
      </c>
      <c r="D32" s="201">
        <v>39.266102220000001</v>
      </c>
      <c r="E32" s="201">
        <v>39.266102220000001</v>
      </c>
      <c r="F32" s="201">
        <v>39.266102220000001</v>
      </c>
      <c r="G32" s="201">
        <v>39.266102220000001</v>
      </c>
      <c r="H32" s="201">
        <v>39.266102220000001</v>
      </c>
      <c r="I32" s="201">
        <v>1824.304017803463</v>
      </c>
      <c r="J32" s="340">
        <v>2063.6581130585341</v>
      </c>
      <c r="K32" s="110">
        <v>39.166102219999999</v>
      </c>
      <c r="L32" s="203">
        <v>1856.7952573819423</v>
      </c>
      <c r="M32" s="203">
        <v>1723.180246717</v>
      </c>
      <c r="N32" s="203">
        <v>39.016102220000001</v>
      </c>
    </row>
    <row r="33" spans="1:14" x14ac:dyDescent="0.25">
      <c r="A33" s="87" t="s">
        <v>930</v>
      </c>
      <c r="B33" s="201">
        <v>11.75</v>
      </c>
      <c r="C33" s="201">
        <v>11.75</v>
      </c>
      <c r="D33" s="201">
        <v>11.75</v>
      </c>
      <c r="E33" s="201">
        <v>11.75</v>
      </c>
      <c r="F33" s="201">
        <v>11.75</v>
      </c>
      <c r="G33" s="201">
        <v>11.75</v>
      </c>
      <c r="H33" s="201">
        <v>11.75</v>
      </c>
      <c r="I33" s="201">
        <v>442.08599080499999</v>
      </c>
      <c r="J33" s="340">
        <v>434.46512611899999</v>
      </c>
      <c r="K33" s="110">
        <v>426.84426143299999</v>
      </c>
      <c r="L33" s="203">
        <v>419.22339674699998</v>
      </c>
      <c r="M33" s="203">
        <v>411.60253206099998</v>
      </c>
      <c r="N33" s="203">
        <v>403.98166737499997</v>
      </c>
    </row>
    <row r="34" spans="1:14" x14ac:dyDescent="0.25">
      <c r="A34" s="87" t="s">
        <v>931</v>
      </c>
      <c r="B34" s="201">
        <v>401.46866980065846</v>
      </c>
      <c r="C34" s="201">
        <v>399.18212590299999</v>
      </c>
      <c r="D34" s="201">
        <v>161.75529478999999</v>
      </c>
      <c r="E34" s="201">
        <v>147.758810165</v>
      </c>
      <c r="F34" s="201">
        <v>397.76430174705399</v>
      </c>
      <c r="G34" s="201">
        <v>400.90204880050067</v>
      </c>
      <c r="H34" s="201">
        <v>390.78414698396352</v>
      </c>
      <c r="I34" s="201">
        <v>168.20643249503436</v>
      </c>
      <c r="J34" s="340">
        <v>171.87924929576587</v>
      </c>
      <c r="K34" s="110">
        <v>150.84782761312616</v>
      </c>
      <c r="L34" s="203">
        <v>174.09878701153588</v>
      </c>
      <c r="M34" s="203">
        <v>172.640550964</v>
      </c>
      <c r="N34" s="203">
        <v>168.274005246</v>
      </c>
    </row>
    <row r="35" spans="1:14" x14ac:dyDescent="0.25">
      <c r="A35" s="87" t="s">
        <v>932</v>
      </c>
      <c r="B35" s="201">
        <v>672.70726859196338</v>
      </c>
      <c r="C35" s="201">
        <v>666.73528650699996</v>
      </c>
      <c r="D35" s="201">
        <v>670.85327341100003</v>
      </c>
      <c r="E35" s="201">
        <v>666.598964572</v>
      </c>
      <c r="F35" s="201">
        <v>669.66281340897353</v>
      </c>
      <c r="G35" s="201">
        <v>669.81828069191431</v>
      </c>
      <c r="H35" s="201">
        <v>670.31660537659479</v>
      </c>
      <c r="I35" s="201">
        <v>669.4641582358912</v>
      </c>
      <c r="J35" s="340">
        <v>667.74059541919735</v>
      </c>
      <c r="K35" s="110">
        <v>672.36912029617736</v>
      </c>
      <c r="L35" s="203">
        <v>671.64789783959225</v>
      </c>
      <c r="M35" s="203">
        <v>669.42925300999991</v>
      </c>
      <c r="N35" s="203">
        <v>54.186345387000003</v>
      </c>
    </row>
    <row r="36" spans="1:14" x14ac:dyDescent="0.25">
      <c r="A36" s="87" t="s">
        <v>933</v>
      </c>
      <c r="B36" s="201">
        <v>700.70354034010052</v>
      </c>
      <c r="C36" s="201">
        <v>707.55678754400003</v>
      </c>
      <c r="D36" s="201">
        <v>712.78281998900002</v>
      </c>
      <c r="E36" s="201">
        <v>494.28221596100002</v>
      </c>
      <c r="F36" s="201">
        <v>693.23262115970215</v>
      </c>
      <c r="G36" s="201">
        <v>696.04683034923949</v>
      </c>
      <c r="H36" s="201">
        <v>688.78943752123416</v>
      </c>
      <c r="I36" s="201">
        <v>1792.9559021170267</v>
      </c>
      <c r="J36" s="340">
        <v>1789.6968725483646</v>
      </c>
      <c r="K36" s="110">
        <v>502.52889099423567</v>
      </c>
      <c r="L36" s="203">
        <v>1656.4968122852611</v>
      </c>
      <c r="M36" s="203">
        <v>1711.1933197560002</v>
      </c>
      <c r="N36" s="203">
        <v>397.53621297799998</v>
      </c>
    </row>
    <row r="37" spans="1:14" x14ac:dyDescent="0.25">
      <c r="A37" s="87" t="s">
        <v>934</v>
      </c>
      <c r="B37" s="201">
        <v>3670.7760061731788</v>
      </c>
      <c r="C37" s="201">
        <v>3641.960432241</v>
      </c>
      <c r="D37" s="201">
        <v>3687.320639737</v>
      </c>
      <c r="E37" s="201">
        <v>3686.0044006969997</v>
      </c>
      <c r="F37" s="201">
        <v>3568.4626147182516</v>
      </c>
      <c r="G37" s="201">
        <v>3533.3695482599283</v>
      </c>
      <c r="H37" s="201">
        <v>3613.1250896018987</v>
      </c>
      <c r="I37" s="201">
        <v>3610.1358607684524</v>
      </c>
      <c r="J37" s="340">
        <v>4369.602105230455</v>
      </c>
      <c r="K37" s="110">
        <v>4684.8632772982182</v>
      </c>
      <c r="L37" s="203">
        <v>4233.8877278064465</v>
      </c>
      <c r="M37" s="203">
        <v>4220.7561949379997</v>
      </c>
      <c r="N37" s="203">
        <v>3966.9336189000001</v>
      </c>
    </row>
    <row r="38" spans="1:14" x14ac:dyDescent="0.25">
      <c r="A38" s="87" t="s">
        <v>935</v>
      </c>
      <c r="B38" s="201">
        <v>1167.2955002143381</v>
      </c>
      <c r="C38" s="201">
        <v>1292.9604200809999</v>
      </c>
      <c r="D38" s="201">
        <v>1303.4782391419999</v>
      </c>
      <c r="E38" s="201">
        <v>936.13859856099998</v>
      </c>
      <c r="F38" s="201">
        <v>1031.6126456049603</v>
      </c>
      <c r="G38" s="201">
        <v>1171.3985326985137</v>
      </c>
      <c r="H38" s="201">
        <v>1112.7765858981154</v>
      </c>
      <c r="I38" s="201">
        <v>1066.3448765416128</v>
      </c>
      <c r="J38" s="340">
        <v>1107.4024682205488</v>
      </c>
      <c r="K38" s="110">
        <v>934.99645794135404</v>
      </c>
      <c r="L38" s="203">
        <v>999.49432640294776</v>
      </c>
      <c r="M38" s="203">
        <v>980.52459284412498</v>
      </c>
      <c r="N38" s="203">
        <v>800.10774892400002</v>
      </c>
    </row>
    <row r="39" spans="1:14" x14ac:dyDescent="0.25">
      <c r="A39" s="43" t="s">
        <v>159</v>
      </c>
      <c r="B39" s="202">
        <v>77428.391820168035</v>
      </c>
      <c r="C39" s="202">
        <v>78035.043817818005</v>
      </c>
      <c r="D39" s="202">
        <v>73778.648899884996</v>
      </c>
      <c r="E39" s="202">
        <v>73258.299724304976</v>
      </c>
      <c r="F39" s="202">
        <v>73823.210750742321</v>
      </c>
      <c r="G39" s="202">
        <v>72170.282494048442</v>
      </c>
      <c r="H39" s="202">
        <v>72158.695402679019</v>
      </c>
      <c r="I39" s="202">
        <v>71452.068367491127</v>
      </c>
      <c r="J39" s="202">
        <v>71925.927872842309</v>
      </c>
      <c r="K39" s="181">
        <v>73017.619356744282</v>
      </c>
      <c r="L39" s="288">
        <v>70158.94615758759</v>
      </c>
      <c r="M39" s="288">
        <v>68308.482705999122</v>
      </c>
      <c r="N39" s="288">
        <v>65465.833495720988</v>
      </c>
    </row>
    <row r="40" spans="1:14" x14ac:dyDescent="0.25">
      <c r="A40" s="493"/>
      <c r="B40" s="494"/>
      <c r="C40" s="494"/>
      <c r="D40" s="494"/>
      <c r="E40" s="494"/>
      <c r="F40" s="494"/>
      <c r="G40" s="494"/>
      <c r="H40" s="494"/>
      <c r="I40" s="494"/>
      <c r="J40" s="494"/>
      <c r="K40" s="494"/>
      <c r="L40" s="494"/>
      <c r="M40" s="494"/>
      <c r="N40" s="494"/>
    </row>
    <row r="41" spans="1:14" x14ac:dyDescent="0.25">
      <c r="A41" s="405" t="s">
        <v>1492</v>
      </c>
    </row>
    <row r="42" spans="1:14" x14ac:dyDescent="0.25">
      <c r="F42" s="204"/>
      <c r="G42" s="204"/>
      <c r="H42" s="204"/>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7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4" sqref="N14"/>
    </sheetView>
  </sheetViews>
  <sheetFormatPr defaultColWidth="9.453125" defaultRowHeight="10.5" x14ac:dyDescent="0.25"/>
  <cols>
    <col min="1" max="1" width="13.453125" style="33" bestFit="1" customWidth="1"/>
    <col min="2" max="14" width="6.453125" style="33" customWidth="1"/>
    <col min="15" max="15" width="14.453125" style="33" bestFit="1" customWidth="1"/>
    <col min="16" max="16384" width="9.453125" style="33"/>
  </cols>
  <sheetData>
    <row r="1" spans="1:15" ht="13" x14ac:dyDescent="0.25">
      <c r="A1" s="465" t="s">
        <v>499</v>
      </c>
      <c r="B1" s="466"/>
      <c r="C1" s="466"/>
      <c r="D1" s="466"/>
      <c r="E1" s="466"/>
      <c r="F1" s="466"/>
      <c r="G1" s="466"/>
      <c r="H1" s="466"/>
      <c r="I1" s="466"/>
      <c r="J1" s="466"/>
      <c r="K1" s="466"/>
      <c r="L1" s="466"/>
      <c r="M1" s="466"/>
      <c r="N1" s="466"/>
      <c r="O1" s="467"/>
    </row>
    <row r="2" spans="1:15" ht="13" x14ac:dyDescent="0.25">
      <c r="A2" s="468" t="s">
        <v>500</v>
      </c>
      <c r="B2" s="452"/>
      <c r="C2" s="452"/>
      <c r="D2" s="452"/>
      <c r="E2" s="452"/>
      <c r="F2" s="452"/>
      <c r="G2" s="452"/>
      <c r="H2" s="452"/>
      <c r="I2" s="452"/>
      <c r="J2" s="452"/>
      <c r="K2" s="452"/>
      <c r="L2" s="452"/>
      <c r="M2" s="452"/>
      <c r="N2" s="452"/>
      <c r="O2" s="469"/>
    </row>
    <row r="3" spans="1:15" x14ac:dyDescent="0.25">
      <c r="A3" s="8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90" t="s">
        <v>151</v>
      </c>
    </row>
    <row r="4" spans="1:15" x14ac:dyDescent="0.25">
      <c r="A4" s="71" t="s">
        <v>501</v>
      </c>
      <c r="B4" s="185">
        <v>48793.915858762099</v>
      </c>
      <c r="C4" s="185">
        <v>48699.022159728003</v>
      </c>
      <c r="D4" s="185">
        <v>45727.735794731001</v>
      </c>
      <c r="E4" s="185">
        <v>45626.287960629998</v>
      </c>
      <c r="F4" s="185">
        <v>46179.332802940313</v>
      </c>
      <c r="G4" s="185">
        <v>45039.472329879623</v>
      </c>
      <c r="H4" s="185">
        <v>44957.978771909904</v>
      </c>
      <c r="I4" s="185">
        <v>45015.754164259633</v>
      </c>
      <c r="J4" s="185">
        <v>44082.189686190286</v>
      </c>
      <c r="K4" s="185">
        <v>45443.858288611962</v>
      </c>
      <c r="L4" s="185">
        <v>42548.513648842185</v>
      </c>
      <c r="M4" s="185">
        <v>41369.961512112997</v>
      </c>
      <c r="N4" s="185">
        <v>41334.162017105053</v>
      </c>
      <c r="O4" s="106" t="s">
        <v>502</v>
      </c>
    </row>
    <row r="5" spans="1:15" x14ac:dyDescent="0.25">
      <c r="A5" s="87" t="s">
        <v>503</v>
      </c>
      <c r="B5" s="185">
        <v>28634.475961405999</v>
      </c>
      <c r="C5" s="185">
        <v>29336.021658090001</v>
      </c>
      <c r="D5" s="185">
        <v>28050.913105153999</v>
      </c>
      <c r="E5" s="185">
        <v>27632.011763675</v>
      </c>
      <c r="F5" s="185">
        <v>27643.877947802037</v>
      </c>
      <c r="G5" s="185">
        <v>27130.81016416883</v>
      </c>
      <c r="H5" s="185">
        <v>27200.716630769206</v>
      </c>
      <c r="I5" s="185">
        <v>26436.314203231494</v>
      </c>
      <c r="J5" s="185">
        <v>27843.738186652001</v>
      </c>
      <c r="K5" s="185">
        <v>27573.761068132404</v>
      </c>
      <c r="L5" s="185">
        <v>27610.432508745569</v>
      </c>
      <c r="M5" s="185">
        <v>26938.521193886125</v>
      </c>
      <c r="N5" s="185">
        <v>24131.67147861599</v>
      </c>
      <c r="O5" s="107" t="s">
        <v>504</v>
      </c>
    </row>
    <row r="6" spans="1:15" x14ac:dyDescent="0.25">
      <c r="A6" s="43" t="s">
        <v>159</v>
      </c>
      <c r="B6" s="186">
        <v>77428.391820168094</v>
      </c>
      <c r="C6" s="186">
        <v>78035.043817818005</v>
      </c>
      <c r="D6" s="186">
        <v>73778.648899884996</v>
      </c>
      <c r="E6" s="186">
        <v>73258.299724305005</v>
      </c>
      <c r="F6" s="186">
        <v>73823.210750742321</v>
      </c>
      <c r="G6" s="186">
        <v>72170.282494048442</v>
      </c>
      <c r="H6" s="186">
        <v>72158.695402679019</v>
      </c>
      <c r="I6" s="186">
        <v>71452.068367491127</v>
      </c>
      <c r="J6" s="186">
        <v>71925.92787284228</v>
      </c>
      <c r="K6" s="186">
        <v>73017.619356744282</v>
      </c>
      <c r="L6" s="186">
        <v>70158.946157587765</v>
      </c>
      <c r="M6" s="186">
        <v>68308.482705999122</v>
      </c>
      <c r="N6" s="186">
        <v>65465.833495720988</v>
      </c>
      <c r="O6" s="45" t="s">
        <v>160</v>
      </c>
    </row>
    <row r="7" spans="1:15" x14ac:dyDescent="0.25">
      <c r="A7" s="462"/>
      <c r="B7" s="463"/>
      <c r="C7" s="463"/>
      <c r="D7" s="463"/>
      <c r="E7" s="463"/>
      <c r="F7" s="463"/>
      <c r="G7" s="463"/>
      <c r="H7" s="463"/>
      <c r="I7" s="463"/>
      <c r="J7" s="463"/>
      <c r="K7" s="463"/>
      <c r="L7" s="463"/>
      <c r="M7" s="463"/>
      <c r="N7" s="463"/>
      <c r="O7" s="464"/>
    </row>
    <row r="8" spans="1:15" x14ac:dyDescent="0.25">
      <c r="A8" s="405" t="s">
        <v>1492</v>
      </c>
    </row>
  </sheetData>
  <mergeCells count="3">
    <mergeCell ref="A1:O1"/>
    <mergeCell ref="A2:O2"/>
    <mergeCell ref="A7:O7"/>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J19" sqref="J19"/>
    </sheetView>
  </sheetViews>
  <sheetFormatPr defaultColWidth="9.453125" defaultRowHeight="10.5" x14ac:dyDescent="0.25"/>
  <cols>
    <col min="1" max="1" width="17.453125" style="33" bestFit="1" customWidth="1"/>
    <col min="2" max="14" width="6.453125" style="33" customWidth="1"/>
    <col min="15" max="15" width="17.453125" style="33" bestFit="1" customWidth="1"/>
    <col min="16" max="16384" width="9.453125" style="33"/>
  </cols>
  <sheetData>
    <row r="1" spans="1:16" ht="15" customHeight="1" x14ac:dyDescent="0.25">
      <c r="A1" s="492" t="s">
        <v>505</v>
      </c>
      <c r="B1" s="481"/>
      <c r="C1" s="481"/>
      <c r="D1" s="481"/>
      <c r="E1" s="481"/>
      <c r="F1" s="481"/>
      <c r="G1" s="481"/>
      <c r="H1" s="481"/>
      <c r="I1" s="481"/>
      <c r="J1" s="481"/>
      <c r="K1" s="481"/>
      <c r="L1" s="481"/>
      <c r="M1" s="481"/>
      <c r="N1" s="481"/>
      <c r="O1" s="481"/>
    </row>
    <row r="2" spans="1:16" ht="15" customHeight="1" x14ac:dyDescent="0.25">
      <c r="A2" s="468" t="s">
        <v>506</v>
      </c>
      <c r="B2" s="482"/>
      <c r="C2" s="482"/>
      <c r="D2" s="482"/>
      <c r="E2" s="482"/>
      <c r="F2" s="482"/>
      <c r="G2" s="482"/>
      <c r="H2" s="482"/>
      <c r="I2" s="482"/>
      <c r="J2" s="482"/>
      <c r="K2" s="482"/>
      <c r="L2" s="482"/>
      <c r="M2" s="482"/>
      <c r="N2" s="482"/>
      <c r="O2" s="482"/>
    </row>
    <row r="3" spans="1:16" x14ac:dyDescent="0.25">
      <c r="A3" s="8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109" t="s">
        <v>151</v>
      </c>
    </row>
    <row r="4" spans="1:16" x14ac:dyDescent="0.25">
      <c r="A4" s="71" t="s">
        <v>507</v>
      </c>
      <c r="B4" s="185">
        <v>35960.215673277991</v>
      </c>
      <c r="C4" s="185">
        <v>36761.125698955999</v>
      </c>
      <c r="D4" s="185">
        <v>34271.823284878999</v>
      </c>
      <c r="E4" s="185">
        <v>34290.707352475001</v>
      </c>
      <c r="F4" s="185">
        <v>33990.912365429605</v>
      </c>
      <c r="G4" s="185">
        <v>32239.948998419746</v>
      </c>
      <c r="H4" s="185">
        <v>32336.227725611905</v>
      </c>
      <c r="I4" s="185">
        <v>31661.785605328128</v>
      </c>
      <c r="J4" s="185">
        <v>31924.449598154129</v>
      </c>
      <c r="K4" s="185">
        <v>33001.624085165568</v>
      </c>
      <c r="L4" s="185">
        <v>34434.670359064505</v>
      </c>
      <c r="M4" s="185">
        <v>32789.307771616128</v>
      </c>
      <c r="N4" s="185">
        <v>30886.321919120994</v>
      </c>
      <c r="O4" s="111" t="s">
        <v>508</v>
      </c>
    </row>
    <row r="5" spans="1:16" x14ac:dyDescent="0.25">
      <c r="A5" s="87" t="s">
        <v>509</v>
      </c>
      <c r="B5" s="185">
        <v>19382.182898560201</v>
      </c>
      <c r="C5" s="185">
        <v>19138.038133223999</v>
      </c>
      <c r="D5" s="185">
        <v>19284.297718309001</v>
      </c>
      <c r="E5" s="185">
        <v>18952.256326262999</v>
      </c>
      <c r="F5" s="185">
        <v>7734.5000815898266</v>
      </c>
      <c r="G5" s="185">
        <v>7684.1487922698516</v>
      </c>
      <c r="H5" s="185">
        <v>7645.6482477709378</v>
      </c>
      <c r="I5" s="185">
        <v>7658.1825611555769</v>
      </c>
      <c r="J5" s="185">
        <v>7696.083569231746</v>
      </c>
      <c r="K5" s="185">
        <v>7790.7439018124205</v>
      </c>
      <c r="L5" s="185">
        <v>7659.3250646698098</v>
      </c>
      <c r="M5" s="185">
        <v>7540.4308848170003</v>
      </c>
      <c r="N5" s="185">
        <v>7328.7573641229983</v>
      </c>
      <c r="O5" s="112" t="s">
        <v>510</v>
      </c>
    </row>
    <row r="6" spans="1:16" x14ac:dyDescent="0.25">
      <c r="A6" s="87" t="s">
        <v>511</v>
      </c>
      <c r="B6" s="185">
        <v>855.56754323799998</v>
      </c>
      <c r="C6" s="185">
        <v>802.55774944400002</v>
      </c>
      <c r="D6" s="185">
        <v>105.910609724</v>
      </c>
      <c r="E6" s="185">
        <v>106.337517064</v>
      </c>
      <c r="F6" s="185">
        <v>7068.0921653750393</v>
      </c>
      <c r="G6" s="185">
        <v>7154.8452412167608</v>
      </c>
      <c r="H6" s="185">
        <v>6882.1943848164792</v>
      </c>
      <c r="I6" s="185">
        <v>6695.2061859292908</v>
      </c>
      <c r="J6" s="185">
        <v>6776.6900619239314</v>
      </c>
      <c r="K6" s="185">
        <v>6115.5712161000301</v>
      </c>
      <c r="L6" s="185">
        <v>5957.7300027910305</v>
      </c>
      <c r="M6" s="185">
        <v>5614.1120565190004</v>
      </c>
      <c r="N6" s="185">
        <v>4052.9942908659996</v>
      </c>
      <c r="O6" s="112" t="s">
        <v>512</v>
      </c>
    </row>
    <row r="7" spans="1:16" x14ac:dyDescent="0.25">
      <c r="A7" s="87" t="s">
        <v>513</v>
      </c>
      <c r="B7" s="185">
        <v>2822.8138788457004</v>
      </c>
      <c r="C7" s="185">
        <v>2697.1092854849999</v>
      </c>
      <c r="D7" s="185">
        <v>3424.5852025959998</v>
      </c>
      <c r="E7" s="185">
        <v>3373.054428977</v>
      </c>
      <c r="F7" s="185">
        <v>5292.3948700079709</v>
      </c>
      <c r="G7" s="185">
        <v>5320.3674106632006</v>
      </c>
      <c r="H7" s="185">
        <v>5558.738246262501</v>
      </c>
      <c r="I7" s="185">
        <v>5752.0721438706005</v>
      </c>
      <c r="J7" s="185">
        <v>5185.5757999535199</v>
      </c>
      <c r="K7" s="185">
        <v>3110.0762089162204</v>
      </c>
      <c r="L7" s="185">
        <v>3211.4809584479199</v>
      </c>
      <c r="M7" s="185">
        <v>2851.759852486</v>
      </c>
      <c r="N7" s="185">
        <v>3993.6244079159997</v>
      </c>
      <c r="O7" s="112" t="s">
        <v>514</v>
      </c>
    </row>
    <row r="8" spans="1:16" x14ac:dyDescent="0.25">
      <c r="A8" s="87" t="s">
        <v>515</v>
      </c>
      <c r="B8" s="185">
        <v>18407.611826246182</v>
      </c>
      <c r="C8" s="185">
        <v>18636.212950708999</v>
      </c>
      <c r="D8" s="185">
        <v>16692.032084376999</v>
      </c>
      <c r="E8" s="185">
        <v>16535.944099526001</v>
      </c>
      <c r="F8" s="185">
        <v>19737.311268339869</v>
      </c>
      <c r="G8" s="185">
        <v>19770.972051478871</v>
      </c>
      <c r="H8" s="185">
        <v>19735.886798217176</v>
      </c>
      <c r="I8" s="185">
        <v>19684.821871207569</v>
      </c>
      <c r="J8" s="185">
        <v>20343.128843578925</v>
      </c>
      <c r="K8" s="185">
        <v>22999.60394475003</v>
      </c>
      <c r="L8" s="185">
        <v>18895.739772614328</v>
      </c>
      <c r="M8" s="185">
        <v>19512.872140561001</v>
      </c>
      <c r="N8" s="185">
        <v>19204.135513694979</v>
      </c>
      <c r="O8" s="112" t="s">
        <v>516</v>
      </c>
      <c r="P8" s="291"/>
    </row>
    <row r="9" spans="1:16" x14ac:dyDescent="0.25">
      <c r="A9" s="43" t="s">
        <v>159</v>
      </c>
      <c r="B9" s="186">
        <v>77428.391820168064</v>
      </c>
      <c r="C9" s="186">
        <v>78035.043817818005</v>
      </c>
      <c r="D9" s="186">
        <v>73778.648899884996</v>
      </c>
      <c r="E9" s="186">
        <v>73258.299724305005</v>
      </c>
      <c r="F9" s="186">
        <v>73823.210750742321</v>
      </c>
      <c r="G9" s="186">
        <v>72170.282494048442</v>
      </c>
      <c r="H9" s="186">
        <v>72158.695402679019</v>
      </c>
      <c r="I9" s="186">
        <v>71452.068367491127</v>
      </c>
      <c r="J9" s="186">
        <v>71925.927872842251</v>
      </c>
      <c r="K9" s="186">
        <v>73017.619356744282</v>
      </c>
      <c r="L9" s="186">
        <v>70158.94615758759</v>
      </c>
      <c r="M9" s="186">
        <v>68308.482705999122</v>
      </c>
      <c r="N9" s="186">
        <v>65465.833495720974</v>
      </c>
      <c r="O9" s="114" t="s">
        <v>160</v>
      </c>
    </row>
    <row r="10" spans="1:16" x14ac:dyDescent="0.25">
      <c r="A10" s="495"/>
      <c r="B10" s="496"/>
      <c r="C10" s="496"/>
      <c r="D10" s="496"/>
      <c r="E10" s="496"/>
      <c r="F10" s="496"/>
      <c r="G10" s="496"/>
      <c r="H10" s="496"/>
      <c r="I10" s="496"/>
      <c r="J10" s="496"/>
      <c r="K10" s="496"/>
      <c r="L10" s="496"/>
      <c r="M10" s="496"/>
      <c r="N10" s="496"/>
      <c r="O10" s="496"/>
    </row>
    <row r="11" spans="1:16" x14ac:dyDescent="0.25">
      <c r="A11" s="405" t="s">
        <v>1492</v>
      </c>
    </row>
  </sheetData>
  <mergeCells count="3">
    <mergeCell ref="A1:O1"/>
    <mergeCell ref="A2:O2"/>
    <mergeCell ref="A10:O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1592C-94C2-4DC6-BFD4-46D8FF5E1867}">
  <sheetPr>
    <tabColor rgb="FFFFC000"/>
  </sheetPr>
  <dimension ref="A1"/>
  <sheetViews>
    <sheetView view="pageBreakPreview" zoomScale="70" zoomScaleNormal="85" zoomScaleSheetLayoutView="70" workbookViewId="0">
      <selection activeCell="P16" sqref="P16"/>
    </sheetView>
  </sheetViews>
  <sheetFormatPr defaultRowHeight="14.5" x14ac:dyDescent="0.35"/>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O25"/>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3" sqref="N13"/>
    </sheetView>
  </sheetViews>
  <sheetFormatPr defaultColWidth="9.453125" defaultRowHeight="10.5" x14ac:dyDescent="0.25"/>
  <cols>
    <col min="1" max="1" width="28.54296875" style="33" bestFit="1" customWidth="1"/>
    <col min="2" max="14" width="5.453125" style="33" customWidth="1"/>
    <col min="15" max="15" width="27.1796875" style="33" customWidth="1"/>
    <col min="16" max="16384" width="9.453125" style="33"/>
  </cols>
  <sheetData>
    <row r="1" spans="1:15" ht="13" x14ac:dyDescent="0.25">
      <c r="A1" s="465" t="s">
        <v>517</v>
      </c>
      <c r="B1" s="466"/>
      <c r="C1" s="466"/>
      <c r="D1" s="466"/>
      <c r="E1" s="466"/>
      <c r="F1" s="466"/>
      <c r="G1" s="466"/>
      <c r="H1" s="466"/>
      <c r="I1" s="466"/>
      <c r="J1" s="466"/>
      <c r="K1" s="466"/>
      <c r="L1" s="466"/>
      <c r="M1" s="466"/>
      <c r="N1" s="466"/>
      <c r="O1" s="467"/>
    </row>
    <row r="2" spans="1:15" ht="13" x14ac:dyDescent="0.25">
      <c r="A2" s="468" t="s">
        <v>45</v>
      </c>
      <c r="B2" s="482"/>
      <c r="C2" s="482"/>
      <c r="D2" s="482"/>
      <c r="E2" s="482"/>
      <c r="F2" s="482"/>
      <c r="G2" s="482"/>
      <c r="H2" s="482"/>
      <c r="I2" s="482"/>
      <c r="J2" s="482"/>
      <c r="K2" s="482"/>
      <c r="L2" s="482"/>
      <c r="M2" s="482"/>
      <c r="N2" s="482"/>
      <c r="O2" s="469"/>
    </row>
    <row r="3" spans="1:15" x14ac:dyDescent="0.25">
      <c r="A3" s="8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90" t="s">
        <v>151</v>
      </c>
    </row>
    <row r="4" spans="1:15" x14ac:dyDescent="0.25">
      <c r="A4" s="71" t="s">
        <v>467</v>
      </c>
      <c r="B4" s="185">
        <v>1861</v>
      </c>
      <c r="C4" s="185">
        <v>1915</v>
      </c>
      <c r="D4" s="185">
        <v>1859</v>
      </c>
      <c r="E4" s="185">
        <v>1777</v>
      </c>
      <c r="F4" s="185">
        <v>1901</v>
      </c>
      <c r="G4" s="185">
        <v>1993</v>
      </c>
      <c r="H4" s="185">
        <v>1902</v>
      </c>
      <c r="I4" s="185">
        <v>1798</v>
      </c>
      <c r="J4" s="185">
        <v>1672</v>
      </c>
      <c r="K4" s="185">
        <v>1615</v>
      </c>
      <c r="L4" s="185">
        <v>1665</v>
      </c>
      <c r="M4" s="280">
        <v>557</v>
      </c>
      <c r="N4" s="280">
        <v>543</v>
      </c>
      <c r="O4" s="106" t="s">
        <v>468</v>
      </c>
    </row>
    <row r="5" spans="1:15" x14ac:dyDescent="0.25">
      <c r="A5" s="87" t="s">
        <v>469</v>
      </c>
      <c r="B5" s="187">
        <v>132</v>
      </c>
      <c r="C5" s="187">
        <v>133</v>
      </c>
      <c r="D5" s="187">
        <v>139</v>
      </c>
      <c r="E5" s="187">
        <v>146</v>
      </c>
      <c r="F5" s="187">
        <v>151</v>
      </c>
      <c r="G5" s="187">
        <v>144</v>
      </c>
      <c r="H5" s="187">
        <v>138</v>
      </c>
      <c r="I5" s="187">
        <v>138</v>
      </c>
      <c r="J5" s="187">
        <v>138</v>
      </c>
      <c r="K5" s="187">
        <v>141</v>
      </c>
      <c r="L5" s="187">
        <v>133</v>
      </c>
      <c r="M5" s="280">
        <v>59</v>
      </c>
      <c r="N5" s="280">
        <v>59</v>
      </c>
      <c r="O5" s="107" t="s">
        <v>470</v>
      </c>
    </row>
    <row r="6" spans="1:15" x14ac:dyDescent="0.25">
      <c r="A6" s="87" t="s">
        <v>471</v>
      </c>
      <c r="B6" s="187">
        <v>388</v>
      </c>
      <c r="C6" s="187">
        <v>378</v>
      </c>
      <c r="D6" s="187">
        <v>381</v>
      </c>
      <c r="E6" s="187">
        <v>385</v>
      </c>
      <c r="F6" s="187">
        <v>413</v>
      </c>
      <c r="G6" s="187">
        <v>385</v>
      </c>
      <c r="H6" s="187">
        <v>394</v>
      </c>
      <c r="I6" s="187">
        <v>388</v>
      </c>
      <c r="J6" s="187">
        <v>384</v>
      </c>
      <c r="K6" s="187">
        <v>415</v>
      </c>
      <c r="L6" s="187">
        <v>373</v>
      </c>
      <c r="M6" s="280">
        <v>190</v>
      </c>
      <c r="N6" s="280">
        <v>189</v>
      </c>
      <c r="O6" s="107" t="s">
        <v>472</v>
      </c>
    </row>
    <row r="7" spans="1:15" x14ac:dyDescent="0.25">
      <c r="A7" s="87" t="s">
        <v>473</v>
      </c>
      <c r="B7" s="187">
        <v>74</v>
      </c>
      <c r="C7" s="187">
        <v>68</v>
      </c>
      <c r="D7" s="187">
        <v>56</v>
      </c>
      <c r="E7" s="187">
        <v>57</v>
      </c>
      <c r="F7" s="187">
        <v>57</v>
      </c>
      <c r="G7" s="187">
        <v>53</v>
      </c>
      <c r="H7" s="187">
        <v>55</v>
      </c>
      <c r="I7" s="187">
        <v>55</v>
      </c>
      <c r="J7" s="187">
        <v>57</v>
      </c>
      <c r="K7" s="187">
        <v>57</v>
      </c>
      <c r="L7" s="187">
        <v>58</v>
      </c>
      <c r="M7" s="280">
        <v>21</v>
      </c>
      <c r="N7" s="280">
        <v>21</v>
      </c>
      <c r="O7" s="107" t="s">
        <v>474</v>
      </c>
    </row>
    <row r="8" spans="1:15" ht="13" customHeight="1" x14ac:dyDescent="0.25">
      <c r="A8" s="87" t="s">
        <v>475</v>
      </c>
      <c r="B8" s="187">
        <v>74</v>
      </c>
      <c r="C8" s="187">
        <v>75</v>
      </c>
      <c r="D8" s="187">
        <v>75</v>
      </c>
      <c r="E8" s="187">
        <v>75</v>
      </c>
      <c r="F8" s="187">
        <v>71</v>
      </c>
      <c r="G8" s="187">
        <v>73</v>
      </c>
      <c r="H8" s="187">
        <v>72</v>
      </c>
      <c r="I8" s="187">
        <v>71</v>
      </c>
      <c r="J8" s="187">
        <v>75</v>
      </c>
      <c r="K8" s="187">
        <v>73</v>
      </c>
      <c r="L8" s="187">
        <v>68</v>
      </c>
      <c r="M8" s="280">
        <v>47</v>
      </c>
      <c r="N8" s="280">
        <v>46</v>
      </c>
      <c r="O8" s="107" t="s">
        <v>476</v>
      </c>
    </row>
    <row r="9" spans="1:15" x14ac:dyDescent="0.25">
      <c r="A9" s="87" t="s">
        <v>477</v>
      </c>
      <c r="B9" s="187">
        <v>68</v>
      </c>
      <c r="C9" s="187">
        <v>79</v>
      </c>
      <c r="D9" s="187">
        <v>82</v>
      </c>
      <c r="E9" s="187">
        <v>90</v>
      </c>
      <c r="F9" s="187">
        <v>90</v>
      </c>
      <c r="G9" s="187">
        <v>87</v>
      </c>
      <c r="H9" s="187">
        <v>84</v>
      </c>
      <c r="I9" s="187">
        <v>83</v>
      </c>
      <c r="J9" s="187">
        <v>85</v>
      </c>
      <c r="K9" s="187">
        <v>84</v>
      </c>
      <c r="L9" s="187">
        <v>87</v>
      </c>
      <c r="M9" s="280">
        <v>25</v>
      </c>
      <c r="N9" s="280">
        <v>24</v>
      </c>
      <c r="O9" s="107" t="s">
        <v>478</v>
      </c>
    </row>
    <row r="10" spans="1:15" x14ac:dyDescent="0.25">
      <c r="A10" s="87" t="s">
        <v>518</v>
      </c>
      <c r="B10" s="187">
        <v>5</v>
      </c>
      <c r="C10" s="187">
        <v>5</v>
      </c>
      <c r="D10" s="187">
        <v>5</v>
      </c>
      <c r="E10" s="187">
        <v>5</v>
      </c>
      <c r="F10" s="187">
        <v>5</v>
      </c>
      <c r="G10" s="187">
        <v>5</v>
      </c>
      <c r="H10" s="187">
        <v>10</v>
      </c>
      <c r="I10" s="187">
        <v>4</v>
      </c>
      <c r="J10" s="187">
        <v>4</v>
      </c>
      <c r="K10" s="187">
        <v>4</v>
      </c>
      <c r="L10" s="187">
        <v>4</v>
      </c>
      <c r="M10" s="280">
        <v>4</v>
      </c>
      <c r="N10" s="280">
        <v>4</v>
      </c>
      <c r="O10" s="107" t="s">
        <v>480</v>
      </c>
    </row>
    <row r="11" spans="1:15" x14ac:dyDescent="0.25">
      <c r="A11" s="87" t="s">
        <v>481</v>
      </c>
      <c r="B11" s="187">
        <v>391</v>
      </c>
      <c r="C11" s="187">
        <v>388</v>
      </c>
      <c r="D11" s="187">
        <v>381</v>
      </c>
      <c r="E11" s="187">
        <v>380</v>
      </c>
      <c r="F11" s="187">
        <v>387</v>
      </c>
      <c r="G11" s="187">
        <v>377</v>
      </c>
      <c r="H11" s="187">
        <v>372</v>
      </c>
      <c r="I11" s="187">
        <v>400</v>
      </c>
      <c r="J11" s="187">
        <v>401</v>
      </c>
      <c r="K11" s="187">
        <v>398</v>
      </c>
      <c r="L11" s="187">
        <v>418</v>
      </c>
      <c r="M11" s="280">
        <v>108</v>
      </c>
      <c r="N11" s="280">
        <v>103</v>
      </c>
      <c r="O11" s="107" t="s">
        <v>482</v>
      </c>
    </row>
    <row r="12" spans="1:15" x14ac:dyDescent="0.25">
      <c r="A12" s="87" t="s">
        <v>844</v>
      </c>
      <c r="B12" s="187">
        <v>487</v>
      </c>
      <c r="C12" s="187">
        <v>487</v>
      </c>
      <c r="D12" s="187">
        <v>485</v>
      </c>
      <c r="E12" s="187">
        <v>481</v>
      </c>
      <c r="F12" s="187">
        <v>471</v>
      </c>
      <c r="G12" s="187">
        <v>472</v>
      </c>
      <c r="H12" s="187">
        <v>440</v>
      </c>
      <c r="I12" s="187">
        <v>435</v>
      </c>
      <c r="J12" s="187">
        <v>429</v>
      </c>
      <c r="K12" s="187">
        <v>429</v>
      </c>
      <c r="L12" s="187">
        <v>425</v>
      </c>
      <c r="M12" s="280">
        <v>433</v>
      </c>
      <c r="N12" s="280">
        <v>455</v>
      </c>
      <c r="O12" s="107" t="s">
        <v>845</v>
      </c>
    </row>
    <row r="13" spans="1:15" x14ac:dyDescent="0.25">
      <c r="A13" s="43" t="s">
        <v>159</v>
      </c>
      <c r="B13" s="186">
        <v>3480</v>
      </c>
      <c r="C13" s="186">
        <v>3528</v>
      </c>
      <c r="D13" s="186">
        <v>3463</v>
      </c>
      <c r="E13" s="186">
        <v>3396</v>
      </c>
      <c r="F13" s="186">
        <v>3546</v>
      </c>
      <c r="G13" s="186">
        <v>3589</v>
      </c>
      <c r="H13" s="186">
        <v>3467</v>
      </c>
      <c r="I13" s="186">
        <v>3372</v>
      </c>
      <c r="J13" s="186">
        <v>3245</v>
      </c>
      <c r="K13" s="186">
        <v>3216</v>
      </c>
      <c r="L13" s="186">
        <v>3231</v>
      </c>
      <c r="M13" s="281">
        <v>1444</v>
      </c>
      <c r="N13" s="281">
        <v>1444</v>
      </c>
      <c r="O13" s="105" t="s">
        <v>160</v>
      </c>
    </row>
    <row r="14" spans="1:15" x14ac:dyDescent="0.25">
      <c r="A14" s="462"/>
      <c r="B14" s="463"/>
      <c r="C14" s="463"/>
      <c r="D14" s="463"/>
      <c r="E14" s="463"/>
      <c r="F14" s="463"/>
      <c r="G14" s="463"/>
      <c r="H14" s="463"/>
      <c r="I14" s="463"/>
      <c r="J14" s="463"/>
      <c r="K14" s="463"/>
      <c r="L14" s="463"/>
      <c r="M14" s="463"/>
      <c r="N14" s="463"/>
      <c r="O14" s="464"/>
    </row>
    <row r="16" spans="1:15" ht="13" x14ac:dyDescent="0.25">
      <c r="A16" s="481" t="s">
        <v>1485</v>
      </c>
      <c r="B16" s="481"/>
      <c r="C16" s="481"/>
      <c r="D16" s="481"/>
      <c r="E16" s="481"/>
      <c r="F16" s="481"/>
      <c r="G16" s="481"/>
      <c r="H16" s="481"/>
      <c r="I16" s="481"/>
      <c r="J16" s="481"/>
      <c r="K16" s="481"/>
      <c r="L16" s="481"/>
      <c r="M16" s="481"/>
      <c r="N16" s="481"/>
      <c r="O16" s="481"/>
    </row>
    <row r="17" spans="1:15" ht="13" x14ac:dyDescent="0.25">
      <c r="A17" s="473" t="s">
        <v>1486</v>
      </c>
      <c r="B17" s="452"/>
      <c r="C17" s="452"/>
      <c r="D17" s="452"/>
      <c r="E17" s="452"/>
      <c r="F17" s="452"/>
      <c r="G17" s="452"/>
      <c r="H17" s="452"/>
      <c r="I17" s="452"/>
      <c r="J17" s="452"/>
      <c r="K17" s="452"/>
      <c r="L17" s="452"/>
      <c r="M17" s="452"/>
      <c r="N17" s="452"/>
      <c r="O17" s="474"/>
    </row>
    <row r="18" spans="1:15" x14ac:dyDescent="0.25">
      <c r="A18" s="89" t="s">
        <v>146</v>
      </c>
      <c r="B18" s="54">
        <v>45139</v>
      </c>
      <c r="C18" s="54">
        <v>45170</v>
      </c>
      <c r="D18" s="54">
        <v>45200</v>
      </c>
      <c r="E18" s="54">
        <v>45231</v>
      </c>
      <c r="F18" s="54">
        <v>45261</v>
      </c>
      <c r="G18" s="54">
        <v>45292</v>
      </c>
      <c r="H18" s="54">
        <v>45323</v>
      </c>
      <c r="I18" s="54">
        <v>45352</v>
      </c>
      <c r="J18" s="54">
        <v>45383</v>
      </c>
      <c r="K18" s="54">
        <v>45413</v>
      </c>
      <c r="L18" s="54">
        <v>45444</v>
      </c>
      <c r="M18" s="54">
        <v>45474</v>
      </c>
      <c r="N18" s="54">
        <v>45505</v>
      </c>
      <c r="O18" s="90" t="s">
        <v>151</v>
      </c>
    </row>
    <row r="19" spans="1:15" x14ac:dyDescent="0.25">
      <c r="A19" s="33" t="s">
        <v>1477</v>
      </c>
      <c r="B19" s="378"/>
      <c r="C19" s="378"/>
      <c r="D19" s="378"/>
      <c r="E19" s="378"/>
      <c r="F19" s="378"/>
      <c r="G19" s="378"/>
      <c r="H19" s="378"/>
      <c r="I19" s="378"/>
      <c r="J19" s="381">
        <v>418</v>
      </c>
      <c r="K19" s="49">
        <v>418</v>
      </c>
      <c r="L19" s="49">
        <v>414</v>
      </c>
      <c r="M19" s="49">
        <v>425</v>
      </c>
      <c r="N19" s="49">
        <v>449</v>
      </c>
      <c r="O19" s="107" t="s">
        <v>1481</v>
      </c>
    </row>
    <row r="20" spans="1:15" x14ac:dyDescent="0.25">
      <c r="A20" s="33" t="s">
        <v>1478</v>
      </c>
      <c r="B20" s="336">
        <v>3305</v>
      </c>
      <c r="C20" s="290">
        <v>3345</v>
      </c>
      <c r="D20" s="203">
        <v>3284</v>
      </c>
      <c r="E20" s="203">
        <v>3218</v>
      </c>
      <c r="F20" s="203">
        <v>3373</v>
      </c>
      <c r="G20" s="290">
        <v>3425</v>
      </c>
      <c r="H20" s="290">
        <v>3304</v>
      </c>
      <c r="I20" s="203">
        <v>3222</v>
      </c>
      <c r="J20" s="203">
        <v>2420</v>
      </c>
      <c r="K20" s="49">
        <v>2361</v>
      </c>
      <c r="L20" s="49">
        <v>2596</v>
      </c>
      <c r="M20" s="49">
        <v>637</v>
      </c>
      <c r="N20" s="49">
        <v>585</v>
      </c>
      <c r="O20" s="107" t="s">
        <v>1482</v>
      </c>
    </row>
    <row r="21" spans="1:15" x14ac:dyDescent="0.25">
      <c r="A21" s="33" t="s">
        <v>1479</v>
      </c>
      <c r="B21" s="336">
        <v>3</v>
      </c>
      <c r="C21" s="290">
        <v>3</v>
      </c>
      <c r="D21" s="203">
        <v>3</v>
      </c>
      <c r="E21" s="203">
        <v>3</v>
      </c>
      <c r="F21" s="203">
        <v>3</v>
      </c>
      <c r="G21" s="290">
        <v>2</v>
      </c>
      <c r="H21" s="290">
        <v>2</v>
      </c>
      <c r="I21" s="203"/>
      <c r="J21" s="203"/>
      <c r="K21" s="49">
        <v>3</v>
      </c>
      <c r="L21" s="49"/>
      <c r="M21" s="49">
        <v>8</v>
      </c>
      <c r="N21" s="49">
        <v>7</v>
      </c>
      <c r="O21" s="107" t="s">
        <v>1483</v>
      </c>
    </row>
    <row r="22" spans="1:15" x14ac:dyDescent="0.25">
      <c r="A22" s="33" t="s">
        <v>1480</v>
      </c>
      <c r="B22" s="336">
        <v>172</v>
      </c>
      <c r="C22" s="290">
        <v>180</v>
      </c>
      <c r="D22" s="203">
        <v>176</v>
      </c>
      <c r="E22" s="203">
        <v>175</v>
      </c>
      <c r="F22" s="203">
        <v>170</v>
      </c>
      <c r="G22" s="290">
        <v>162</v>
      </c>
      <c r="H22" s="290">
        <v>161</v>
      </c>
      <c r="I22" s="203">
        <v>150</v>
      </c>
      <c r="J22" s="203">
        <v>407</v>
      </c>
      <c r="K22" s="49">
        <v>434</v>
      </c>
      <c r="L22" s="49">
        <v>221</v>
      </c>
      <c r="M22" s="49">
        <v>371</v>
      </c>
      <c r="N22" s="49">
        <v>320</v>
      </c>
      <c r="O22" s="107" t="s">
        <v>1484</v>
      </c>
    </row>
    <row r="23" spans="1:15" x14ac:dyDescent="0.25">
      <c r="A23" s="33" t="s">
        <v>1493</v>
      </c>
      <c r="B23" s="336"/>
      <c r="C23" s="290"/>
      <c r="D23" s="203"/>
      <c r="E23" s="203"/>
      <c r="F23" s="203"/>
      <c r="G23" s="290"/>
      <c r="H23" s="290"/>
      <c r="I23" s="203"/>
      <c r="J23" s="287"/>
      <c r="K23" s="49"/>
      <c r="L23" s="49"/>
      <c r="M23" s="49">
        <v>3</v>
      </c>
      <c r="N23" s="49">
        <v>83</v>
      </c>
      <c r="O23" s="107" t="s">
        <v>1494</v>
      </c>
    </row>
    <row r="24" spans="1:15" x14ac:dyDescent="0.25">
      <c r="A24" s="43" t="s">
        <v>159</v>
      </c>
      <c r="B24" s="113">
        <v>3480</v>
      </c>
      <c r="C24" s="113">
        <v>3528</v>
      </c>
      <c r="D24" s="113">
        <v>3463</v>
      </c>
      <c r="E24" s="113">
        <v>3396</v>
      </c>
      <c r="F24" s="113">
        <v>3546</v>
      </c>
      <c r="G24" s="113">
        <v>3589</v>
      </c>
      <c r="H24" s="113">
        <v>3467</v>
      </c>
      <c r="I24" s="113">
        <v>3372</v>
      </c>
      <c r="J24" s="186">
        <v>3245</v>
      </c>
      <c r="K24" s="113">
        <v>3216</v>
      </c>
      <c r="L24" s="108">
        <v>3231</v>
      </c>
      <c r="M24" s="108">
        <v>1444</v>
      </c>
      <c r="N24" s="108">
        <v>1444</v>
      </c>
      <c r="O24" s="105" t="s">
        <v>160</v>
      </c>
    </row>
    <row r="25" spans="1:15" x14ac:dyDescent="0.25">
      <c r="A25" s="405" t="s">
        <v>1492</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11" sqref="R11"/>
    </sheetView>
  </sheetViews>
  <sheetFormatPr defaultColWidth="9.453125" defaultRowHeight="10.5" x14ac:dyDescent="0.25"/>
  <cols>
    <col min="1" max="1" width="9.453125" style="33" customWidth="1"/>
    <col min="2" max="10" width="5.453125" style="33" customWidth="1"/>
    <col min="11" max="12" width="5.08984375" style="33" customWidth="1"/>
    <col min="13" max="14" width="5" style="33" customWidth="1"/>
    <col min="15" max="15" width="12.453125" style="33" bestFit="1" customWidth="1"/>
    <col min="16" max="16384" width="9.453125" style="33"/>
  </cols>
  <sheetData>
    <row r="1" spans="1:15" ht="13" x14ac:dyDescent="0.25">
      <c r="A1" s="465" t="s">
        <v>46</v>
      </c>
      <c r="B1" s="466"/>
      <c r="C1" s="466"/>
      <c r="D1" s="466"/>
      <c r="E1" s="466"/>
      <c r="F1" s="466"/>
      <c r="G1" s="466"/>
      <c r="H1" s="466"/>
      <c r="I1" s="466"/>
      <c r="J1" s="466"/>
      <c r="K1" s="466"/>
      <c r="L1" s="466"/>
      <c r="M1" s="466"/>
      <c r="N1" s="466"/>
      <c r="O1" s="467"/>
    </row>
    <row r="2" spans="1:15" ht="13" x14ac:dyDescent="0.25">
      <c r="A2" s="468" t="s">
        <v>47</v>
      </c>
      <c r="B2" s="482"/>
      <c r="C2" s="482"/>
      <c r="D2" s="482"/>
      <c r="E2" s="482"/>
      <c r="F2" s="482"/>
      <c r="G2" s="482"/>
      <c r="H2" s="482"/>
      <c r="I2" s="482"/>
      <c r="J2" s="482"/>
      <c r="K2" s="482"/>
      <c r="L2" s="482"/>
      <c r="M2" s="482"/>
      <c r="N2" s="482"/>
      <c r="O2" s="469"/>
    </row>
    <row r="3" spans="1:15" x14ac:dyDescent="0.25">
      <c r="A3" s="8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90" t="s">
        <v>151</v>
      </c>
    </row>
    <row r="4" spans="1:15" x14ac:dyDescent="0.25">
      <c r="A4" s="71" t="s">
        <v>485</v>
      </c>
      <c r="B4" s="185">
        <v>2453</v>
      </c>
      <c r="C4" s="185">
        <v>2505</v>
      </c>
      <c r="D4" s="185">
        <v>2448</v>
      </c>
      <c r="E4" s="185">
        <v>2380</v>
      </c>
      <c r="F4" s="185">
        <v>2546</v>
      </c>
      <c r="G4" s="185">
        <v>2598</v>
      </c>
      <c r="H4" s="185">
        <v>2506</v>
      </c>
      <c r="I4" s="185">
        <v>2416</v>
      </c>
      <c r="J4" s="185">
        <v>2294</v>
      </c>
      <c r="K4" s="185">
        <v>2263</v>
      </c>
      <c r="L4" s="185">
        <v>2290</v>
      </c>
      <c r="M4" s="185">
        <v>591</v>
      </c>
      <c r="N4" s="185">
        <v>570</v>
      </c>
      <c r="O4" s="106" t="s">
        <v>519</v>
      </c>
    </row>
    <row r="5" spans="1:15" x14ac:dyDescent="0.25">
      <c r="A5" s="87" t="s">
        <v>487</v>
      </c>
      <c r="B5" s="185">
        <v>551</v>
      </c>
      <c r="C5" s="185">
        <v>549</v>
      </c>
      <c r="D5" s="185">
        <v>544</v>
      </c>
      <c r="E5" s="185">
        <v>549</v>
      </c>
      <c r="F5" s="185">
        <v>540</v>
      </c>
      <c r="G5" s="185">
        <v>530</v>
      </c>
      <c r="H5" s="185">
        <v>532</v>
      </c>
      <c r="I5" s="185">
        <v>532</v>
      </c>
      <c r="J5" s="185">
        <v>533</v>
      </c>
      <c r="K5" s="185">
        <v>535</v>
      </c>
      <c r="L5" s="185">
        <v>527</v>
      </c>
      <c r="M5" s="185">
        <v>428</v>
      </c>
      <c r="N5" s="185">
        <v>425</v>
      </c>
      <c r="O5" s="107" t="s">
        <v>520</v>
      </c>
    </row>
    <row r="6" spans="1:15" x14ac:dyDescent="0.25">
      <c r="A6" s="87" t="s">
        <v>489</v>
      </c>
      <c r="B6" s="185">
        <v>476</v>
      </c>
      <c r="C6" s="185">
        <v>474</v>
      </c>
      <c r="D6" s="185">
        <v>471</v>
      </c>
      <c r="E6" s="185">
        <v>467</v>
      </c>
      <c r="F6" s="185">
        <v>460</v>
      </c>
      <c r="G6" s="185">
        <v>461</v>
      </c>
      <c r="H6" s="185">
        <v>429</v>
      </c>
      <c r="I6" s="185">
        <v>424</v>
      </c>
      <c r="J6" s="185">
        <v>418</v>
      </c>
      <c r="K6" s="185">
        <v>418</v>
      </c>
      <c r="L6" s="185">
        <v>414</v>
      </c>
      <c r="M6" s="185">
        <v>425</v>
      </c>
      <c r="N6" s="185">
        <v>449</v>
      </c>
      <c r="O6" s="107" t="s">
        <v>521</v>
      </c>
    </row>
    <row r="7" spans="1:15" x14ac:dyDescent="0.25">
      <c r="A7" s="43" t="s">
        <v>159</v>
      </c>
      <c r="B7" s="186">
        <v>3480</v>
      </c>
      <c r="C7" s="186">
        <v>3528</v>
      </c>
      <c r="D7" s="186">
        <v>3463</v>
      </c>
      <c r="E7" s="186">
        <v>3396</v>
      </c>
      <c r="F7" s="186">
        <v>3546</v>
      </c>
      <c r="G7" s="186">
        <v>3589</v>
      </c>
      <c r="H7" s="186">
        <v>3467</v>
      </c>
      <c r="I7" s="186">
        <v>3372</v>
      </c>
      <c r="J7" s="186">
        <v>3245</v>
      </c>
      <c r="K7" s="186">
        <v>3216</v>
      </c>
      <c r="L7" s="186">
        <v>3231</v>
      </c>
      <c r="M7" s="186">
        <v>1444</v>
      </c>
      <c r="N7" s="186">
        <v>1444</v>
      </c>
      <c r="O7" s="45" t="s">
        <v>160</v>
      </c>
    </row>
    <row r="8" spans="1:15" x14ac:dyDescent="0.25">
      <c r="A8" s="470"/>
      <c r="B8" s="471"/>
      <c r="C8" s="471"/>
      <c r="D8" s="471"/>
      <c r="E8" s="471"/>
      <c r="F8" s="471"/>
      <c r="G8" s="471"/>
      <c r="H8" s="471"/>
      <c r="I8" s="471"/>
      <c r="J8" s="471"/>
      <c r="K8" s="471"/>
      <c r="L8" s="471"/>
      <c r="M8" s="471"/>
      <c r="N8" s="471"/>
      <c r="O8" s="472"/>
    </row>
    <row r="9" spans="1:15" x14ac:dyDescent="0.25">
      <c r="A9" s="405" t="s">
        <v>1492</v>
      </c>
    </row>
  </sheetData>
  <mergeCells count="3">
    <mergeCell ref="A1:O1"/>
    <mergeCell ref="A2:O2"/>
    <mergeCell ref="A8:O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4" sqref="N14"/>
    </sheetView>
  </sheetViews>
  <sheetFormatPr defaultColWidth="9.453125" defaultRowHeight="10.5" x14ac:dyDescent="0.25"/>
  <cols>
    <col min="1" max="1" width="13.453125" style="33" customWidth="1"/>
    <col min="2" max="14" width="5.453125" style="33" customWidth="1"/>
    <col min="15" max="15" width="18.453125" style="33" bestFit="1" customWidth="1"/>
    <col min="16" max="16384" width="9.453125" style="33"/>
  </cols>
  <sheetData>
    <row r="1" spans="1:15" ht="13" x14ac:dyDescent="0.25">
      <c r="A1" s="465" t="s">
        <v>48</v>
      </c>
      <c r="B1" s="466"/>
      <c r="C1" s="466"/>
      <c r="D1" s="466"/>
      <c r="E1" s="466"/>
      <c r="F1" s="466"/>
      <c r="G1" s="466"/>
      <c r="H1" s="466"/>
      <c r="I1" s="466"/>
      <c r="J1" s="466"/>
      <c r="K1" s="466"/>
      <c r="L1" s="466"/>
      <c r="M1" s="466"/>
      <c r="N1" s="466"/>
      <c r="O1" s="467"/>
    </row>
    <row r="2" spans="1:15" ht="13" x14ac:dyDescent="0.25">
      <c r="A2" s="468" t="s">
        <v>49</v>
      </c>
      <c r="B2" s="482"/>
      <c r="C2" s="482"/>
      <c r="D2" s="482"/>
      <c r="E2" s="482"/>
      <c r="F2" s="482"/>
      <c r="G2" s="482"/>
      <c r="H2" s="482"/>
      <c r="I2" s="482"/>
      <c r="J2" s="482"/>
      <c r="K2" s="482"/>
      <c r="L2" s="482"/>
      <c r="M2" s="482"/>
      <c r="N2" s="482"/>
      <c r="O2" s="469"/>
    </row>
    <row r="3" spans="1:15" x14ac:dyDescent="0.25">
      <c r="A3" s="8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90" t="s">
        <v>151</v>
      </c>
    </row>
    <row r="4" spans="1:15" x14ac:dyDescent="0.25">
      <c r="A4" s="71" t="s">
        <v>493</v>
      </c>
      <c r="B4" s="185">
        <v>136</v>
      </c>
      <c r="C4" s="185">
        <v>149</v>
      </c>
      <c r="D4" s="185">
        <v>149</v>
      </c>
      <c r="E4" s="185">
        <v>151</v>
      </c>
      <c r="F4" s="185">
        <v>150</v>
      </c>
      <c r="G4" s="185">
        <v>139</v>
      </c>
      <c r="H4" s="185">
        <v>126</v>
      </c>
      <c r="I4" s="185">
        <v>123</v>
      </c>
      <c r="J4" s="185">
        <v>124</v>
      </c>
      <c r="K4" s="185">
        <v>122</v>
      </c>
      <c r="L4" s="185">
        <v>120</v>
      </c>
      <c r="M4" s="185">
        <v>44</v>
      </c>
      <c r="N4" s="185">
        <v>45</v>
      </c>
      <c r="O4" s="72" t="s">
        <v>494</v>
      </c>
    </row>
    <row r="5" spans="1:15" x14ac:dyDescent="0.25">
      <c r="A5" s="87" t="s">
        <v>495</v>
      </c>
      <c r="B5" s="185">
        <v>2868</v>
      </c>
      <c r="C5" s="185">
        <v>2905</v>
      </c>
      <c r="D5" s="185">
        <v>2843</v>
      </c>
      <c r="E5" s="185">
        <v>2778</v>
      </c>
      <c r="F5" s="185">
        <v>2936</v>
      </c>
      <c r="G5" s="185">
        <v>2991</v>
      </c>
      <c r="H5" s="185">
        <v>2914</v>
      </c>
      <c r="I5" s="185">
        <v>2825</v>
      </c>
      <c r="J5" s="185">
        <v>2703</v>
      </c>
      <c r="K5" s="185">
        <v>2676</v>
      </c>
      <c r="L5" s="185">
        <v>2697</v>
      </c>
      <c r="M5" s="280">
        <v>975</v>
      </c>
      <c r="N5" s="280">
        <v>950</v>
      </c>
      <c r="O5" s="88" t="s">
        <v>496</v>
      </c>
    </row>
    <row r="6" spans="1:15" x14ac:dyDescent="0.25">
      <c r="A6" s="87" t="s">
        <v>489</v>
      </c>
      <c r="B6" s="185">
        <v>476</v>
      </c>
      <c r="C6" s="185">
        <v>474</v>
      </c>
      <c r="D6" s="185">
        <v>471</v>
      </c>
      <c r="E6" s="185">
        <v>467</v>
      </c>
      <c r="F6" s="185">
        <v>460</v>
      </c>
      <c r="G6" s="185">
        <v>459</v>
      </c>
      <c r="H6" s="185">
        <v>427</v>
      </c>
      <c r="I6" s="185">
        <v>424</v>
      </c>
      <c r="J6" s="185">
        <v>418</v>
      </c>
      <c r="K6" s="185">
        <v>418</v>
      </c>
      <c r="L6" s="185">
        <v>414</v>
      </c>
      <c r="M6" s="280">
        <v>425</v>
      </c>
      <c r="N6" s="280">
        <v>449</v>
      </c>
      <c r="O6" s="88" t="s">
        <v>846</v>
      </c>
    </row>
    <row r="7" spans="1:15" x14ac:dyDescent="0.25">
      <c r="A7" s="43" t="s">
        <v>159</v>
      </c>
      <c r="B7" s="186">
        <v>3480</v>
      </c>
      <c r="C7" s="186">
        <v>3528</v>
      </c>
      <c r="D7" s="186">
        <v>3463</v>
      </c>
      <c r="E7" s="186">
        <v>3396</v>
      </c>
      <c r="F7" s="186">
        <v>3546</v>
      </c>
      <c r="G7" s="186">
        <v>3589</v>
      </c>
      <c r="H7" s="186">
        <v>3467</v>
      </c>
      <c r="I7" s="186">
        <v>3372</v>
      </c>
      <c r="J7" s="186">
        <v>3245</v>
      </c>
      <c r="K7" s="186">
        <v>3216</v>
      </c>
      <c r="L7" s="186">
        <v>3231</v>
      </c>
      <c r="M7" s="186">
        <v>1444</v>
      </c>
      <c r="N7" s="186">
        <v>1444</v>
      </c>
      <c r="O7" s="105" t="s">
        <v>160</v>
      </c>
    </row>
    <row r="8" spans="1:15" x14ac:dyDescent="0.25">
      <c r="A8" s="462"/>
      <c r="B8" s="463"/>
      <c r="C8" s="463"/>
      <c r="D8" s="463"/>
      <c r="E8" s="463"/>
      <c r="F8" s="463"/>
      <c r="G8" s="463"/>
      <c r="H8" s="463"/>
      <c r="I8" s="463"/>
      <c r="J8" s="463"/>
      <c r="K8" s="463"/>
      <c r="L8" s="463"/>
      <c r="M8" s="463"/>
      <c r="N8" s="463"/>
      <c r="O8" s="464"/>
    </row>
    <row r="9" spans="1:15" x14ac:dyDescent="0.25">
      <c r="A9" s="405" t="s">
        <v>1492</v>
      </c>
    </row>
  </sheetData>
  <mergeCells count="3">
    <mergeCell ref="A1:O1"/>
    <mergeCell ref="A2:O2"/>
    <mergeCell ref="A8:O8"/>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N41"/>
  <sheetViews>
    <sheetView showGridLines="0" view="pageBreakPreview" zoomScaleNormal="100" zoomScaleSheetLayoutView="100" workbookViewId="0">
      <pane xSplit="1" ySplit="3" topLeftCell="B31" activePane="bottomRight" state="frozen"/>
      <selection activeCell="B28" sqref="B28"/>
      <selection pane="topRight" activeCell="B28" sqref="B28"/>
      <selection pane="bottomLeft" activeCell="B28" sqref="B28"/>
      <selection pane="bottomRight" activeCell="P34" sqref="P33:P34"/>
    </sheetView>
  </sheetViews>
  <sheetFormatPr defaultColWidth="9.453125" defaultRowHeight="10.5" x14ac:dyDescent="0.25"/>
  <cols>
    <col min="1" max="1" width="19.453125" style="33" bestFit="1" customWidth="1"/>
    <col min="2" max="2" width="5.453125" style="33" customWidth="1"/>
    <col min="3" max="3" width="6" style="33" customWidth="1"/>
    <col min="4" max="4" width="5.453125" style="33" customWidth="1"/>
    <col min="5" max="5" width="6" style="33" customWidth="1"/>
    <col min="6" max="6" width="5.453125" style="33" customWidth="1"/>
    <col min="7" max="7" width="6.1796875" style="33" customWidth="1"/>
    <col min="8" max="8" width="6.26953125" style="33" customWidth="1"/>
    <col min="9" max="9" width="5.81640625" style="33" customWidth="1"/>
    <col min="10" max="10" width="5.453125" style="33" customWidth="1"/>
    <col min="11" max="12" width="6.90625" style="33" customWidth="1"/>
    <col min="13" max="13" width="7.54296875" style="33" customWidth="1"/>
    <col min="14" max="14" width="8.26953125" style="33" customWidth="1"/>
    <col min="15" max="16384" width="9.453125" style="33"/>
  </cols>
  <sheetData>
    <row r="1" spans="1:14" ht="15" customHeight="1" x14ac:dyDescent="0.25">
      <c r="A1" s="492" t="s">
        <v>50</v>
      </c>
      <c r="B1" s="481"/>
      <c r="C1" s="481"/>
      <c r="D1" s="481"/>
      <c r="E1" s="481"/>
      <c r="F1" s="481"/>
      <c r="G1" s="481"/>
      <c r="H1" s="481"/>
      <c r="I1" s="481"/>
      <c r="J1" s="481"/>
      <c r="K1" s="481"/>
      <c r="L1" s="481"/>
      <c r="M1" s="481"/>
      <c r="N1" s="481"/>
    </row>
    <row r="2" spans="1:14" ht="15" customHeight="1" x14ac:dyDescent="0.25">
      <c r="A2" s="468" t="s">
        <v>51</v>
      </c>
      <c r="B2" s="482"/>
      <c r="C2" s="482"/>
      <c r="D2" s="482"/>
      <c r="E2" s="482"/>
      <c r="F2" s="482"/>
      <c r="G2" s="482"/>
      <c r="H2" s="482"/>
      <c r="I2" s="482"/>
      <c r="J2" s="482"/>
      <c r="K2" s="482"/>
      <c r="L2" s="482"/>
      <c r="M2" s="482"/>
      <c r="N2" s="482"/>
    </row>
    <row r="3" spans="1:14" x14ac:dyDescent="0.25">
      <c r="A3" s="89" t="s">
        <v>146</v>
      </c>
      <c r="B3" s="54">
        <v>45139</v>
      </c>
      <c r="C3" s="54">
        <v>45170</v>
      </c>
      <c r="D3" s="54">
        <v>45200</v>
      </c>
      <c r="E3" s="54">
        <v>45231</v>
      </c>
      <c r="F3" s="54">
        <v>45261</v>
      </c>
      <c r="G3" s="54">
        <v>45292</v>
      </c>
      <c r="H3" s="54">
        <v>45323</v>
      </c>
      <c r="I3" s="183">
        <v>45352</v>
      </c>
      <c r="J3" s="183">
        <v>45383</v>
      </c>
      <c r="K3" s="183">
        <v>45413</v>
      </c>
      <c r="L3" s="183">
        <v>45444</v>
      </c>
      <c r="M3" s="183">
        <v>45474</v>
      </c>
      <c r="N3" s="183">
        <v>45505</v>
      </c>
    </row>
    <row r="4" spans="1:14" x14ac:dyDescent="0.25">
      <c r="A4" s="71" t="s">
        <v>903</v>
      </c>
      <c r="B4" s="185">
        <v>57</v>
      </c>
      <c r="C4" s="199">
        <v>57</v>
      </c>
      <c r="D4" s="199">
        <v>58</v>
      </c>
      <c r="E4" s="199">
        <v>53</v>
      </c>
      <c r="F4" s="185">
        <v>68</v>
      </c>
      <c r="G4" s="185">
        <v>70</v>
      </c>
      <c r="H4" s="201">
        <v>67</v>
      </c>
      <c r="I4" s="201">
        <v>63</v>
      </c>
      <c r="J4" s="201">
        <v>62</v>
      </c>
      <c r="K4" s="290">
        <v>81</v>
      </c>
      <c r="L4" s="290">
        <v>68</v>
      </c>
      <c r="M4" s="203">
        <v>44</v>
      </c>
      <c r="N4" s="290">
        <v>45</v>
      </c>
    </row>
    <row r="5" spans="1:14" x14ac:dyDescent="0.25">
      <c r="A5" s="87" t="s">
        <v>904</v>
      </c>
      <c r="B5" s="185">
        <v>105</v>
      </c>
      <c r="C5" s="201">
        <v>111</v>
      </c>
      <c r="D5" s="201">
        <v>109</v>
      </c>
      <c r="E5" s="201">
        <v>116</v>
      </c>
      <c r="F5" s="185">
        <v>116</v>
      </c>
      <c r="G5" s="185">
        <v>115</v>
      </c>
      <c r="H5" s="201">
        <v>116</v>
      </c>
      <c r="I5" s="201">
        <v>128</v>
      </c>
      <c r="J5" s="201">
        <v>127</v>
      </c>
      <c r="K5" s="290">
        <v>117</v>
      </c>
      <c r="L5" s="290">
        <v>123</v>
      </c>
      <c r="M5" s="203">
        <v>41</v>
      </c>
      <c r="N5" s="290">
        <v>28</v>
      </c>
    </row>
    <row r="6" spans="1:14" x14ac:dyDescent="0.25">
      <c r="A6" s="87" t="s">
        <v>1226</v>
      </c>
      <c r="B6" s="185"/>
      <c r="C6" s="201"/>
      <c r="D6" s="201"/>
      <c r="E6" s="201"/>
      <c r="F6" s="185"/>
      <c r="G6" s="185"/>
      <c r="H6" s="201"/>
      <c r="I6" s="201">
        <v>10</v>
      </c>
      <c r="J6" s="201">
        <v>10</v>
      </c>
      <c r="K6" s="290"/>
      <c r="L6" s="290">
        <v>10</v>
      </c>
      <c r="M6" s="203">
        <v>10</v>
      </c>
      <c r="N6" s="290">
        <v>8</v>
      </c>
    </row>
    <row r="7" spans="1:14" x14ac:dyDescent="0.25">
      <c r="A7" s="87" t="s">
        <v>905</v>
      </c>
      <c r="B7" s="185">
        <v>3</v>
      </c>
      <c r="C7" s="201">
        <v>3</v>
      </c>
      <c r="D7" s="201">
        <v>3</v>
      </c>
      <c r="E7" s="201">
        <v>3</v>
      </c>
      <c r="F7" s="185">
        <v>3</v>
      </c>
      <c r="G7" s="185">
        <v>3</v>
      </c>
      <c r="H7" s="201">
        <v>3</v>
      </c>
      <c r="I7" s="201">
        <v>3</v>
      </c>
      <c r="J7" s="201">
        <v>3</v>
      </c>
      <c r="K7" s="290">
        <v>3</v>
      </c>
      <c r="L7" s="290">
        <v>3</v>
      </c>
      <c r="M7" s="203">
        <v>3</v>
      </c>
      <c r="N7" s="290">
        <v>3</v>
      </c>
    </row>
    <row r="8" spans="1:14" x14ac:dyDescent="0.25">
      <c r="A8" s="87" t="s">
        <v>906</v>
      </c>
      <c r="B8" s="185">
        <v>56</v>
      </c>
      <c r="C8" s="201">
        <v>62</v>
      </c>
      <c r="D8" s="201">
        <v>70</v>
      </c>
      <c r="E8" s="201">
        <v>71</v>
      </c>
      <c r="F8" s="185">
        <v>73</v>
      </c>
      <c r="G8" s="185">
        <v>65</v>
      </c>
      <c r="H8" s="201">
        <v>61</v>
      </c>
      <c r="I8" s="201">
        <v>70</v>
      </c>
      <c r="J8" s="201">
        <v>67</v>
      </c>
      <c r="K8" s="290">
        <v>67</v>
      </c>
      <c r="L8" s="290">
        <v>71</v>
      </c>
      <c r="M8" s="203">
        <v>21</v>
      </c>
      <c r="N8" s="290">
        <v>18</v>
      </c>
    </row>
    <row r="9" spans="1:14" x14ac:dyDescent="0.25">
      <c r="A9" s="87" t="s">
        <v>908</v>
      </c>
      <c r="B9" s="185">
        <v>1468</v>
      </c>
      <c r="C9" s="201">
        <v>1510</v>
      </c>
      <c r="D9" s="201">
        <v>1455</v>
      </c>
      <c r="E9" s="201">
        <v>1397</v>
      </c>
      <c r="F9" s="185">
        <v>1497</v>
      </c>
      <c r="G9" s="185">
        <v>1638</v>
      </c>
      <c r="H9" s="201">
        <v>1523</v>
      </c>
      <c r="I9" s="201">
        <v>1250</v>
      </c>
      <c r="J9" s="201">
        <v>1128</v>
      </c>
      <c r="K9" s="290">
        <v>1287</v>
      </c>
      <c r="L9" s="290">
        <v>1136</v>
      </c>
      <c r="M9" s="203">
        <v>583</v>
      </c>
      <c r="N9" s="290">
        <v>714</v>
      </c>
    </row>
    <row r="10" spans="1:14" ht="9.65" customHeight="1" x14ac:dyDescent="0.25">
      <c r="A10" s="87" t="s">
        <v>907</v>
      </c>
      <c r="B10" s="185">
        <v>0</v>
      </c>
      <c r="C10" s="201">
        <v>0</v>
      </c>
      <c r="D10" s="201">
        <v>0</v>
      </c>
      <c r="E10" s="201">
        <v>0</v>
      </c>
      <c r="F10" s="306">
        <v>0</v>
      </c>
      <c r="G10" s="185"/>
      <c r="H10" s="201"/>
      <c r="I10" s="201">
        <v>25</v>
      </c>
      <c r="J10" s="201">
        <v>30</v>
      </c>
      <c r="K10" s="290"/>
      <c r="L10" s="290">
        <v>26</v>
      </c>
      <c r="M10" s="203">
        <v>5</v>
      </c>
      <c r="N10" s="290"/>
    </row>
    <row r="11" spans="1:14" x14ac:dyDescent="0.25">
      <c r="A11" s="87" t="s">
        <v>909</v>
      </c>
      <c r="B11" s="185">
        <v>5</v>
      </c>
      <c r="C11" s="201">
        <v>7</v>
      </c>
      <c r="D11" s="201">
        <v>7</v>
      </c>
      <c r="E11" s="201">
        <v>7</v>
      </c>
      <c r="F11" s="185">
        <v>7</v>
      </c>
      <c r="G11" s="185">
        <v>7</v>
      </c>
      <c r="H11" s="201">
        <v>7</v>
      </c>
      <c r="I11" s="201">
        <v>10</v>
      </c>
      <c r="J11" s="201">
        <v>10</v>
      </c>
      <c r="K11" s="290">
        <v>7</v>
      </c>
      <c r="L11" s="290">
        <v>10</v>
      </c>
      <c r="M11" s="203">
        <v>9</v>
      </c>
      <c r="N11" s="290">
        <v>6</v>
      </c>
    </row>
    <row r="12" spans="1:14" x14ac:dyDescent="0.25">
      <c r="A12" s="87" t="s">
        <v>910</v>
      </c>
      <c r="B12" s="185">
        <v>167</v>
      </c>
      <c r="C12" s="201">
        <v>164</v>
      </c>
      <c r="D12" s="201">
        <v>153</v>
      </c>
      <c r="E12" s="201">
        <v>169</v>
      </c>
      <c r="F12" s="185">
        <v>148</v>
      </c>
      <c r="G12" s="185">
        <v>128</v>
      </c>
      <c r="H12" s="201">
        <v>127</v>
      </c>
      <c r="I12" s="201">
        <v>142</v>
      </c>
      <c r="J12" s="201">
        <v>142</v>
      </c>
      <c r="K12" s="290">
        <v>98</v>
      </c>
      <c r="L12" s="290">
        <v>140</v>
      </c>
      <c r="M12" s="203">
        <v>54</v>
      </c>
      <c r="N12" s="290">
        <v>51</v>
      </c>
    </row>
    <row r="13" spans="1:14" x14ac:dyDescent="0.25">
      <c r="A13" s="87" t="s">
        <v>911</v>
      </c>
      <c r="B13" s="185">
        <v>320</v>
      </c>
      <c r="C13" s="201">
        <v>324</v>
      </c>
      <c r="D13" s="201">
        <v>302</v>
      </c>
      <c r="E13" s="201">
        <v>304</v>
      </c>
      <c r="F13" s="185">
        <v>312</v>
      </c>
      <c r="G13" s="185">
        <v>300</v>
      </c>
      <c r="H13" s="201">
        <v>308</v>
      </c>
      <c r="I13" s="201">
        <v>350</v>
      </c>
      <c r="J13" s="201">
        <v>349</v>
      </c>
      <c r="K13" s="290">
        <v>353</v>
      </c>
      <c r="L13" s="290">
        <v>348</v>
      </c>
      <c r="M13" s="203">
        <v>151</v>
      </c>
      <c r="N13" s="290">
        <v>148</v>
      </c>
    </row>
    <row r="14" spans="1:14" x14ac:dyDescent="0.25">
      <c r="A14" s="87" t="s">
        <v>912</v>
      </c>
      <c r="B14" s="185">
        <v>865</v>
      </c>
      <c r="C14" s="201">
        <v>860</v>
      </c>
      <c r="D14" s="201">
        <v>883</v>
      </c>
      <c r="E14" s="201">
        <v>874</v>
      </c>
      <c r="F14" s="185">
        <v>884</v>
      </c>
      <c r="G14" s="185">
        <v>847</v>
      </c>
      <c r="H14" s="201">
        <v>829</v>
      </c>
      <c r="I14" s="201">
        <v>763</v>
      </c>
      <c r="J14" s="201">
        <v>768</v>
      </c>
      <c r="K14" s="290">
        <v>795</v>
      </c>
      <c r="L14" s="290">
        <v>737</v>
      </c>
      <c r="M14" s="203">
        <v>232</v>
      </c>
      <c r="N14" s="290">
        <v>240</v>
      </c>
    </row>
    <row r="15" spans="1:14" x14ac:dyDescent="0.25">
      <c r="A15" s="87" t="s">
        <v>913</v>
      </c>
      <c r="B15" s="185">
        <v>51</v>
      </c>
      <c r="C15" s="201">
        <v>39</v>
      </c>
      <c r="D15" s="201">
        <v>39</v>
      </c>
      <c r="E15" s="201">
        <v>39</v>
      </c>
      <c r="F15" s="185">
        <v>39</v>
      </c>
      <c r="G15" s="185">
        <v>39</v>
      </c>
      <c r="H15" s="201">
        <v>39</v>
      </c>
      <c r="I15" s="201">
        <v>39</v>
      </c>
      <c r="J15" s="201">
        <v>35</v>
      </c>
      <c r="K15" s="290">
        <v>31</v>
      </c>
      <c r="L15" s="290">
        <v>34</v>
      </c>
      <c r="M15" s="203">
        <v>36</v>
      </c>
      <c r="N15" s="290">
        <v>14</v>
      </c>
    </row>
    <row r="16" spans="1:14" x14ac:dyDescent="0.25">
      <c r="A16" s="87" t="s">
        <v>914</v>
      </c>
      <c r="B16" s="185">
        <v>9</v>
      </c>
      <c r="C16" s="201">
        <v>9</v>
      </c>
      <c r="D16" s="201">
        <v>7</v>
      </c>
      <c r="E16" s="201">
        <v>7</v>
      </c>
      <c r="F16" s="185">
        <v>7</v>
      </c>
      <c r="G16" s="185">
        <v>7</v>
      </c>
      <c r="H16" s="201">
        <v>7</v>
      </c>
      <c r="I16" s="201">
        <v>11</v>
      </c>
      <c r="J16" s="201">
        <v>11</v>
      </c>
      <c r="K16" s="290">
        <v>7</v>
      </c>
      <c r="L16" s="290">
        <v>9</v>
      </c>
      <c r="M16" s="203">
        <v>9</v>
      </c>
      <c r="N16" s="290">
        <v>2</v>
      </c>
    </row>
    <row r="17" spans="1:14" x14ac:dyDescent="0.25">
      <c r="A17" s="87" t="s">
        <v>915</v>
      </c>
      <c r="B17" s="185">
        <v>28</v>
      </c>
      <c r="C17" s="201">
        <v>28</v>
      </c>
      <c r="D17" s="201">
        <v>28</v>
      </c>
      <c r="E17" s="201">
        <v>28</v>
      </c>
      <c r="F17" s="185">
        <v>28</v>
      </c>
      <c r="G17" s="185">
        <v>28</v>
      </c>
      <c r="H17" s="201">
        <v>28</v>
      </c>
      <c r="I17" s="201">
        <v>17</v>
      </c>
      <c r="J17" s="201">
        <v>17</v>
      </c>
      <c r="K17" s="290">
        <v>15</v>
      </c>
      <c r="L17" s="290">
        <v>12</v>
      </c>
      <c r="M17" s="203">
        <v>12</v>
      </c>
      <c r="N17" s="290">
        <v>9</v>
      </c>
    </row>
    <row r="18" spans="1:14" x14ac:dyDescent="0.25">
      <c r="A18" s="87" t="s">
        <v>916</v>
      </c>
      <c r="B18" s="185">
        <v>66</v>
      </c>
      <c r="C18" s="201">
        <v>65</v>
      </c>
      <c r="D18" s="201">
        <v>61</v>
      </c>
      <c r="E18" s="201">
        <v>72</v>
      </c>
      <c r="F18" s="185">
        <v>68</v>
      </c>
      <c r="G18" s="185">
        <v>67</v>
      </c>
      <c r="H18" s="201">
        <v>67</v>
      </c>
      <c r="I18" s="201">
        <v>78</v>
      </c>
      <c r="J18" s="201">
        <v>79</v>
      </c>
      <c r="K18" s="290">
        <v>65</v>
      </c>
      <c r="L18" s="290">
        <v>74</v>
      </c>
      <c r="M18" s="203">
        <v>48</v>
      </c>
      <c r="N18" s="290">
        <v>12</v>
      </c>
    </row>
    <row r="19" spans="1:14" x14ac:dyDescent="0.25">
      <c r="A19" s="87" t="s">
        <v>917</v>
      </c>
      <c r="B19" s="185">
        <v>16</v>
      </c>
      <c r="C19" s="201">
        <v>19</v>
      </c>
      <c r="D19" s="201">
        <v>24</v>
      </c>
      <c r="E19" s="201">
        <v>24</v>
      </c>
      <c r="F19" s="185">
        <v>28</v>
      </c>
      <c r="G19" s="185">
        <v>27</v>
      </c>
      <c r="H19" s="201">
        <v>26</v>
      </c>
      <c r="I19" s="201">
        <v>24</v>
      </c>
      <c r="J19" s="201">
        <v>25</v>
      </c>
      <c r="K19" s="290">
        <v>25</v>
      </c>
      <c r="L19" s="290">
        <v>21</v>
      </c>
      <c r="M19" s="203">
        <v>7</v>
      </c>
      <c r="N19" s="290">
        <v>5</v>
      </c>
    </row>
    <row r="20" spans="1:14" x14ac:dyDescent="0.25">
      <c r="A20" s="87" t="s">
        <v>918</v>
      </c>
      <c r="B20" s="185">
        <v>50</v>
      </c>
      <c r="C20" s="201">
        <v>53</v>
      </c>
      <c r="D20" s="201"/>
      <c r="E20" s="201">
        <v>46</v>
      </c>
      <c r="F20" s="185">
        <v>51</v>
      </c>
      <c r="G20" s="185">
        <v>52</v>
      </c>
      <c r="H20" s="201">
        <v>55</v>
      </c>
      <c r="I20" s="201">
        <v>55</v>
      </c>
      <c r="J20" s="201">
        <v>58</v>
      </c>
      <c r="K20" s="290">
        <v>58</v>
      </c>
      <c r="L20" s="290">
        <v>59</v>
      </c>
      <c r="M20" s="203">
        <v>30</v>
      </c>
      <c r="N20" s="290">
        <v>30</v>
      </c>
    </row>
    <row r="21" spans="1:14" x14ac:dyDescent="0.25">
      <c r="A21" s="87" t="s">
        <v>919</v>
      </c>
      <c r="B21" s="185">
        <v>7</v>
      </c>
      <c r="C21" s="201">
        <v>7</v>
      </c>
      <c r="D21" s="201">
        <v>7</v>
      </c>
      <c r="E21" s="201">
        <v>6</v>
      </c>
      <c r="F21" s="185">
        <v>6</v>
      </c>
      <c r="G21" s="185">
        <v>8</v>
      </c>
      <c r="H21" s="201">
        <v>9</v>
      </c>
      <c r="I21" s="201">
        <v>36</v>
      </c>
      <c r="J21" s="201">
        <v>23</v>
      </c>
      <c r="K21" s="290">
        <v>9</v>
      </c>
      <c r="L21" s="290">
        <v>41</v>
      </c>
      <c r="M21" s="203">
        <v>7</v>
      </c>
      <c r="N21" s="290">
        <v>4</v>
      </c>
    </row>
    <row r="22" spans="1:14" x14ac:dyDescent="0.25">
      <c r="A22" s="87" t="s">
        <v>920</v>
      </c>
      <c r="B22" s="185">
        <v>14</v>
      </c>
      <c r="C22" s="201">
        <v>14</v>
      </c>
      <c r="D22" s="201">
        <v>14</v>
      </c>
      <c r="E22" s="201"/>
      <c r="F22" s="185">
        <v>14</v>
      </c>
      <c r="G22" s="185">
        <v>14</v>
      </c>
      <c r="H22" s="201">
        <v>14</v>
      </c>
      <c r="I22" s="201"/>
      <c r="J22" s="201"/>
      <c r="K22" s="290"/>
      <c r="L22" s="290"/>
      <c r="M22" s="203"/>
      <c r="N22" s="290"/>
    </row>
    <row r="23" spans="1:14" x14ac:dyDescent="0.25">
      <c r="A23" s="87" t="s">
        <v>921</v>
      </c>
      <c r="B23" s="185">
        <v>1</v>
      </c>
      <c r="C23" s="201">
        <v>1</v>
      </c>
      <c r="D23" s="201">
        <v>1</v>
      </c>
      <c r="E23" s="201">
        <v>1</v>
      </c>
      <c r="F23" s="185">
        <v>1</v>
      </c>
      <c r="G23" s="185">
        <v>1</v>
      </c>
      <c r="H23" s="201">
        <v>1</v>
      </c>
      <c r="I23" s="201">
        <v>9</v>
      </c>
      <c r="J23" s="201">
        <v>9</v>
      </c>
      <c r="K23" s="290"/>
      <c r="L23" s="290">
        <v>8</v>
      </c>
      <c r="M23" s="203">
        <v>5</v>
      </c>
      <c r="N23" s="290"/>
    </row>
    <row r="24" spans="1:14" x14ac:dyDescent="0.25">
      <c r="A24" s="87" t="s">
        <v>922</v>
      </c>
      <c r="B24" s="185">
        <v>6</v>
      </c>
      <c r="C24" s="201">
        <v>6</v>
      </c>
      <c r="D24" s="201">
        <v>6</v>
      </c>
      <c r="E24" s="201">
        <v>6</v>
      </c>
      <c r="F24" s="185">
        <v>6</v>
      </c>
      <c r="G24" s="185">
        <v>6</v>
      </c>
      <c r="H24" s="201">
        <v>6</v>
      </c>
      <c r="I24" s="201">
        <v>13</v>
      </c>
      <c r="J24" s="201">
        <v>11</v>
      </c>
      <c r="K24" s="290">
        <v>5</v>
      </c>
      <c r="L24" s="290">
        <v>12</v>
      </c>
      <c r="M24" s="203">
        <v>7</v>
      </c>
      <c r="N24" s="290">
        <v>4</v>
      </c>
    </row>
    <row r="25" spans="1:14" x14ac:dyDescent="0.25">
      <c r="A25" s="87" t="s">
        <v>923</v>
      </c>
      <c r="B25" s="185">
        <v>5</v>
      </c>
      <c r="C25" s="201">
        <v>4</v>
      </c>
      <c r="D25" s="201">
        <v>4</v>
      </c>
      <c r="E25" s="201">
        <v>3</v>
      </c>
      <c r="F25" s="185">
        <v>2</v>
      </c>
      <c r="G25" s="185">
        <v>2</v>
      </c>
      <c r="H25" s="201">
        <v>2</v>
      </c>
      <c r="I25" s="201">
        <v>17</v>
      </c>
      <c r="J25" s="201">
        <v>17</v>
      </c>
      <c r="K25" s="290"/>
      <c r="L25" s="290">
        <v>15</v>
      </c>
      <c r="M25" s="203">
        <v>13</v>
      </c>
      <c r="N25" s="290"/>
    </row>
    <row r="26" spans="1:14" x14ac:dyDescent="0.25">
      <c r="A26" s="87" t="s">
        <v>924</v>
      </c>
      <c r="B26" s="185">
        <v>5</v>
      </c>
      <c r="C26" s="201">
        <v>5</v>
      </c>
      <c r="D26" s="201">
        <v>5</v>
      </c>
      <c r="E26" s="201">
        <v>5</v>
      </c>
      <c r="F26" s="185">
        <v>6</v>
      </c>
      <c r="G26" s="185">
        <v>6</v>
      </c>
      <c r="H26" s="201">
        <v>6</v>
      </c>
      <c r="I26" s="201">
        <v>6</v>
      </c>
      <c r="J26" s="201">
        <v>6</v>
      </c>
      <c r="K26" s="290">
        <v>6</v>
      </c>
      <c r="L26" s="290">
        <v>5</v>
      </c>
      <c r="M26" s="203">
        <v>5</v>
      </c>
      <c r="N26" s="290">
        <v>4</v>
      </c>
    </row>
    <row r="27" spans="1:14" x14ac:dyDescent="0.25">
      <c r="A27" s="87" t="s">
        <v>925</v>
      </c>
      <c r="B27" s="185">
        <v>1</v>
      </c>
      <c r="C27" s="201">
        <v>1</v>
      </c>
      <c r="D27" s="201"/>
      <c r="E27" s="201"/>
      <c r="F27" s="185"/>
      <c r="G27" s="185"/>
      <c r="H27" s="201"/>
      <c r="I27" s="201">
        <v>2</v>
      </c>
      <c r="J27" s="201">
        <v>2</v>
      </c>
      <c r="K27" s="290"/>
      <c r="L27" s="290">
        <v>2</v>
      </c>
      <c r="M27" s="203">
        <v>2</v>
      </c>
      <c r="N27" s="290"/>
    </row>
    <row r="28" spans="1:14" x14ac:dyDescent="0.25">
      <c r="A28" s="87" t="s">
        <v>926</v>
      </c>
      <c r="B28" s="185">
        <v>1</v>
      </c>
      <c r="C28" s="201">
        <v>1</v>
      </c>
      <c r="D28" s="201">
        <v>1</v>
      </c>
      <c r="E28" s="201">
        <v>1</v>
      </c>
      <c r="F28" s="185">
        <v>1</v>
      </c>
      <c r="G28" s="185">
        <v>1</v>
      </c>
      <c r="H28" s="201">
        <v>1</v>
      </c>
      <c r="I28" s="201">
        <v>1</v>
      </c>
      <c r="J28" s="201">
        <v>1</v>
      </c>
      <c r="K28" s="290"/>
      <c r="L28" s="290">
        <v>1</v>
      </c>
      <c r="M28" s="203">
        <v>1</v>
      </c>
      <c r="N28" s="290"/>
    </row>
    <row r="29" spans="1:14" x14ac:dyDescent="0.25">
      <c r="A29" s="87" t="s">
        <v>927</v>
      </c>
      <c r="B29" s="185">
        <v>11</v>
      </c>
      <c r="C29" s="201">
        <v>11</v>
      </c>
      <c r="D29" s="201">
        <v>57</v>
      </c>
      <c r="E29" s="201">
        <v>13</v>
      </c>
      <c r="F29" s="185">
        <v>14</v>
      </c>
      <c r="G29" s="185">
        <v>12</v>
      </c>
      <c r="H29" s="201">
        <v>12</v>
      </c>
      <c r="I29" s="201">
        <v>13</v>
      </c>
      <c r="J29" s="201">
        <v>14</v>
      </c>
      <c r="K29" s="290">
        <v>12</v>
      </c>
      <c r="L29" s="290">
        <v>22</v>
      </c>
      <c r="M29" s="203">
        <v>9</v>
      </c>
      <c r="N29" s="290">
        <v>5</v>
      </c>
    </row>
    <row r="30" spans="1:14" x14ac:dyDescent="0.25">
      <c r="A30" s="87" t="s">
        <v>1155</v>
      </c>
      <c r="B30" s="185"/>
      <c r="C30" s="201"/>
      <c r="D30" s="201"/>
      <c r="E30" s="201"/>
      <c r="F30" s="185"/>
      <c r="G30" s="185"/>
      <c r="H30" s="201"/>
      <c r="I30" s="201">
        <v>1</v>
      </c>
      <c r="J30" s="201">
        <v>1</v>
      </c>
      <c r="K30" s="290"/>
      <c r="L30" s="290">
        <v>1</v>
      </c>
      <c r="M30" s="203">
        <v>1</v>
      </c>
      <c r="N30" s="290"/>
    </row>
    <row r="31" spans="1:14" x14ac:dyDescent="0.25">
      <c r="A31" s="87" t="s">
        <v>928</v>
      </c>
      <c r="B31" s="185">
        <v>40</v>
      </c>
      <c r="C31" s="201">
        <v>40</v>
      </c>
      <c r="D31" s="201">
        <v>37</v>
      </c>
      <c r="E31" s="201">
        <v>36</v>
      </c>
      <c r="F31" s="185">
        <v>38</v>
      </c>
      <c r="G31" s="185">
        <v>38</v>
      </c>
      <c r="H31" s="201">
        <v>37</v>
      </c>
      <c r="I31" s="201">
        <v>35</v>
      </c>
      <c r="J31" s="201">
        <v>34</v>
      </c>
      <c r="K31" s="290">
        <v>34</v>
      </c>
      <c r="L31" s="290">
        <v>37</v>
      </c>
      <c r="M31" s="203">
        <v>23</v>
      </c>
      <c r="N31" s="290">
        <v>17</v>
      </c>
    </row>
    <row r="32" spans="1:14" x14ac:dyDescent="0.25">
      <c r="A32" s="87" t="s">
        <v>929</v>
      </c>
      <c r="B32" s="185">
        <v>2</v>
      </c>
      <c r="C32" s="201">
        <v>2</v>
      </c>
      <c r="D32" s="201">
        <v>2</v>
      </c>
      <c r="E32" s="201">
        <v>2</v>
      </c>
      <c r="F32" s="185">
        <v>2</v>
      </c>
      <c r="G32" s="185">
        <v>2</v>
      </c>
      <c r="H32" s="201">
        <v>2</v>
      </c>
      <c r="I32" s="201">
        <v>11</v>
      </c>
      <c r="J32" s="201">
        <v>14</v>
      </c>
      <c r="K32" s="290">
        <v>2</v>
      </c>
      <c r="L32" s="290">
        <v>13</v>
      </c>
      <c r="M32" s="203">
        <v>6</v>
      </c>
      <c r="N32" s="290">
        <v>2</v>
      </c>
    </row>
    <row r="33" spans="1:14" x14ac:dyDescent="0.25">
      <c r="A33" s="87" t="s">
        <v>930</v>
      </c>
      <c r="B33" s="185">
        <v>4</v>
      </c>
      <c r="C33" s="201">
        <v>4</v>
      </c>
      <c r="D33" s="201">
        <v>4</v>
      </c>
      <c r="E33" s="201">
        <v>4</v>
      </c>
      <c r="F33" s="185">
        <v>4</v>
      </c>
      <c r="G33" s="185">
        <v>4</v>
      </c>
      <c r="H33" s="201">
        <v>4</v>
      </c>
      <c r="I33" s="201">
        <v>6</v>
      </c>
      <c r="J33" s="201">
        <v>6</v>
      </c>
      <c r="K33" s="290">
        <v>6</v>
      </c>
      <c r="L33" s="290">
        <v>6</v>
      </c>
      <c r="M33" s="203">
        <v>5</v>
      </c>
      <c r="N33" s="290">
        <v>5</v>
      </c>
    </row>
    <row r="34" spans="1:14" x14ac:dyDescent="0.25">
      <c r="A34" s="87" t="s">
        <v>931</v>
      </c>
      <c r="B34" s="185">
        <v>8</v>
      </c>
      <c r="C34" s="201">
        <v>8</v>
      </c>
      <c r="D34" s="201">
        <v>6</v>
      </c>
      <c r="E34" s="201">
        <v>5</v>
      </c>
      <c r="F34" s="185">
        <v>8</v>
      </c>
      <c r="G34" s="185">
        <v>8</v>
      </c>
      <c r="H34" s="201">
        <v>8</v>
      </c>
      <c r="I34" s="201">
        <v>17</v>
      </c>
      <c r="J34" s="201">
        <v>18</v>
      </c>
      <c r="K34" s="290">
        <v>6</v>
      </c>
      <c r="L34" s="290">
        <v>15</v>
      </c>
      <c r="M34" s="203">
        <v>9</v>
      </c>
      <c r="N34" s="290">
        <v>8</v>
      </c>
    </row>
    <row r="35" spans="1:14" x14ac:dyDescent="0.25">
      <c r="A35" s="87" t="s">
        <v>932</v>
      </c>
      <c r="B35" s="185">
        <v>12</v>
      </c>
      <c r="C35" s="201">
        <v>6</v>
      </c>
      <c r="D35" s="201">
        <v>7</v>
      </c>
      <c r="E35" s="201">
        <v>7</v>
      </c>
      <c r="F35" s="185">
        <v>8</v>
      </c>
      <c r="G35" s="185">
        <v>8</v>
      </c>
      <c r="H35" s="201">
        <v>9</v>
      </c>
      <c r="I35" s="201">
        <v>10</v>
      </c>
      <c r="J35" s="201">
        <v>10</v>
      </c>
      <c r="K35" s="290">
        <v>12</v>
      </c>
      <c r="L35" s="290">
        <v>13</v>
      </c>
      <c r="M35" s="203">
        <v>5</v>
      </c>
      <c r="N35" s="290">
        <v>2</v>
      </c>
    </row>
    <row r="36" spans="1:14" x14ac:dyDescent="0.25">
      <c r="A36" s="87" t="s">
        <v>933</v>
      </c>
      <c r="B36" s="185">
        <v>12</v>
      </c>
      <c r="C36" s="201">
        <v>12</v>
      </c>
      <c r="D36" s="201">
        <v>12</v>
      </c>
      <c r="E36" s="201">
        <v>11</v>
      </c>
      <c r="F36" s="185">
        <v>12</v>
      </c>
      <c r="G36" s="185">
        <v>12</v>
      </c>
      <c r="H36" s="201">
        <v>12</v>
      </c>
      <c r="I36" s="201">
        <v>29</v>
      </c>
      <c r="J36" s="201">
        <v>25</v>
      </c>
      <c r="K36" s="290">
        <v>10</v>
      </c>
      <c r="L36" s="290">
        <v>19</v>
      </c>
      <c r="M36" s="203">
        <v>11</v>
      </c>
      <c r="N36" s="290">
        <v>3</v>
      </c>
    </row>
    <row r="37" spans="1:14" x14ac:dyDescent="0.25">
      <c r="A37" s="87" t="s">
        <v>934</v>
      </c>
      <c r="B37" s="185">
        <v>77</v>
      </c>
      <c r="C37" s="201">
        <v>86</v>
      </c>
      <c r="D37" s="201">
        <v>92</v>
      </c>
      <c r="E37" s="201">
        <v>81</v>
      </c>
      <c r="F37" s="185">
        <v>89</v>
      </c>
      <c r="G37" s="185">
        <v>66</v>
      </c>
      <c r="H37" s="201">
        <v>75</v>
      </c>
      <c r="I37" s="201">
        <v>73</v>
      </c>
      <c r="J37" s="201">
        <v>74</v>
      </c>
      <c r="K37" s="290">
        <v>99</v>
      </c>
      <c r="L37" s="290">
        <v>83</v>
      </c>
      <c r="M37" s="203">
        <v>31</v>
      </c>
      <c r="N37" s="290">
        <v>50</v>
      </c>
    </row>
    <row r="38" spans="1:14" x14ac:dyDescent="0.25">
      <c r="A38" s="87" t="s">
        <v>935</v>
      </c>
      <c r="B38" s="185">
        <v>8</v>
      </c>
      <c r="C38" s="201">
        <v>9</v>
      </c>
      <c r="D38" s="201">
        <v>9</v>
      </c>
      <c r="E38" s="201">
        <v>5</v>
      </c>
      <c r="F38" s="185">
        <v>6</v>
      </c>
      <c r="G38" s="185">
        <v>8</v>
      </c>
      <c r="H38" s="201">
        <v>6</v>
      </c>
      <c r="I38" s="201">
        <v>55</v>
      </c>
      <c r="J38" s="201">
        <v>59</v>
      </c>
      <c r="K38" s="290">
        <v>6</v>
      </c>
      <c r="L38" s="290">
        <v>57</v>
      </c>
      <c r="M38" s="203">
        <v>9</v>
      </c>
      <c r="N38" s="290">
        <v>7</v>
      </c>
    </row>
    <row r="39" spans="1:14" x14ac:dyDescent="0.25">
      <c r="A39" s="43" t="s">
        <v>159</v>
      </c>
      <c r="B39" s="279">
        <v>3480</v>
      </c>
      <c r="C39" s="279">
        <v>3528</v>
      </c>
      <c r="D39" s="279">
        <v>3463</v>
      </c>
      <c r="E39" s="279">
        <v>3396</v>
      </c>
      <c r="F39" s="307">
        <v>3546</v>
      </c>
      <c r="G39" s="335">
        <v>3589</v>
      </c>
      <c r="H39" s="279">
        <v>3467</v>
      </c>
      <c r="I39" s="279">
        <v>3372</v>
      </c>
      <c r="J39" s="279">
        <v>3245</v>
      </c>
      <c r="K39" s="279">
        <v>3216</v>
      </c>
      <c r="L39" s="288">
        <v>3231</v>
      </c>
      <c r="M39" s="288">
        <v>1444</v>
      </c>
      <c r="N39" s="288">
        <v>1444</v>
      </c>
    </row>
    <row r="40" spans="1:14" x14ac:dyDescent="0.25">
      <c r="A40" s="497"/>
      <c r="B40" s="498"/>
      <c r="C40" s="498"/>
      <c r="D40" s="498"/>
      <c r="E40" s="498"/>
      <c r="F40" s="498"/>
      <c r="G40" s="498"/>
      <c r="H40" s="498"/>
      <c r="I40" s="498"/>
      <c r="J40" s="498"/>
      <c r="K40" s="498"/>
      <c r="L40" s="498"/>
      <c r="M40" s="498"/>
      <c r="N40" s="498"/>
    </row>
    <row r="41" spans="1:14" x14ac:dyDescent="0.25">
      <c r="A41" s="405" t="s">
        <v>1492</v>
      </c>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14" sqref="M14"/>
    </sheetView>
  </sheetViews>
  <sheetFormatPr defaultColWidth="9.453125" defaultRowHeight="10.5" x14ac:dyDescent="0.25"/>
  <cols>
    <col min="1" max="1" width="12.453125" style="33" bestFit="1" customWidth="1"/>
    <col min="2" max="14" width="5.453125" style="33" customWidth="1"/>
    <col min="15" max="15" width="15.453125" style="33" customWidth="1"/>
    <col min="16" max="16384" width="9.453125" style="33"/>
  </cols>
  <sheetData>
    <row r="1" spans="1:15" ht="13" x14ac:dyDescent="0.25">
      <c r="A1" s="465" t="s">
        <v>52</v>
      </c>
      <c r="B1" s="466"/>
      <c r="C1" s="466"/>
      <c r="D1" s="466"/>
      <c r="E1" s="466"/>
      <c r="F1" s="466"/>
      <c r="G1" s="466"/>
      <c r="H1" s="466"/>
      <c r="I1" s="466"/>
      <c r="J1" s="466"/>
      <c r="K1" s="466"/>
      <c r="L1" s="466"/>
      <c r="M1" s="466"/>
      <c r="N1" s="466"/>
      <c r="O1" s="467"/>
    </row>
    <row r="2" spans="1:15" ht="13" x14ac:dyDescent="0.25">
      <c r="A2" s="468" t="s">
        <v>53</v>
      </c>
      <c r="B2" s="452"/>
      <c r="C2" s="452"/>
      <c r="D2" s="452"/>
      <c r="E2" s="452"/>
      <c r="F2" s="452"/>
      <c r="G2" s="452"/>
      <c r="H2" s="452"/>
      <c r="I2" s="452"/>
      <c r="J2" s="452"/>
      <c r="K2" s="452"/>
      <c r="L2" s="452"/>
      <c r="M2" s="452"/>
      <c r="N2" s="452"/>
      <c r="O2" s="469"/>
    </row>
    <row r="3" spans="1:15" x14ac:dyDescent="0.25">
      <c r="A3" s="8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90" t="s">
        <v>151</v>
      </c>
    </row>
    <row r="4" spans="1:15" x14ac:dyDescent="0.25">
      <c r="A4" s="71" t="s">
        <v>501</v>
      </c>
      <c r="B4" s="185">
        <v>1948</v>
      </c>
      <c r="C4" s="185">
        <v>1933</v>
      </c>
      <c r="D4" s="185">
        <v>1916</v>
      </c>
      <c r="E4" s="185">
        <v>1942</v>
      </c>
      <c r="F4" s="185">
        <v>1957</v>
      </c>
      <c r="G4" s="185">
        <v>1884</v>
      </c>
      <c r="H4" s="185">
        <v>1832</v>
      </c>
      <c r="I4" s="185">
        <v>1830</v>
      </c>
      <c r="J4" s="185">
        <v>1816</v>
      </c>
      <c r="K4" s="185">
        <v>1823</v>
      </c>
      <c r="L4" s="185">
        <v>1772</v>
      </c>
      <c r="M4" s="185">
        <v>1177</v>
      </c>
      <c r="N4" s="185">
        <v>1183</v>
      </c>
      <c r="O4" s="106" t="s">
        <v>502</v>
      </c>
    </row>
    <row r="5" spans="1:15" x14ac:dyDescent="0.25">
      <c r="A5" s="87" t="s">
        <v>522</v>
      </c>
      <c r="B5" s="185">
        <v>1532</v>
      </c>
      <c r="C5" s="185">
        <v>1595</v>
      </c>
      <c r="D5" s="185">
        <v>1547</v>
      </c>
      <c r="E5" s="185">
        <v>1454</v>
      </c>
      <c r="F5" s="185">
        <v>1589</v>
      </c>
      <c r="G5" s="185">
        <v>1705</v>
      </c>
      <c r="H5" s="185">
        <v>1635</v>
      </c>
      <c r="I5" s="185">
        <v>1542</v>
      </c>
      <c r="J5" s="185">
        <v>1429</v>
      </c>
      <c r="K5" s="185">
        <v>1393</v>
      </c>
      <c r="L5" s="185">
        <v>1459</v>
      </c>
      <c r="M5" s="185">
        <v>267</v>
      </c>
      <c r="N5" s="185">
        <v>261</v>
      </c>
      <c r="O5" s="107" t="s">
        <v>523</v>
      </c>
    </row>
    <row r="6" spans="1:15" x14ac:dyDescent="0.25">
      <c r="A6" s="43" t="s">
        <v>159</v>
      </c>
      <c r="B6" s="186">
        <v>3480</v>
      </c>
      <c r="C6" s="186">
        <v>3528</v>
      </c>
      <c r="D6" s="186">
        <v>3463</v>
      </c>
      <c r="E6" s="186">
        <v>3396</v>
      </c>
      <c r="F6" s="186">
        <v>3546</v>
      </c>
      <c r="G6" s="186">
        <v>3589</v>
      </c>
      <c r="H6" s="186">
        <v>3467</v>
      </c>
      <c r="I6" s="186">
        <v>3372</v>
      </c>
      <c r="J6" s="186">
        <v>3245</v>
      </c>
      <c r="K6" s="186">
        <v>3216</v>
      </c>
      <c r="L6" s="186">
        <v>3231</v>
      </c>
      <c r="M6" s="186">
        <v>1444</v>
      </c>
      <c r="N6" s="186">
        <v>1444</v>
      </c>
      <c r="O6" s="115" t="s">
        <v>160</v>
      </c>
    </row>
    <row r="7" spans="1:15" x14ac:dyDescent="0.25">
      <c r="A7" s="470"/>
      <c r="B7" s="471"/>
      <c r="C7" s="471"/>
      <c r="D7" s="471"/>
      <c r="E7" s="471"/>
      <c r="F7" s="471"/>
      <c r="G7" s="471"/>
      <c r="H7" s="471"/>
      <c r="I7" s="471"/>
      <c r="J7" s="471"/>
      <c r="K7" s="471"/>
      <c r="L7" s="471"/>
      <c r="M7" s="471"/>
      <c r="N7" s="471"/>
      <c r="O7" s="472"/>
    </row>
    <row r="8" spans="1:15" x14ac:dyDescent="0.25">
      <c r="A8" s="405" t="s">
        <v>1492</v>
      </c>
    </row>
  </sheetData>
  <mergeCells count="3">
    <mergeCell ref="A1:O1"/>
    <mergeCell ref="A2:O2"/>
    <mergeCell ref="A7:O7"/>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5" sqref="N15"/>
    </sheetView>
  </sheetViews>
  <sheetFormatPr defaultColWidth="9.453125" defaultRowHeight="10.5" x14ac:dyDescent="0.25"/>
  <cols>
    <col min="1" max="1" width="17.453125" style="33" bestFit="1" customWidth="1"/>
    <col min="2" max="14" width="5.453125" style="33" customWidth="1"/>
    <col min="15" max="15" width="16.453125" style="33" customWidth="1"/>
    <col min="16" max="16384" width="9.453125" style="33"/>
  </cols>
  <sheetData>
    <row r="1" spans="1:15" ht="15" customHeight="1" x14ac:dyDescent="0.25">
      <c r="A1" s="492" t="s">
        <v>54</v>
      </c>
      <c r="B1" s="481"/>
      <c r="C1" s="481"/>
      <c r="D1" s="481"/>
      <c r="E1" s="481"/>
      <c r="F1" s="481"/>
      <c r="G1" s="481"/>
      <c r="H1" s="481"/>
      <c r="I1" s="481"/>
      <c r="J1" s="481"/>
      <c r="K1" s="481"/>
      <c r="L1" s="481"/>
      <c r="M1" s="481"/>
      <c r="N1" s="481"/>
      <c r="O1" s="481"/>
    </row>
    <row r="2" spans="1:15" ht="15" customHeight="1" x14ac:dyDescent="0.25">
      <c r="A2" s="468" t="s">
        <v>55</v>
      </c>
      <c r="B2" s="482"/>
      <c r="C2" s="482"/>
      <c r="D2" s="482"/>
      <c r="E2" s="482"/>
      <c r="F2" s="482"/>
      <c r="G2" s="482"/>
      <c r="H2" s="482"/>
      <c r="I2" s="482"/>
      <c r="J2" s="482"/>
      <c r="K2" s="482"/>
      <c r="L2" s="482"/>
      <c r="M2" s="482"/>
      <c r="N2" s="482"/>
      <c r="O2" s="482"/>
    </row>
    <row r="3" spans="1:15" x14ac:dyDescent="0.25">
      <c r="A3" s="8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109" t="s">
        <v>151</v>
      </c>
    </row>
    <row r="4" spans="1:15" x14ac:dyDescent="0.25">
      <c r="A4" s="71" t="s">
        <v>507</v>
      </c>
      <c r="B4" s="185">
        <v>2409</v>
      </c>
      <c r="C4" s="185">
        <v>2487</v>
      </c>
      <c r="D4" s="185">
        <v>2510</v>
      </c>
      <c r="E4" s="185">
        <v>2460</v>
      </c>
      <c r="F4" s="185">
        <v>2625</v>
      </c>
      <c r="G4" s="185">
        <v>2678</v>
      </c>
      <c r="H4" s="185">
        <v>2557</v>
      </c>
      <c r="I4" s="185">
        <v>2402</v>
      </c>
      <c r="J4" s="185">
        <v>2279</v>
      </c>
      <c r="K4" s="185">
        <v>2206</v>
      </c>
      <c r="L4" s="185">
        <v>2314</v>
      </c>
      <c r="M4" s="280">
        <v>948</v>
      </c>
      <c r="N4" s="280">
        <v>960</v>
      </c>
      <c r="O4" s="111" t="s">
        <v>508</v>
      </c>
    </row>
    <row r="5" spans="1:15" x14ac:dyDescent="0.25">
      <c r="A5" s="87" t="s">
        <v>509</v>
      </c>
      <c r="B5" s="185">
        <v>214</v>
      </c>
      <c r="C5" s="185">
        <v>207</v>
      </c>
      <c r="D5" s="185">
        <v>194</v>
      </c>
      <c r="E5" s="185">
        <v>190</v>
      </c>
      <c r="F5" s="185">
        <v>187</v>
      </c>
      <c r="G5" s="185">
        <v>160</v>
      </c>
      <c r="H5" s="185">
        <v>147</v>
      </c>
      <c r="I5" s="185">
        <v>69</v>
      </c>
      <c r="J5" s="185">
        <v>69</v>
      </c>
      <c r="K5" s="185">
        <v>115</v>
      </c>
      <c r="L5" s="185">
        <v>67</v>
      </c>
      <c r="M5" s="280">
        <v>65</v>
      </c>
      <c r="N5" s="280">
        <v>65</v>
      </c>
      <c r="O5" s="112" t="s">
        <v>510</v>
      </c>
    </row>
    <row r="6" spans="1:15" x14ac:dyDescent="0.25">
      <c r="A6" s="87" t="s">
        <v>511</v>
      </c>
      <c r="B6" s="185">
        <v>17</v>
      </c>
      <c r="C6" s="185">
        <v>5</v>
      </c>
      <c r="D6" s="185">
        <v>6</v>
      </c>
      <c r="E6" s="185">
        <v>9</v>
      </c>
      <c r="F6" s="185">
        <v>12</v>
      </c>
      <c r="G6" s="185">
        <v>27</v>
      </c>
      <c r="H6" s="185">
        <v>19</v>
      </c>
      <c r="I6" s="185">
        <v>132</v>
      </c>
      <c r="J6" s="185">
        <v>132</v>
      </c>
      <c r="K6" s="185">
        <v>125</v>
      </c>
      <c r="L6" s="185">
        <v>112</v>
      </c>
      <c r="M6" s="280">
        <v>56</v>
      </c>
      <c r="N6" s="280">
        <v>46</v>
      </c>
      <c r="O6" s="112" t="s">
        <v>512</v>
      </c>
    </row>
    <row r="7" spans="1:15" x14ac:dyDescent="0.25">
      <c r="A7" s="87" t="s">
        <v>513</v>
      </c>
      <c r="B7" s="185">
        <v>91</v>
      </c>
      <c r="C7" s="185">
        <v>17</v>
      </c>
      <c r="D7" s="185">
        <v>16</v>
      </c>
      <c r="E7" s="185">
        <v>16</v>
      </c>
      <c r="F7" s="185">
        <v>15</v>
      </c>
      <c r="G7" s="185">
        <v>16</v>
      </c>
      <c r="H7" s="185">
        <v>37</v>
      </c>
      <c r="I7" s="185">
        <v>49</v>
      </c>
      <c r="J7" s="185">
        <v>26</v>
      </c>
      <c r="K7" s="185">
        <v>23</v>
      </c>
      <c r="L7" s="185">
        <v>24</v>
      </c>
      <c r="M7" s="280">
        <v>22</v>
      </c>
      <c r="N7" s="280">
        <v>26</v>
      </c>
      <c r="O7" s="112" t="s">
        <v>514</v>
      </c>
    </row>
    <row r="8" spans="1:15" x14ac:dyDescent="0.25">
      <c r="A8" s="87" t="s">
        <v>515</v>
      </c>
      <c r="B8" s="185">
        <v>749</v>
      </c>
      <c r="C8" s="185">
        <v>812</v>
      </c>
      <c r="D8" s="185">
        <v>737</v>
      </c>
      <c r="E8" s="185">
        <v>721</v>
      </c>
      <c r="F8" s="185">
        <v>707</v>
      </c>
      <c r="G8" s="185">
        <v>708</v>
      </c>
      <c r="H8" s="185">
        <v>707</v>
      </c>
      <c r="I8" s="185">
        <v>720</v>
      </c>
      <c r="J8" s="185">
        <v>739</v>
      </c>
      <c r="K8" s="185">
        <v>747</v>
      </c>
      <c r="L8" s="185">
        <v>714</v>
      </c>
      <c r="M8" s="280">
        <v>353</v>
      </c>
      <c r="N8" s="280">
        <v>306</v>
      </c>
      <c r="O8" s="112" t="s">
        <v>516</v>
      </c>
    </row>
    <row r="9" spans="1:15" x14ac:dyDescent="0.25">
      <c r="A9" s="43" t="s">
        <v>159</v>
      </c>
      <c r="B9" s="186">
        <v>3480</v>
      </c>
      <c r="C9" s="186">
        <v>3528</v>
      </c>
      <c r="D9" s="186">
        <v>3463</v>
      </c>
      <c r="E9" s="186">
        <v>3396</v>
      </c>
      <c r="F9" s="186">
        <v>3546</v>
      </c>
      <c r="G9" s="186">
        <v>3589</v>
      </c>
      <c r="H9" s="186">
        <v>3467</v>
      </c>
      <c r="I9" s="186">
        <v>3372</v>
      </c>
      <c r="J9" s="186">
        <v>3245</v>
      </c>
      <c r="K9" s="186">
        <v>3216</v>
      </c>
      <c r="L9" s="186">
        <v>3231</v>
      </c>
      <c r="M9" s="186">
        <v>1444</v>
      </c>
      <c r="N9" s="186">
        <v>1444</v>
      </c>
      <c r="O9" s="114" t="s">
        <v>160</v>
      </c>
    </row>
    <row r="10" spans="1:15" x14ac:dyDescent="0.25">
      <c r="A10" s="495"/>
      <c r="B10" s="496"/>
      <c r="C10" s="496"/>
      <c r="D10" s="496"/>
      <c r="E10" s="496"/>
      <c r="F10" s="496"/>
      <c r="G10" s="496"/>
      <c r="H10" s="496"/>
      <c r="I10" s="496"/>
      <c r="J10" s="496"/>
      <c r="K10" s="496"/>
      <c r="L10" s="496"/>
      <c r="M10" s="496"/>
      <c r="N10" s="496"/>
      <c r="O10" s="496"/>
    </row>
    <row r="11" spans="1:15" x14ac:dyDescent="0.25">
      <c r="A11" s="405" t="s">
        <v>1492</v>
      </c>
    </row>
  </sheetData>
  <mergeCells count="3">
    <mergeCell ref="A1:O1"/>
    <mergeCell ref="A2:O2"/>
    <mergeCell ref="A10:O10"/>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15" sqref="R15"/>
    </sheetView>
  </sheetViews>
  <sheetFormatPr defaultColWidth="9.453125" defaultRowHeight="10.5" x14ac:dyDescent="0.25"/>
  <cols>
    <col min="1" max="1" width="10.453125" style="33" bestFit="1" customWidth="1"/>
    <col min="2" max="12" width="5.453125" style="33" customWidth="1"/>
    <col min="13" max="14" width="5.7265625" style="33" customWidth="1"/>
    <col min="15" max="15" width="10.453125" style="33" bestFit="1" customWidth="1"/>
    <col min="16" max="16384" width="9.453125" style="33"/>
  </cols>
  <sheetData>
    <row r="1" spans="1:15" ht="13" x14ac:dyDescent="0.25">
      <c r="A1" s="465" t="s">
        <v>56</v>
      </c>
      <c r="B1" s="466"/>
      <c r="C1" s="466"/>
      <c r="D1" s="466"/>
      <c r="E1" s="466"/>
      <c r="F1" s="466"/>
      <c r="G1" s="466"/>
      <c r="H1" s="466"/>
      <c r="I1" s="466"/>
      <c r="J1" s="466"/>
      <c r="K1" s="466"/>
      <c r="L1" s="466"/>
      <c r="M1" s="466"/>
      <c r="N1" s="466"/>
      <c r="O1" s="467"/>
    </row>
    <row r="2" spans="1:15" ht="13" x14ac:dyDescent="0.25">
      <c r="A2" s="468" t="s">
        <v>524</v>
      </c>
      <c r="B2" s="482"/>
      <c r="C2" s="482"/>
      <c r="D2" s="482"/>
      <c r="E2" s="482"/>
      <c r="F2" s="482"/>
      <c r="G2" s="482"/>
      <c r="H2" s="482"/>
      <c r="I2" s="482"/>
      <c r="J2" s="482"/>
      <c r="K2" s="482"/>
      <c r="L2" s="482"/>
      <c r="M2" s="482"/>
      <c r="N2" s="482"/>
      <c r="O2" s="469"/>
    </row>
    <row r="3" spans="1:15" x14ac:dyDescent="0.25">
      <c r="A3" s="8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90" t="s">
        <v>151</v>
      </c>
    </row>
    <row r="4" spans="1:15" x14ac:dyDescent="0.25">
      <c r="A4" s="71" t="s">
        <v>525</v>
      </c>
      <c r="B4" s="185">
        <v>342</v>
      </c>
      <c r="C4" s="185">
        <v>337</v>
      </c>
      <c r="D4" s="280">
        <v>331</v>
      </c>
      <c r="E4" s="280">
        <v>322</v>
      </c>
      <c r="F4" s="280">
        <v>314</v>
      </c>
      <c r="G4" s="280">
        <v>272</v>
      </c>
      <c r="H4" s="280">
        <v>270</v>
      </c>
      <c r="I4" s="280">
        <v>267</v>
      </c>
      <c r="J4" s="280">
        <v>261</v>
      </c>
      <c r="K4" s="280">
        <v>247</v>
      </c>
      <c r="L4" s="280">
        <v>241</v>
      </c>
      <c r="M4" s="280">
        <v>233</v>
      </c>
      <c r="N4" s="280">
        <v>229</v>
      </c>
      <c r="O4" s="72" t="s">
        <v>526</v>
      </c>
    </row>
    <row r="5" spans="1:15" x14ac:dyDescent="0.25">
      <c r="A5" s="87" t="s">
        <v>855</v>
      </c>
      <c r="B5" s="185">
        <v>4</v>
      </c>
      <c r="C5" s="185">
        <v>4</v>
      </c>
      <c r="D5" s="280">
        <v>4</v>
      </c>
      <c r="E5" s="280">
        <v>3</v>
      </c>
      <c r="F5" s="280">
        <v>4</v>
      </c>
      <c r="G5" s="280">
        <v>3</v>
      </c>
      <c r="H5" s="280">
        <v>3</v>
      </c>
      <c r="I5" s="280">
        <v>3</v>
      </c>
      <c r="J5" s="280">
        <v>3</v>
      </c>
      <c r="K5" s="280">
        <v>2</v>
      </c>
      <c r="L5" s="280">
        <v>3</v>
      </c>
      <c r="M5" s="280">
        <v>3</v>
      </c>
      <c r="N5" s="280">
        <v>3</v>
      </c>
      <c r="O5" s="88" t="s">
        <v>858</v>
      </c>
    </row>
    <row r="6" spans="1:15" x14ac:dyDescent="0.25">
      <c r="A6" s="87" t="s">
        <v>856</v>
      </c>
      <c r="B6" s="185">
        <v>8</v>
      </c>
      <c r="C6" s="185">
        <v>8</v>
      </c>
      <c r="D6" s="280">
        <v>10</v>
      </c>
      <c r="E6" s="280">
        <v>10</v>
      </c>
      <c r="F6" s="280">
        <v>10</v>
      </c>
      <c r="G6" s="280">
        <v>10</v>
      </c>
      <c r="H6" s="280">
        <v>11</v>
      </c>
      <c r="I6" s="280">
        <v>9</v>
      </c>
      <c r="J6" s="280">
        <v>9</v>
      </c>
      <c r="K6" s="280">
        <v>10</v>
      </c>
      <c r="L6" s="280">
        <v>9</v>
      </c>
      <c r="M6" s="280">
        <v>10</v>
      </c>
      <c r="N6" s="280">
        <v>10</v>
      </c>
      <c r="O6" s="88" t="s">
        <v>859</v>
      </c>
    </row>
    <row r="7" spans="1:15" x14ac:dyDescent="0.25">
      <c r="A7" s="87" t="s">
        <v>857</v>
      </c>
      <c r="B7" s="185">
        <v>29</v>
      </c>
      <c r="C7" s="185">
        <v>29</v>
      </c>
      <c r="D7" s="280">
        <v>28</v>
      </c>
      <c r="E7" s="280">
        <v>28</v>
      </c>
      <c r="F7" s="280">
        <v>26</v>
      </c>
      <c r="G7" s="280">
        <v>26</v>
      </c>
      <c r="H7" s="280">
        <v>26</v>
      </c>
      <c r="I7" s="280">
        <v>25</v>
      </c>
      <c r="J7" s="280">
        <v>24</v>
      </c>
      <c r="K7" s="280">
        <v>24</v>
      </c>
      <c r="L7" s="280">
        <v>23</v>
      </c>
      <c r="M7" s="280">
        <v>22</v>
      </c>
      <c r="N7" s="280">
        <v>20</v>
      </c>
      <c r="O7" s="88" t="s">
        <v>860</v>
      </c>
    </row>
    <row r="8" spans="1:15" x14ac:dyDescent="0.25">
      <c r="A8" s="43" t="s">
        <v>159</v>
      </c>
      <c r="B8" s="186">
        <v>383</v>
      </c>
      <c r="C8" s="186">
        <v>378</v>
      </c>
      <c r="D8" s="281">
        <v>373</v>
      </c>
      <c r="E8" s="281">
        <v>363</v>
      </c>
      <c r="F8" s="281">
        <v>354</v>
      </c>
      <c r="G8" s="281">
        <v>311</v>
      </c>
      <c r="H8" s="281">
        <v>310</v>
      </c>
      <c r="I8" s="281">
        <v>304</v>
      </c>
      <c r="J8" s="281">
        <v>297</v>
      </c>
      <c r="K8" s="281">
        <v>283</v>
      </c>
      <c r="L8" s="281">
        <v>276</v>
      </c>
      <c r="M8" s="281">
        <v>268</v>
      </c>
      <c r="N8" s="281">
        <v>262</v>
      </c>
      <c r="O8" s="105" t="s">
        <v>160</v>
      </c>
    </row>
    <row r="9" spans="1:15" x14ac:dyDescent="0.25">
      <c r="A9" s="462"/>
      <c r="B9" s="499"/>
      <c r="C9" s="499"/>
      <c r="D9" s="499"/>
      <c r="E9" s="499"/>
      <c r="F9" s="499"/>
      <c r="G9" s="499"/>
      <c r="H9" s="499"/>
      <c r="I9" s="499"/>
      <c r="J9" s="499"/>
      <c r="K9" s="499"/>
      <c r="L9" s="499"/>
      <c r="M9" s="499"/>
      <c r="N9" s="499"/>
      <c r="O9" s="464"/>
    </row>
    <row r="10" spans="1:15" x14ac:dyDescent="0.25">
      <c r="A10" s="405" t="s">
        <v>1492</v>
      </c>
    </row>
  </sheetData>
  <mergeCells count="3">
    <mergeCell ref="A1:O1"/>
    <mergeCell ref="A2:O2"/>
    <mergeCell ref="A9:O9"/>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17" sqref="O17"/>
    </sheetView>
  </sheetViews>
  <sheetFormatPr defaultColWidth="9.453125" defaultRowHeight="10.5" x14ac:dyDescent="0.25"/>
  <cols>
    <col min="1" max="1" width="17.453125" style="33" bestFit="1" customWidth="1"/>
    <col min="2" max="14" width="5.453125" style="33" customWidth="1"/>
    <col min="15" max="15" width="21.453125" style="33" bestFit="1" customWidth="1"/>
    <col min="16" max="16384" width="9.453125" style="33"/>
  </cols>
  <sheetData>
    <row r="1" spans="1:15" ht="13" x14ac:dyDescent="0.25">
      <c r="A1" s="465" t="s">
        <v>58</v>
      </c>
      <c r="B1" s="466"/>
      <c r="C1" s="466"/>
      <c r="D1" s="466"/>
      <c r="E1" s="466"/>
      <c r="F1" s="466"/>
      <c r="G1" s="466"/>
      <c r="H1" s="466"/>
      <c r="I1" s="466"/>
      <c r="J1" s="466"/>
      <c r="K1" s="466"/>
      <c r="L1" s="466"/>
      <c r="M1" s="466"/>
      <c r="N1" s="466"/>
      <c r="O1" s="467"/>
    </row>
    <row r="2" spans="1:15" ht="13" x14ac:dyDescent="0.25">
      <c r="A2" s="468" t="s">
        <v>59</v>
      </c>
      <c r="B2" s="482"/>
      <c r="C2" s="482"/>
      <c r="D2" s="482"/>
      <c r="E2" s="482"/>
      <c r="F2" s="482"/>
      <c r="G2" s="482"/>
      <c r="H2" s="482"/>
      <c r="I2" s="482"/>
      <c r="J2" s="482"/>
      <c r="K2" s="482"/>
      <c r="L2" s="482"/>
      <c r="M2" s="482"/>
      <c r="N2" s="482"/>
      <c r="O2" s="469"/>
    </row>
    <row r="3" spans="1:15" x14ac:dyDescent="0.25">
      <c r="A3" s="8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90" t="s">
        <v>151</v>
      </c>
    </row>
    <row r="4" spans="1:15" x14ac:dyDescent="0.25">
      <c r="A4" s="71" t="s">
        <v>527</v>
      </c>
      <c r="B4" s="280">
        <v>86</v>
      </c>
      <c r="C4" s="280">
        <v>88</v>
      </c>
      <c r="D4" s="280">
        <v>94</v>
      </c>
      <c r="E4" s="280">
        <v>94</v>
      </c>
      <c r="F4" s="280">
        <v>87</v>
      </c>
      <c r="G4" s="280">
        <v>34</v>
      </c>
      <c r="H4" s="280">
        <v>44</v>
      </c>
      <c r="I4" s="280">
        <v>47</v>
      </c>
      <c r="J4" s="396">
        <v>50</v>
      </c>
      <c r="K4" s="396">
        <v>58</v>
      </c>
      <c r="L4" s="394">
        <v>60</v>
      </c>
      <c r="M4" s="394">
        <v>32</v>
      </c>
      <c r="N4" s="394">
        <v>30</v>
      </c>
      <c r="O4" s="72" t="s">
        <v>528</v>
      </c>
    </row>
    <row r="5" spans="1:15" x14ac:dyDescent="0.25">
      <c r="A5" s="87" t="s">
        <v>529</v>
      </c>
      <c r="B5" s="280">
        <v>26</v>
      </c>
      <c r="C5" s="280">
        <v>26</v>
      </c>
      <c r="D5" s="280">
        <v>29</v>
      </c>
      <c r="E5" s="280">
        <v>31</v>
      </c>
      <c r="F5" s="280">
        <v>24</v>
      </c>
      <c r="G5" s="280">
        <v>14</v>
      </c>
      <c r="H5" s="280">
        <v>15</v>
      </c>
      <c r="I5" s="280">
        <v>17</v>
      </c>
      <c r="J5" s="340">
        <v>18</v>
      </c>
      <c r="K5" s="340">
        <v>19</v>
      </c>
      <c r="L5" s="280">
        <v>19</v>
      </c>
      <c r="M5" s="280">
        <v>7</v>
      </c>
      <c r="N5" s="280">
        <v>7</v>
      </c>
      <c r="O5" s="88" t="s">
        <v>530</v>
      </c>
    </row>
    <row r="6" spans="1:15" x14ac:dyDescent="0.25">
      <c r="A6" s="43" t="s">
        <v>159</v>
      </c>
      <c r="B6" s="281">
        <v>112</v>
      </c>
      <c r="C6" s="281">
        <v>114</v>
      </c>
      <c r="D6" s="281">
        <v>123</v>
      </c>
      <c r="E6" s="281">
        <v>125</v>
      </c>
      <c r="F6" s="281">
        <v>111</v>
      </c>
      <c r="G6" s="281">
        <v>48</v>
      </c>
      <c r="H6" s="281">
        <v>59</v>
      </c>
      <c r="I6" s="281">
        <v>64</v>
      </c>
      <c r="J6" s="355">
        <v>68</v>
      </c>
      <c r="K6" s="355">
        <v>77</v>
      </c>
      <c r="L6" s="395">
        <v>79</v>
      </c>
      <c r="M6" s="395">
        <v>39</v>
      </c>
      <c r="N6" s="395">
        <v>37</v>
      </c>
      <c r="O6" s="105" t="s">
        <v>160</v>
      </c>
    </row>
    <row r="7" spans="1:15" x14ac:dyDescent="0.25">
      <c r="A7" s="470"/>
      <c r="B7" s="471"/>
      <c r="C7" s="471"/>
      <c r="D7" s="471"/>
      <c r="E7" s="471"/>
      <c r="F7" s="471"/>
      <c r="G7" s="471"/>
      <c r="H7" s="471"/>
      <c r="I7" s="471"/>
      <c r="J7" s="471"/>
      <c r="K7" s="471"/>
      <c r="L7" s="471"/>
      <c r="M7" s="471"/>
      <c r="N7" s="471"/>
      <c r="O7" s="472"/>
    </row>
    <row r="8" spans="1:15" x14ac:dyDescent="0.25">
      <c r="A8" s="405" t="s">
        <v>1492</v>
      </c>
    </row>
  </sheetData>
  <mergeCells count="3">
    <mergeCell ref="A1:O1"/>
    <mergeCell ref="A2:O2"/>
    <mergeCell ref="A7:O7"/>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9" sqref="N9"/>
    </sheetView>
  </sheetViews>
  <sheetFormatPr defaultColWidth="9.453125" defaultRowHeight="10.5" x14ac:dyDescent="0.25"/>
  <cols>
    <col min="1" max="1" width="14.54296875" style="33" customWidth="1"/>
    <col min="2" max="6" width="5.54296875" style="33" customWidth="1"/>
    <col min="7" max="7" width="5.36328125" style="33" customWidth="1"/>
    <col min="8" max="8" width="5.08984375" style="33" customWidth="1"/>
    <col min="9" max="9" width="5.54296875" style="33" customWidth="1"/>
    <col min="10" max="10" width="5.26953125" style="33" customWidth="1"/>
    <col min="11" max="11" width="4.90625" style="33" bestFit="1" customWidth="1"/>
    <col min="12" max="14" width="4.90625" style="33" customWidth="1"/>
    <col min="15" max="15" width="16.453125" style="33" customWidth="1"/>
    <col min="16" max="16384" width="9.453125" style="33"/>
  </cols>
  <sheetData>
    <row r="1" spans="1:15" ht="13" x14ac:dyDescent="0.25">
      <c r="A1" s="465" t="s">
        <v>531</v>
      </c>
      <c r="B1" s="466"/>
      <c r="C1" s="466"/>
      <c r="D1" s="466"/>
      <c r="E1" s="466"/>
      <c r="F1" s="466"/>
      <c r="G1" s="466"/>
      <c r="H1" s="466"/>
      <c r="I1" s="466"/>
      <c r="J1" s="466"/>
      <c r="K1" s="466"/>
      <c r="L1" s="466"/>
      <c r="M1" s="466"/>
      <c r="N1" s="466"/>
      <c r="O1" s="467"/>
    </row>
    <row r="2" spans="1:15" ht="13" x14ac:dyDescent="0.25">
      <c r="A2" s="468" t="s">
        <v>532</v>
      </c>
      <c r="B2" s="452"/>
      <c r="C2" s="452"/>
      <c r="D2" s="452"/>
      <c r="E2" s="452"/>
      <c r="F2" s="452"/>
      <c r="G2" s="452"/>
      <c r="H2" s="452"/>
      <c r="I2" s="452"/>
      <c r="J2" s="452"/>
      <c r="K2" s="452"/>
      <c r="L2" s="452"/>
      <c r="M2" s="452"/>
      <c r="N2" s="452"/>
      <c r="O2" s="469"/>
    </row>
    <row r="3" spans="1:15" x14ac:dyDescent="0.25">
      <c r="A3" s="8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90" t="s">
        <v>151</v>
      </c>
    </row>
    <row r="4" spans="1:15" x14ac:dyDescent="0.25">
      <c r="A4" s="71" t="s">
        <v>533</v>
      </c>
      <c r="B4" s="185">
        <v>9295.934371587</v>
      </c>
      <c r="C4" s="185">
        <v>12855.912087500001</v>
      </c>
      <c r="D4" s="185">
        <v>9922.5383940449992</v>
      </c>
      <c r="E4" s="185">
        <v>8569.6642821170008</v>
      </c>
      <c r="F4" s="185">
        <v>13776.413583861</v>
      </c>
      <c r="G4" s="185">
        <v>9867.7112556280008</v>
      </c>
      <c r="H4" s="185">
        <v>12997.600296667</v>
      </c>
      <c r="I4" s="185">
        <v>21491.330497309998</v>
      </c>
      <c r="J4" s="185">
        <v>22704.2085075</v>
      </c>
      <c r="K4" s="185">
        <v>21817.959053621002</v>
      </c>
      <c r="L4" s="185">
        <v>23386.320704033998</v>
      </c>
      <c r="M4" s="185">
        <v>20341.411537190001</v>
      </c>
      <c r="N4" s="185">
        <v>19744.715465304998</v>
      </c>
      <c r="O4" s="72" t="s">
        <v>533</v>
      </c>
    </row>
    <row r="5" spans="1:15" x14ac:dyDescent="0.25">
      <c r="A5" s="87" t="s">
        <v>534</v>
      </c>
      <c r="B5" s="185">
        <v>0</v>
      </c>
      <c r="C5" s="185">
        <v>0</v>
      </c>
      <c r="D5" s="185">
        <v>0</v>
      </c>
      <c r="E5" s="185">
        <v>0</v>
      </c>
      <c r="F5" s="185">
        <v>0</v>
      </c>
      <c r="G5" s="185">
        <v>0</v>
      </c>
      <c r="H5" s="185">
        <v>0</v>
      </c>
      <c r="I5" s="185">
        <v>0</v>
      </c>
      <c r="J5" s="185">
        <v>0</v>
      </c>
      <c r="K5" s="185">
        <v>0</v>
      </c>
      <c r="L5" s="185">
        <v>0</v>
      </c>
      <c r="M5" s="185">
        <v>0</v>
      </c>
      <c r="N5" s="185">
        <v>0</v>
      </c>
      <c r="O5" s="88" t="s">
        <v>535</v>
      </c>
    </row>
    <row r="6" spans="1:15" x14ac:dyDescent="0.25">
      <c r="A6" s="87" t="s">
        <v>536</v>
      </c>
      <c r="B6" s="185">
        <v>3044.2889429440002</v>
      </c>
      <c r="C6" s="185">
        <v>2318.25</v>
      </c>
      <c r="D6" s="185">
        <v>0</v>
      </c>
      <c r="E6" s="185">
        <v>0</v>
      </c>
      <c r="F6" s="185">
        <v>0</v>
      </c>
      <c r="G6" s="185">
        <v>0</v>
      </c>
      <c r="H6" s="185">
        <v>0</v>
      </c>
      <c r="I6" s="185">
        <v>0</v>
      </c>
      <c r="J6" s="185">
        <v>0</v>
      </c>
      <c r="K6" s="185">
        <v>0</v>
      </c>
      <c r="L6" s="185">
        <v>0</v>
      </c>
      <c r="M6" s="185">
        <v>0</v>
      </c>
      <c r="N6" s="185">
        <v>0</v>
      </c>
      <c r="O6" s="88" t="s">
        <v>537</v>
      </c>
    </row>
    <row r="7" spans="1:15" x14ac:dyDescent="0.25">
      <c r="A7" s="87" t="s">
        <v>538</v>
      </c>
      <c r="B7" s="185">
        <v>6800.3512547419996</v>
      </c>
      <c r="C7" s="185">
        <v>6954.75</v>
      </c>
      <c r="D7" s="185">
        <v>7098.55149127</v>
      </c>
      <c r="E7" s="185">
        <v>4607.2426424400001</v>
      </c>
      <c r="F7" s="185">
        <v>4576.5297029499998</v>
      </c>
      <c r="G7" s="185">
        <v>4693.2974045709998</v>
      </c>
      <c r="H7" s="185">
        <v>4676.6814723289999</v>
      </c>
      <c r="I7" s="185">
        <v>4721.26385854</v>
      </c>
      <c r="J7" s="185">
        <v>7317</v>
      </c>
      <c r="K7" s="185">
        <v>4844.7958772620004</v>
      </c>
      <c r="L7" s="185">
        <v>4885.018904386</v>
      </c>
      <c r="M7" s="185">
        <v>4853.7471963179996</v>
      </c>
      <c r="N7" s="185">
        <v>4616.332931422</v>
      </c>
      <c r="O7" s="88" t="s">
        <v>539</v>
      </c>
    </row>
    <row r="8" spans="1:15" x14ac:dyDescent="0.25">
      <c r="A8" s="87" t="s">
        <v>842</v>
      </c>
      <c r="B8" s="185">
        <v>0</v>
      </c>
      <c r="C8" s="185">
        <v>0</v>
      </c>
      <c r="D8" s="185">
        <v>0</v>
      </c>
      <c r="E8" s="185">
        <v>0</v>
      </c>
      <c r="F8" s="185">
        <v>0</v>
      </c>
      <c r="G8" s="185">
        <v>0</v>
      </c>
      <c r="H8" s="185">
        <v>0</v>
      </c>
      <c r="I8" s="185">
        <v>0</v>
      </c>
      <c r="J8" s="185">
        <v>0</v>
      </c>
      <c r="K8" s="185">
        <v>0</v>
      </c>
      <c r="L8" s="185">
        <v>0</v>
      </c>
      <c r="M8" s="185">
        <v>0</v>
      </c>
      <c r="N8" s="185">
        <v>0</v>
      </c>
      <c r="O8" s="112" t="s">
        <v>843</v>
      </c>
    </row>
    <row r="9" spans="1:15" x14ac:dyDescent="0.25">
      <c r="A9" s="43" t="s">
        <v>159</v>
      </c>
      <c r="B9" s="186">
        <v>19140.574569272998</v>
      </c>
      <c r="C9" s="186">
        <v>22128.912087500001</v>
      </c>
      <c r="D9" s="186">
        <v>17021.089885314999</v>
      </c>
      <c r="E9" s="186">
        <v>13176.906924557001</v>
      </c>
      <c r="F9" s="186">
        <v>18352.943286811002</v>
      </c>
      <c r="G9" s="186">
        <v>14561.008660199001</v>
      </c>
      <c r="H9" s="186">
        <v>17674.281768995999</v>
      </c>
      <c r="I9" s="186">
        <v>26212.59435585</v>
      </c>
      <c r="J9" s="186">
        <v>30021.2085075</v>
      </c>
      <c r="K9" s="186">
        <v>26662.754930882998</v>
      </c>
      <c r="L9" s="186">
        <v>28271.339608419999</v>
      </c>
      <c r="M9" s="186">
        <v>25195.158733508</v>
      </c>
      <c r="N9" s="186">
        <v>24361.048396726997</v>
      </c>
      <c r="O9" s="105" t="s">
        <v>160</v>
      </c>
    </row>
    <row r="10" spans="1:15" x14ac:dyDescent="0.25">
      <c r="A10" s="470"/>
      <c r="B10" s="471"/>
      <c r="C10" s="471"/>
      <c r="D10" s="471"/>
      <c r="E10" s="471"/>
      <c r="F10" s="471"/>
      <c r="G10" s="471"/>
      <c r="H10" s="471"/>
      <c r="I10" s="471"/>
      <c r="J10" s="471"/>
      <c r="K10" s="471"/>
      <c r="L10" s="471"/>
      <c r="M10" s="471"/>
      <c r="N10" s="471"/>
      <c r="O10" s="472"/>
    </row>
    <row r="11" spans="1:15" x14ac:dyDescent="0.25">
      <c r="A11" s="405" t="s">
        <v>1492</v>
      </c>
    </row>
  </sheetData>
  <mergeCells count="3">
    <mergeCell ref="A1:O1"/>
    <mergeCell ref="A2:O2"/>
    <mergeCell ref="A10:O10"/>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15" sqref="N15"/>
    </sheetView>
  </sheetViews>
  <sheetFormatPr defaultColWidth="9.453125" defaultRowHeight="10.5" x14ac:dyDescent="0.25"/>
  <cols>
    <col min="1" max="1" width="9.453125" style="33" bestFit="1" customWidth="1"/>
    <col min="2" max="14" width="5.54296875" style="33" customWidth="1"/>
    <col min="15" max="15" width="8.453125" style="33" customWidth="1"/>
    <col min="16" max="16384" width="9.453125" style="33"/>
  </cols>
  <sheetData>
    <row r="1" spans="1:15" ht="13" x14ac:dyDescent="0.25">
      <c r="A1" s="465" t="s">
        <v>540</v>
      </c>
      <c r="B1" s="466"/>
      <c r="C1" s="466"/>
      <c r="D1" s="466"/>
      <c r="E1" s="466"/>
      <c r="F1" s="466"/>
      <c r="G1" s="466"/>
      <c r="H1" s="466"/>
      <c r="I1" s="466"/>
      <c r="J1" s="466"/>
      <c r="K1" s="466"/>
      <c r="L1" s="466"/>
      <c r="M1" s="466"/>
      <c r="N1" s="466"/>
      <c r="O1" s="467"/>
    </row>
    <row r="2" spans="1:15" ht="13" x14ac:dyDescent="0.25">
      <c r="A2" s="468" t="s">
        <v>541</v>
      </c>
      <c r="B2" s="452"/>
      <c r="C2" s="452"/>
      <c r="D2" s="452"/>
      <c r="E2" s="452"/>
      <c r="F2" s="452"/>
      <c r="G2" s="452"/>
      <c r="H2" s="452"/>
      <c r="I2" s="452"/>
      <c r="J2" s="452"/>
      <c r="K2" s="452"/>
      <c r="L2" s="452"/>
      <c r="M2" s="452"/>
      <c r="N2" s="452"/>
      <c r="O2" s="469"/>
    </row>
    <row r="3" spans="1:15" x14ac:dyDescent="0.25">
      <c r="A3" s="8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90" t="s">
        <v>151</v>
      </c>
    </row>
    <row r="4" spans="1:15" x14ac:dyDescent="0.25">
      <c r="A4" s="71" t="s">
        <v>501</v>
      </c>
      <c r="B4" s="188">
        <v>3497.54</v>
      </c>
      <c r="C4" s="188">
        <v>1500</v>
      </c>
      <c r="D4" s="188">
        <v>1487.8950520830001</v>
      </c>
      <c r="E4" s="188">
        <v>1493.7583333330001</v>
      </c>
      <c r="F4" s="188">
        <v>1978.2797916669999</v>
      </c>
      <c r="G4" s="188">
        <v>1484.128229167</v>
      </c>
      <c r="H4" s="188">
        <v>4489.9766666670002</v>
      </c>
      <c r="I4" s="188">
        <v>8974.5278125000004</v>
      </c>
      <c r="J4" s="188">
        <v>9000</v>
      </c>
      <c r="K4" s="188">
        <v>8986.1949999999997</v>
      </c>
      <c r="L4" s="188">
        <v>8000</v>
      </c>
      <c r="M4" s="381">
        <v>7500</v>
      </c>
      <c r="N4" s="419">
        <v>8000</v>
      </c>
      <c r="O4" s="72" t="s">
        <v>501</v>
      </c>
    </row>
    <row r="5" spans="1:15" x14ac:dyDescent="0.25">
      <c r="A5" s="87" t="s">
        <v>503</v>
      </c>
      <c r="B5" s="188">
        <v>15591.547380133001</v>
      </c>
      <c r="C5" s="188">
        <v>20555.150000000001</v>
      </c>
      <c r="D5" s="188">
        <v>15480.834257122</v>
      </c>
      <c r="E5" s="188">
        <v>11630.438048937</v>
      </c>
      <c r="F5" s="188">
        <v>16323.037385545</v>
      </c>
      <c r="G5" s="188">
        <v>13025.160679281</v>
      </c>
      <c r="H5" s="188">
        <v>13132.74124408</v>
      </c>
      <c r="I5" s="188">
        <v>17186.177823704998</v>
      </c>
      <c r="J5" s="188">
        <v>20942.88</v>
      </c>
      <c r="K5" s="188">
        <v>17623.275108383001</v>
      </c>
      <c r="L5" s="188">
        <v>20219.552563981</v>
      </c>
      <c r="M5" s="203">
        <v>17643.151296606</v>
      </c>
      <c r="N5" s="287">
        <v>16310.400314359</v>
      </c>
      <c r="O5" s="88" t="s">
        <v>503</v>
      </c>
    </row>
    <row r="6" spans="1:15" x14ac:dyDescent="0.25">
      <c r="A6" s="87" t="s">
        <v>542</v>
      </c>
      <c r="B6" s="188">
        <v>51.487189139999998</v>
      </c>
      <c r="C6" s="188">
        <v>73.762087500000021</v>
      </c>
      <c r="D6" s="188">
        <v>52.360576109999997</v>
      </c>
      <c r="E6" s="188">
        <v>52.710542287000003</v>
      </c>
      <c r="F6" s="188">
        <v>51.626109599000003</v>
      </c>
      <c r="G6" s="188">
        <v>51.719751750999997</v>
      </c>
      <c r="H6" s="188">
        <v>51.563858248999999</v>
      </c>
      <c r="I6" s="188">
        <v>51.888719645000002</v>
      </c>
      <c r="J6" s="188">
        <v>78.328507500000001</v>
      </c>
      <c r="K6" s="188">
        <v>53.284822499999997</v>
      </c>
      <c r="L6" s="188">
        <v>51.787044438999999</v>
      </c>
      <c r="M6" s="203">
        <v>52.007436902000002</v>
      </c>
      <c r="N6" s="287">
        <v>50.648082367999997</v>
      </c>
      <c r="O6" s="88" t="s">
        <v>542</v>
      </c>
    </row>
    <row r="7" spans="1:15" x14ac:dyDescent="0.25">
      <c r="A7" s="43" t="s">
        <v>159</v>
      </c>
      <c r="B7" s="189">
        <v>19140.574569273002</v>
      </c>
      <c r="C7" s="189">
        <v>22128.912087500001</v>
      </c>
      <c r="D7" s="189">
        <v>17021.089885314999</v>
      </c>
      <c r="E7" s="189">
        <v>13176.906924557001</v>
      </c>
      <c r="F7" s="189">
        <v>18352.943286811002</v>
      </c>
      <c r="G7" s="189">
        <v>14561.008660199001</v>
      </c>
      <c r="H7" s="189">
        <v>17674.281768995999</v>
      </c>
      <c r="I7" s="189">
        <v>26212.59435585</v>
      </c>
      <c r="J7" s="189">
        <v>30021.2085075</v>
      </c>
      <c r="K7" s="189">
        <v>26662.754930882998</v>
      </c>
      <c r="L7" s="189">
        <v>28271.339608419999</v>
      </c>
      <c r="M7" s="406">
        <v>25195.158733508</v>
      </c>
      <c r="N7" s="420">
        <v>24361.048396726997</v>
      </c>
      <c r="O7" s="105" t="s">
        <v>160</v>
      </c>
    </row>
    <row r="8" spans="1:15" x14ac:dyDescent="0.25">
      <c r="A8" s="470"/>
      <c r="B8" s="471"/>
      <c r="C8" s="471"/>
      <c r="D8" s="471"/>
      <c r="E8" s="471"/>
      <c r="F8" s="471"/>
      <c r="G8" s="471"/>
      <c r="H8" s="471"/>
      <c r="I8" s="471"/>
      <c r="J8" s="471"/>
      <c r="K8" s="471"/>
      <c r="L8" s="471"/>
      <c r="M8" s="471"/>
      <c r="N8" s="471"/>
      <c r="O8" s="472"/>
    </row>
    <row r="9" spans="1:15" x14ac:dyDescent="0.25">
      <c r="A9" s="405" t="s">
        <v>1492</v>
      </c>
    </row>
  </sheetData>
  <mergeCells count="3">
    <mergeCell ref="A1:O1"/>
    <mergeCell ref="A2:O2"/>
    <mergeCell ref="A8:O8"/>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zoomScaleNormal="100" zoomScaleSheetLayoutView="100" workbookViewId="0">
      <selection activeCell="E4" sqref="E4"/>
    </sheetView>
  </sheetViews>
  <sheetFormatPr defaultColWidth="8.54296875" defaultRowHeight="14.5" x14ac:dyDescent="0.35"/>
  <cols>
    <col min="1" max="1" width="35.54296875" customWidth="1"/>
    <col min="2" max="2" width="4.54296875" customWidth="1"/>
    <col min="3" max="3" width="35.54296875" customWidth="1"/>
  </cols>
  <sheetData>
    <row r="1" spans="1:3" ht="45" x14ac:dyDescent="0.35">
      <c r="A1" s="7" t="s">
        <v>7</v>
      </c>
    </row>
    <row r="2" spans="1:3" ht="27.5" x14ac:dyDescent="0.35">
      <c r="A2" s="8" t="s">
        <v>8</v>
      </c>
    </row>
    <row r="3" spans="1:3" ht="27.5" x14ac:dyDescent="0.35">
      <c r="A3" s="8"/>
    </row>
    <row r="4" spans="1:3" ht="208" x14ac:dyDescent="0.35">
      <c r="A4" s="9" t="s">
        <v>1207</v>
      </c>
      <c r="B4" s="10"/>
      <c r="C4" s="11" t="s">
        <v>1208</v>
      </c>
    </row>
    <row r="5" spans="1:3" x14ac:dyDescent="0.35">
      <c r="A5" s="12"/>
      <c r="B5" s="10"/>
      <c r="C5" s="12"/>
    </row>
    <row r="6" spans="1:3" ht="169" x14ac:dyDescent="0.35">
      <c r="A6" s="9" t="s">
        <v>1229</v>
      </c>
      <c r="B6" s="10"/>
      <c r="C6" s="11" t="s">
        <v>1230</v>
      </c>
    </row>
    <row r="7" spans="1:3" x14ac:dyDescent="0.35">
      <c r="A7" s="12"/>
      <c r="B7" s="10"/>
      <c r="C7" s="12"/>
    </row>
    <row r="8" spans="1:3" ht="52" x14ac:dyDescent="0.35">
      <c r="A8" s="9" t="s">
        <v>9</v>
      </c>
      <c r="B8" s="10"/>
      <c r="C8" s="11" t="s">
        <v>10</v>
      </c>
    </row>
    <row r="9" spans="1:3" x14ac:dyDescent="0.35">
      <c r="A9" s="12"/>
      <c r="B9" s="10"/>
      <c r="C9" s="12"/>
    </row>
    <row r="10" spans="1:3" x14ac:dyDescent="0.35">
      <c r="A10" s="13"/>
      <c r="B10" s="10"/>
      <c r="C10" s="11"/>
    </row>
    <row r="11" spans="1:3" x14ac:dyDescent="0.35">
      <c r="A11" s="430" t="s">
        <v>1495</v>
      </c>
      <c r="B11" s="430"/>
      <c r="C11" s="430"/>
    </row>
    <row r="12" spans="1:3" x14ac:dyDescent="0.35">
      <c r="A12" s="429" t="s">
        <v>1496</v>
      </c>
      <c r="B12" s="429"/>
      <c r="C12" s="429"/>
    </row>
    <row r="13" spans="1:3" x14ac:dyDescent="0.35">
      <c r="A13" s="14"/>
      <c r="B13" s="15"/>
      <c r="C13" s="15"/>
    </row>
    <row r="14" spans="1:3" x14ac:dyDescent="0.35">
      <c r="A14" s="430"/>
      <c r="B14" s="430"/>
      <c r="C14" s="430"/>
    </row>
    <row r="15" spans="1:3" x14ac:dyDescent="0.35">
      <c r="A15" s="430" t="s">
        <v>960</v>
      </c>
      <c r="B15" s="430"/>
      <c r="C15" s="430"/>
    </row>
    <row r="16" spans="1:3" x14ac:dyDescent="0.35">
      <c r="A16" s="430" t="s">
        <v>11</v>
      </c>
      <c r="B16" s="430"/>
      <c r="C16" s="430"/>
    </row>
    <row r="17" spans="1:3" x14ac:dyDescent="0.35">
      <c r="A17" s="429"/>
      <c r="B17" s="429"/>
      <c r="C17" s="429"/>
    </row>
    <row r="18" spans="1:3" x14ac:dyDescent="0.35">
      <c r="A18" s="429" t="s">
        <v>961</v>
      </c>
      <c r="B18" s="429"/>
      <c r="C18" s="429"/>
    </row>
    <row r="19" spans="1:3" x14ac:dyDescent="0.35">
      <c r="A19" s="429" t="s">
        <v>12</v>
      </c>
      <c r="B19" s="429"/>
      <c r="C19" s="429"/>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Q80"/>
  <sheetViews>
    <sheetView showGridLines="0" view="pageBreakPreview" zoomScaleNormal="100" zoomScaleSheetLayoutView="100" workbookViewId="0">
      <pane xSplit="1" ySplit="3" topLeftCell="B57" activePane="bottomRight" state="frozen"/>
      <selection activeCell="B3" sqref="B1:B1048576"/>
      <selection pane="topRight" activeCell="B3" sqref="B1:B1048576"/>
      <selection pane="bottomLeft" activeCell="B3" sqref="B1:B1048576"/>
      <selection pane="bottomRight" activeCell="Q14" sqref="Q14"/>
    </sheetView>
  </sheetViews>
  <sheetFormatPr defaultColWidth="9.453125" defaultRowHeight="10.5" x14ac:dyDescent="0.25"/>
  <cols>
    <col min="1" max="1" width="39.453125" style="33" bestFit="1" customWidth="1"/>
    <col min="2" max="13" width="5.54296875" style="33" customWidth="1"/>
    <col min="14" max="14" width="31.54296875" style="33" bestFit="1" customWidth="1"/>
    <col min="15" max="15" width="4.81640625" style="33" customWidth="1"/>
    <col min="16" max="16" width="5.54296875" style="33" customWidth="1"/>
    <col min="17" max="16384" width="9.453125" style="33"/>
  </cols>
  <sheetData>
    <row r="1" spans="1:16" ht="13" x14ac:dyDescent="0.25">
      <c r="A1" s="500" t="s">
        <v>543</v>
      </c>
      <c r="B1" s="501"/>
      <c r="C1" s="501"/>
      <c r="D1" s="501"/>
      <c r="E1" s="501"/>
      <c r="F1" s="501"/>
      <c r="G1" s="501"/>
      <c r="H1" s="501"/>
      <c r="I1" s="501"/>
      <c r="J1" s="501"/>
      <c r="K1" s="501"/>
      <c r="L1" s="501"/>
      <c r="M1" s="501"/>
      <c r="N1" s="502"/>
    </row>
    <row r="2" spans="1:16" ht="13" x14ac:dyDescent="0.25">
      <c r="A2" s="503" t="s">
        <v>544</v>
      </c>
      <c r="B2" s="504"/>
      <c r="C2" s="504"/>
      <c r="D2" s="504"/>
      <c r="E2" s="504"/>
      <c r="F2" s="504"/>
      <c r="G2" s="504"/>
      <c r="H2" s="504"/>
      <c r="I2" s="504"/>
      <c r="J2" s="504"/>
      <c r="K2" s="504"/>
      <c r="L2" s="504"/>
      <c r="M2" s="504"/>
      <c r="N2" s="505"/>
      <c r="O2" s="342" t="s">
        <v>1231</v>
      </c>
    </row>
    <row r="3" spans="1:16" x14ac:dyDescent="0.25">
      <c r="A3" s="116" t="s">
        <v>146</v>
      </c>
      <c r="B3" s="117">
        <v>45017</v>
      </c>
      <c r="C3" s="117">
        <v>45047</v>
      </c>
      <c r="D3" s="117">
        <v>45078</v>
      </c>
      <c r="E3" s="117">
        <v>45108</v>
      </c>
      <c r="F3" s="117">
        <v>45139</v>
      </c>
      <c r="G3" s="117">
        <v>45170</v>
      </c>
      <c r="H3" s="117">
        <v>45200</v>
      </c>
      <c r="I3" s="117">
        <v>45231</v>
      </c>
      <c r="J3" s="117">
        <v>45261</v>
      </c>
      <c r="K3" s="117">
        <v>45292</v>
      </c>
      <c r="L3" s="117">
        <v>45323</v>
      </c>
      <c r="M3" s="117">
        <v>45352</v>
      </c>
      <c r="N3" s="118" t="s">
        <v>151</v>
      </c>
      <c r="O3" s="182"/>
    </row>
    <row r="4" spans="1:16" x14ac:dyDescent="0.25">
      <c r="A4" s="119" t="s">
        <v>545</v>
      </c>
      <c r="B4" s="120"/>
      <c r="C4" s="120"/>
      <c r="D4" s="120"/>
      <c r="E4" s="120"/>
      <c r="F4" s="206"/>
      <c r="G4" s="120"/>
      <c r="H4" s="120"/>
      <c r="I4" s="120"/>
      <c r="J4" s="120"/>
      <c r="K4" s="120"/>
      <c r="L4" s="120"/>
      <c r="M4" s="120"/>
      <c r="N4" s="121" t="s">
        <v>546</v>
      </c>
      <c r="O4" s="182"/>
    </row>
    <row r="5" spans="1:16" x14ac:dyDescent="0.25">
      <c r="A5" s="56" t="s">
        <v>165</v>
      </c>
      <c r="B5" s="40">
        <v>0.2</v>
      </c>
      <c r="C5" s="40">
        <v>0.2</v>
      </c>
      <c r="D5" s="40">
        <v>0.2</v>
      </c>
      <c r="E5" s="40">
        <v>0.2</v>
      </c>
      <c r="F5" s="103">
        <v>0.2</v>
      </c>
      <c r="G5" s="40">
        <v>0.2</v>
      </c>
      <c r="H5" s="40">
        <v>0.2</v>
      </c>
      <c r="I5" s="40"/>
      <c r="J5" s="40"/>
      <c r="K5" s="40">
        <v>0.2</v>
      </c>
      <c r="L5" s="40"/>
      <c r="M5" s="42">
        <v>0.2</v>
      </c>
      <c r="N5" s="57" t="s">
        <v>166</v>
      </c>
      <c r="O5" s="182"/>
    </row>
    <row r="6" spans="1:16" x14ac:dyDescent="0.25">
      <c r="A6" s="56" t="s">
        <v>547</v>
      </c>
      <c r="B6" s="40">
        <v>4058.3589999999999</v>
      </c>
      <c r="C6" s="40">
        <v>2934.0419999999999</v>
      </c>
      <c r="D6" s="40">
        <v>2580.13</v>
      </c>
      <c r="E6" s="40">
        <v>2857.1579999999999</v>
      </c>
      <c r="F6" s="103">
        <v>1762.4870000000001</v>
      </c>
      <c r="G6" s="42">
        <v>3551.067</v>
      </c>
      <c r="H6" s="42">
        <v>2665.48</v>
      </c>
      <c r="I6" s="42">
        <v>2963.4850000000001</v>
      </c>
      <c r="J6" s="42">
        <v>7952.8639999999996</v>
      </c>
      <c r="K6" s="42">
        <v>6138.5249999999996</v>
      </c>
      <c r="L6" s="42">
        <v>6894.0309999999999</v>
      </c>
      <c r="M6" s="42">
        <v>9082.4410000000007</v>
      </c>
      <c r="N6" s="57" t="s">
        <v>548</v>
      </c>
      <c r="O6" s="182"/>
      <c r="P6" s="182"/>
    </row>
    <row r="7" spans="1:16" x14ac:dyDescent="0.25">
      <c r="A7" s="58" t="s">
        <v>549</v>
      </c>
      <c r="B7" s="40">
        <v>37.271000000000001</v>
      </c>
      <c r="C7" s="40">
        <v>30.219000000000001</v>
      </c>
      <c r="D7" s="40">
        <v>106.56100000000001</v>
      </c>
      <c r="E7" s="40">
        <v>50.366999999999997</v>
      </c>
      <c r="F7" s="103">
        <v>19.335000000000001</v>
      </c>
      <c r="G7" s="40">
        <v>49.706000000000003</v>
      </c>
      <c r="H7" s="40">
        <v>330.89600000000002</v>
      </c>
      <c r="I7" s="40">
        <v>24.317</v>
      </c>
      <c r="J7" s="40">
        <v>16.768000000000001</v>
      </c>
      <c r="K7" s="42">
        <v>22.968</v>
      </c>
      <c r="L7" s="42">
        <v>23.067</v>
      </c>
      <c r="M7" s="42">
        <v>36.353000000000002</v>
      </c>
      <c r="N7" s="59" t="s">
        <v>550</v>
      </c>
      <c r="O7" s="182"/>
      <c r="P7" s="182"/>
    </row>
    <row r="8" spans="1:16" x14ac:dyDescent="0.25">
      <c r="A8" s="58" t="s">
        <v>551</v>
      </c>
      <c r="B8" s="40">
        <v>3806.933</v>
      </c>
      <c r="C8" s="40">
        <v>2694.3130000000001</v>
      </c>
      <c r="D8" s="40">
        <v>2243.2640000000001</v>
      </c>
      <c r="E8" s="40">
        <v>2581.7170000000001</v>
      </c>
      <c r="F8" s="103">
        <v>1514.8400000000001</v>
      </c>
      <c r="G8" s="40">
        <v>3080.5529999999999</v>
      </c>
      <c r="H8" s="40">
        <v>1923.2800000000002</v>
      </c>
      <c r="I8" s="40">
        <v>2528.5709999999999</v>
      </c>
      <c r="J8" s="40">
        <v>7541.2649999999994</v>
      </c>
      <c r="K8" s="40">
        <v>5720.0709999999999</v>
      </c>
      <c r="L8" s="40">
        <v>6478.5499999999993</v>
      </c>
      <c r="M8" s="42">
        <v>8666.4040000000005</v>
      </c>
      <c r="N8" s="59" t="s">
        <v>552</v>
      </c>
      <c r="O8" s="182"/>
      <c r="P8" s="182"/>
    </row>
    <row r="9" spans="1:16" x14ac:dyDescent="0.25">
      <c r="A9" s="58" t="s">
        <v>553</v>
      </c>
      <c r="B9" s="40">
        <v>214.155</v>
      </c>
      <c r="C9" s="40">
        <v>209.51</v>
      </c>
      <c r="D9" s="40">
        <v>230.3</v>
      </c>
      <c r="E9" s="40">
        <v>225.07400000000001</v>
      </c>
      <c r="F9" s="103">
        <v>228.31200000000001</v>
      </c>
      <c r="G9" s="40">
        <v>420.80799999999999</v>
      </c>
      <c r="H9" s="40">
        <v>411.30399999999997</v>
      </c>
      <c r="I9" s="40">
        <v>410.59699999999998</v>
      </c>
      <c r="J9" s="40">
        <v>394.83100000000002</v>
      </c>
      <c r="K9" s="40">
        <v>395.48599999999999</v>
      </c>
      <c r="L9" s="40">
        <v>392.41399999999999</v>
      </c>
      <c r="M9" s="42">
        <v>379.68400000000003</v>
      </c>
      <c r="N9" s="59" t="s">
        <v>554</v>
      </c>
      <c r="O9" s="182"/>
      <c r="P9" s="182"/>
    </row>
    <row r="10" spans="1:16" x14ac:dyDescent="0.25">
      <c r="A10" s="56" t="s">
        <v>555</v>
      </c>
      <c r="B10" s="40">
        <v>3162.212</v>
      </c>
      <c r="C10" s="40">
        <v>3263.0819999999999</v>
      </c>
      <c r="D10" s="40">
        <v>3533.02</v>
      </c>
      <c r="E10" s="40">
        <v>6384.9620000000004</v>
      </c>
      <c r="F10" s="103">
        <v>6775.6959999999999</v>
      </c>
      <c r="G10" s="40">
        <v>6839.0050000000001</v>
      </c>
      <c r="H10" s="40">
        <v>8451.3029999999999</v>
      </c>
      <c r="I10" s="40">
        <v>7052.7690000000002</v>
      </c>
      <c r="J10" s="40">
        <v>10072.111000000001</v>
      </c>
      <c r="K10" s="40">
        <v>12826.255999999999</v>
      </c>
      <c r="L10" s="40">
        <v>13383.138999999999</v>
      </c>
      <c r="M10" s="42">
        <v>13079.833000000001</v>
      </c>
      <c r="N10" s="57" t="s">
        <v>556</v>
      </c>
      <c r="O10" s="182"/>
      <c r="P10" s="182"/>
    </row>
    <row r="11" spans="1:16" x14ac:dyDescent="0.25">
      <c r="A11" s="56" t="s">
        <v>882</v>
      </c>
      <c r="B11" s="40">
        <v>11.074</v>
      </c>
      <c r="C11" s="40">
        <v>10.933</v>
      </c>
      <c r="D11" s="40">
        <v>9.9239999999999995</v>
      </c>
      <c r="E11" s="40">
        <v>9.7940000000000005</v>
      </c>
      <c r="F11" s="103">
        <v>9.4990000000000006</v>
      </c>
      <c r="G11" s="40">
        <v>9.0990000000000002</v>
      </c>
      <c r="H11" s="40">
        <v>8.2899999999999991</v>
      </c>
      <c r="I11" s="40">
        <v>8.14</v>
      </c>
      <c r="J11" s="40">
        <v>8.734</v>
      </c>
      <c r="K11" s="40">
        <v>7.35</v>
      </c>
      <c r="L11" s="40">
        <v>6.4370000000000003</v>
      </c>
      <c r="M11" s="42">
        <v>6.9550000000000001</v>
      </c>
      <c r="N11" s="57" t="s">
        <v>936</v>
      </c>
      <c r="O11" s="182"/>
      <c r="P11" s="182"/>
    </row>
    <row r="12" spans="1:16" x14ac:dyDescent="0.25">
      <c r="A12" s="56" t="s">
        <v>883</v>
      </c>
      <c r="B12" s="40">
        <v>41.037999999999997</v>
      </c>
      <c r="C12" s="40">
        <v>40.631999999999998</v>
      </c>
      <c r="D12" s="40">
        <v>43.220999999999997</v>
      </c>
      <c r="E12" s="40">
        <v>42.58</v>
      </c>
      <c r="F12" s="103">
        <v>41.283999999999999</v>
      </c>
      <c r="G12" s="40">
        <v>47.761000000000003</v>
      </c>
      <c r="H12" s="40">
        <v>47.042000000000002</v>
      </c>
      <c r="I12" s="40">
        <v>46.133000000000003</v>
      </c>
      <c r="J12" s="40">
        <v>41.747999999999998</v>
      </c>
      <c r="K12" s="40">
        <v>40.701000000000001</v>
      </c>
      <c r="L12" s="40">
        <v>40.279000000000003</v>
      </c>
      <c r="M12" s="42">
        <v>36.947000000000003</v>
      </c>
      <c r="N12" s="57" t="s">
        <v>937</v>
      </c>
      <c r="O12" s="182"/>
      <c r="P12" s="182"/>
    </row>
    <row r="13" spans="1:16" x14ac:dyDescent="0.25">
      <c r="A13" s="56" t="s">
        <v>884</v>
      </c>
      <c r="B13" s="40">
        <v>0</v>
      </c>
      <c r="C13" s="40">
        <v>0</v>
      </c>
      <c r="D13" s="40">
        <v>0</v>
      </c>
      <c r="E13" s="40">
        <v>0</v>
      </c>
      <c r="F13" s="103">
        <v>0</v>
      </c>
      <c r="G13" s="40">
        <v>0</v>
      </c>
      <c r="H13" s="40"/>
      <c r="I13" s="40"/>
      <c r="J13" s="40">
        <v>0</v>
      </c>
      <c r="K13" s="40">
        <v>0</v>
      </c>
      <c r="L13" s="40">
        <v>0</v>
      </c>
      <c r="M13" s="42">
        <v>0</v>
      </c>
      <c r="N13" s="57" t="s">
        <v>884</v>
      </c>
      <c r="O13" s="182"/>
      <c r="P13" s="182"/>
    </row>
    <row r="14" spans="1:16" x14ac:dyDescent="0.25">
      <c r="A14" s="56" t="s">
        <v>885</v>
      </c>
      <c r="B14" s="40">
        <v>87.457999999999998</v>
      </c>
      <c r="C14" s="40">
        <v>88.992999999999995</v>
      </c>
      <c r="D14" s="40">
        <v>79.694000000000003</v>
      </c>
      <c r="E14" s="40">
        <v>91.042000000000002</v>
      </c>
      <c r="F14" s="103">
        <v>96.278000000000006</v>
      </c>
      <c r="G14" s="40">
        <v>93.067999999999998</v>
      </c>
      <c r="H14" s="40">
        <v>98.747</v>
      </c>
      <c r="I14" s="40">
        <v>105.611</v>
      </c>
      <c r="J14" s="40">
        <v>100.453</v>
      </c>
      <c r="K14" s="40">
        <v>108.649</v>
      </c>
      <c r="L14" s="40">
        <v>120.252</v>
      </c>
      <c r="M14" s="42">
        <v>118.038</v>
      </c>
      <c r="N14" s="57" t="s">
        <v>938</v>
      </c>
      <c r="O14" s="182"/>
      <c r="P14" s="182"/>
    </row>
    <row r="15" spans="1:16" x14ac:dyDescent="0.25">
      <c r="A15" s="56" t="s">
        <v>886</v>
      </c>
      <c r="B15" s="42">
        <v>1.2E-2</v>
      </c>
      <c r="C15" s="42">
        <v>3.3000000000000002E-2</v>
      </c>
      <c r="D15" s="42">
        <v>1.7999999999999999E-2</v>
      </c>
      <c r="E15" s="42">
        <v>0.05</v>
      </c>
      <c r="F15" s="134">
        <v>0.04</v>
      </c>
      <c r="G15" s="42">
        <v>0.183</v>
      </c>
      <c r="H15" s="42">
        <v>0.41</v>
      </c>
      <c r="I15" s="42">
        <v>0.879</v>
      </c>
      <c r="J15" s="42">
        <v>0</v>
      </c>
      <c r="K15" s="42">
        <v>8.5999999999999993E-2</v>
      </c>
      <c r="L15" s="42">
        <v>0.16700000000000001</v>
      </c>
      <c r="M15" s="42">
        <v>0.125</v>
      </c>
      <c r="N15" s="57" t="s">
        <v>939</v>
      </c>
      <c r="O15" s="182"/>
      <c r="P15" s="182"/>
    </row>
    <row r="16" spans="1:16" x14ac:dyDescent="0.25">
      <c r="A16" s="56" t="s">
        <v>887</v>
      </c>
      <c r="B16" s="40">
        <v>10.419</v>
      </c>
      <c r="C16" s="40">
        <v>10.124000000000001</v>
      </c>
      <c r="D16" s="40">
        <v>8.7530000000000001</v>
      </c>
      <c r="E16" s="40">
        <v>9.1549999999999994</v>
      </c>
      <c r="F16" s="103">
        <v>8.5850000000000009</v>
      </c>
      <c r="G16" s="40">
        <v>7.1929999999999996</v>
      </c>
      <c r="H16" s="40">
        <v>8.3490000000000002</v>
      </c>
      <c r="I16" s="40">
        <v>7.8529999999999998</v>
      </c>
      <c r="J16" s="40">
        <v>3.915</v>
      </c>
      <c r="K16" s="40">
        <v>12.471</v>
      </c>
      <c r="L16" s="40">
        <v>14.615</v>
      </c>
      <c r="M16" s="42">
        <v>13.25</v>
      </c>
      <c r="N16" s="57" t="s">
        <v>940</v>
      </c>
      <c r="O16" s="182"/>
      <c r="P16" s="182"/>
    </row>
    <row r="17" spans="1:16" x14ac:dyDescent="0.25">
      <c r="A17" s="56" t="s">
        <v>719</v>
      </c>
      <c r="B17" s="40">
        <v>1.056</v>
      </c>
      <c r="C17" s="40">
        <v>5.6000000000000001E-2</v>
      </c>
      <c r="D17" s="40">
        <v>9.7000000000000003E-2</v>
      </c>
      <c r="E17" s="40">
        <v>9.8000000000000004E-2</v>
      </c>
      <c r="F17" s="103">
        <v>9.8000000000000004E-2</v>
      </c>
      <c r="G17" s="40">
        <v>3.0000000000000001E-3</v>
      </c>
      <c r="H17" s="40">
        <v>3.2000000000000001E-2</v>
      </c>
      <c r="I17" s="40">
        <v>3.7999999999999999E-2</v>
      </c>
      <c r="J17" s="40">
        <v>5.6000000000000001E-2</v>
      </c>
      <c r="K17" s="40">
        <v>5.7000000000000002E-2</v>
      </c>
      <c r="L17" s="40">
        <v>6.0000000000000001E-3</v>
      </c>
      <c r="M17" s="42">
        <v>2.3E-2</v>
      </c>
      <c r="N17" s="57" t="s">
        <v>941</v>
      </c>
      <c r="O17" s="182"/>
      <c r="P17" s="182"/>
    </row>
    <row r="18" spans="1:16" x14ac:dyDescent="0.25">
      <c r="A18" s="56" t="s">
        <v>888</v>
      </c>
      <c r="B18" s="40">
        <v>1.716</v>
      </c>
      <c r="C18" s="40">
        <v>2.0139999999999998</v>
      </c>
      <c r="D18" s="40">
        <v>2.0910000000000002</v>
      </c>
      <c r="E18" s="40">
        <v>2.1080000000000001</v>
      </c>
      <c r="F18" s="103">
        <v>4.4960000000000004</v>
      </c>
      <c r="G18" s="40">
        <v>4.62</v>
      </c>
      <c r="H18" s="40">
        <v>5.12</v>
      </c>
      <c r="I18" s="40">
        <v>4.75</v>
      </c>
      <c r="J18" s="40">
        <v>5.0780000000000003</v>
      </c>
      <c r="K18" s="40">
        <v>5.7430000000000003</v>
      </c>
      <c r="L18" s="40">
        <v>3.3610000000000002</v>
      </c>
      <c r="M18" s="42">
        <v>3.53</v>
      </c>
      <c r="N18" s="57" t="s">
        <v>942</v>
      </c>
      <c r="O18" s="182"/>
      <c r="P18" s="182"/>
    </row>
    <row r="19" spans="1:16" x14ac:dyDescent="0.25">
      <c r="A19" s="56" t="s">
        <v>889</v>
      </c>
      <c r="B19" s="40">
        <v>0</v>
      </c>
      <c r="C19" s="40">
        <v>0</v>
      </c>
      <c r="D19" s="40">
        <v>0</v>
      </c>
      <c r="E19" s="40">
        <v>0</v>
      </c>
      <c r="F19" s="103">
        <v>0</v>
      </c>
      <c r="G19" s="103">
        <v>0</v>
      </c>
      <c r="H19" s="40">
        <v>0</v>
      </c>
      <c r="I19" s="40">
        <v>0</v>
      </c>
      <c r="J19" s="40">
        <v>0</v>
      </c>
      <c r="K19" s="40">
        <v>0</v>
      </c>
      <c r="L19" s="40">
        <v>0</v>
      </c>
      <c r="M19" s="42">
        <v>0</v>
      </c>
      <c r="N19" s="57" t="s">
        <v>943</v>
      </c>
      <c r="O19" s="182"/>
      <c r="P19" s="182"/>
    </row>
    <row r="20" spans="1:16" x14ac:dyDescent="0.25">
      <c r="A20" s="64" t="s">
        <v>890</v>
      </c>
      <c r="B20" s="65">
        <v>7373.5439999999999</v>
      </c>
      <c r="C20" s="65">
        <v>6350.1090000000004</v>
      </c>
      <c r="D20" s="65">
        <v>8837.273000000001</v>
      </c>
      <c r="E20" s="65">
        <v>9397.1470000000008</v>
      </c>
      <c r="F20" s="133">
        <v>8698.6630000000005</v>
      </c>
      <c r="G20" s="65">
        <v>10552.199000000001</v>
      </c>
      <c r="H20" s="65">
        <v>11284.973</v>
      </c>
      <c r="I20" s="65">
        <v>10189.858</v>
      </c>
      <c r="J20" s="65">
        <v>18185.159</v>
      </c>
      <c r="K20" s="65">
        <v>19140.038</v>
      </c>
      <c r="L20" s="65">
        <v>20462.487000000001</v>
      </c>
      <c r="M20" s="65">
        <v>22341.342000000001</v>
      </c>
      <c r="N20" s="66" t="s">
        <v>557</v>
      </c>
      <c r="O20" s="182"/>
      <c r="P20" s="182"/>
    </row>
    <row r="21" spans="1:16" x14ac:dyDescent="0.25">
      <c r="A21" s="64" t="s">
        <v>891</v>
      </c>
      <c r="B21" s="65"/>
      <c r="C21" s="65"/>
      <c r="D21" s="65"/>
      <c r="E21" s="65"/>
      <c r="F21" s="133"/>
      <c r="G21" s="65"/>
      <c r="H21" s="65"/>
      <c r="I21" s="65"/>
      <c r="J21" s="65"/>
      <c r="K21" s="65"/>
      <c r="L21" s="65"/>
      <c r="M21" s="65"/>
      <c r="N21" s="66" t="s">
        <v>558</v>
      </c>
      <c r="O21" s="182"/>
      <c r="P21" s="182"/>
    </row>
    <row r="22" spans="1:16" x14ac:dyDescent="0.25">
      <c r="A22" s="56" t="s">
        <v>892</v>
      </c>
      <c r="B22" s="285">
        <v>1385.405</v>
      </c>
      <c r="C22" s="285">
        <v>1376.231</v>
      </c>
      <c r="D22" s="285">
        <v>1321.569</v>
      </c>
      <c r="E22" s="285">
        <v>1315.6010000000001</v>
      </c>
      <c r="F22" s="286">
        <v>1306.268</v>
      </c>
      <c r="G22" s="285">
        <v>1477.84</v>
      </c>
      <c r="H22" s="285">
        <v>1471.797</v>
      </c>
      <c r="I22" s="285">
        <v>1463.123</v>
      </c>
      <c r="J22" s="285">
        <v>1391.8630000000001</v>
      </c>
      <c r="K22" s="285">
        <v>1384.81</v>
      </c>
      <c r="L22" s="285">
        <v>1375.5550000000001</v>
      </c>
      <c r="M22" s="285">
        <v>1300.73</v>
      </c>
      <c r="N22" s="57" t="s">
        <v>559</v>
      </c>
      <c r="O22" s="182"/>
      <c r="P22" s="182"/>
    </row>
    <row r="23" spans="1:16" x14ac:dyDescent="0.25">
      <c r="A23" s="58" t="s">
        <v>549</v>
      </c>
      <c r="B23" s="285">
        <v>0</v>
      </c>
      <c r="C23" s="285">
        <v>0</v>
      </c>
      <c r="D23" s="285">
        <v>0</v>
      </c>
      <c r="E23" s="285">
        <v>0</v>
      </c>
      <c r="F23" s="286">
        <v>0</v>
      </c>
      <c r="G23" s="285">
        <v>0</v>
      </c>
      <c r="H23" s="285">
        <v>0</v>
      </c>
      <c r="I23" s="285"/>
      <c r="J23" s="285">
        <v>0</v>
      </c>
      <c r="K23" s="285"/>
      <c r="L23" s="285"/>
      <c r="M23" s="285">
        <v>0</v>
      </c>
      <c r="N23" s="59" t="s">
        <v>550</v>
      </c>
      <c r="O23" s="182"/>
      <c r="P23" s="182"/>
    </row>
    <row r="24" spans="1:16" x14ac:dyDescent="0.25">
      <c r="A24" s="58" t="s">
        <v>551</v>
      </c>
      <c r="B24" s="285">
        <v>0</v>
      </c>
      <c r="C24" s="285">
        <v>0</v>
      </c>
      <c r="D24" s="285">
        <v>0</v>
      </c>
      <c r="E24" s="285">
        <v>0</v>
      </c>
      <c r="F24" s="286">
        <v>0</v>
      </c>
      <c r="G24" s="285">
        <v>0</v>
      </c>
      <c r="H24" s="285">
        <v>0</v>
      </c>
      <c r="I24" s="285"/>
      <c r="J24" s="285">
        <v>0</v>
      </c>
      <c r="K24" s="285"/>
      <c r="L24" s="285"/>
      <c r="M24" s="285">
        <v>0</v>
      </c>
      <c r="N24" s="59" t="s">
        <v>552</v>
      </c>
      <c r="O24" s="182"/>
      <c r="P24" s="182"/>
    </row>
    <row r="25" spans="1:16" x14ac:dyDescent="0.25">
      <c r="A25" s="58" t="s">
        <v>560</v>
      </c>
      <c r="B25" s="285">
        <v>361.77800000000002</v>
      </c>
      <c r="C25" s="285">
        <v>361.75400000000002</v>
      </c>
      <c r="D25" s="285">
        <v>361.70499999999998</v>
      </c>
      <c r="E25" s="285">
        <v>361.678</v>
      </c>
      <c r="F25" s="286">
        <v>361.68</v>
      </c>
      <c r="G25" s="285">
        <v>361.65800000000002</v>
      </c>
      <c r="H25" s="285">
        <v>361.63299999999998</v>
      </c>
      <c r="I25" s="285">
        <v>361.61099999999999</v>
      </c>
      <c r="J25" s="285">
        <v>361.58499999999998</v>
      </c>
      <c r="K25" s="285">
        <v>361.55900000000003</v>
      </c>
      <c r="L25" s="285">
        <v>361.536</v>
      </c>
      <c r="M25" s="285">
        <v>361.51</v>
      </c>
      <c r="N25" s="59" t="s">
        <v>561</v>
      </c>
      <c r="O25" s="182"/>
      <c r="P25" s="182"/>
    </row>
    <row r="26" spans="1:16" x14ac:dyDescent="0.25">
      <c r="A26" s="58" t="s">
        <v>893</v>
      </c>
      <c r="B26" s="285">
        <v>1023.627</v>
      </c>
      <c r="C26" s="285">
        <v>1014.477</v>
      </c>
      <c r="D26" s="285">
        <v>959.86400000000003</v>
      </c>
      <c r="E26" s="285">
        <v>953.923</v>
      </c>
      <c r="F26" s="286">
        <v>944.58799999999997</v>
      </c>
      <c r="G26" s="285">
        <v>1116.182</v>
      </c>
      <c r="H26" s="285">
        <v>1110.164</v>
      </c>
      <c r="I26" s="285">
        <v>1101.5119999999999</v>
      </c>
      <c r="J26" s="285">
        <v>1030.278</v>
      </c>
      <c r="K26" s="285">
        <v>1023.251</v>
      </c>
      <c r="L26" s="285">
        <v>1014.019</v>
      </c>
      <c r="M26" s="285">
        <v>939.22</v>
      </c>
      <c r="N26" s="59" t="s">
        <v>562</v>
      </c>
      <c r="O26" s="182"/>
      <c r="P26" s="182"/>
    </row>
    <row r="27" spans="1:16" x14ac:dyDescent="0.25">
      <c r="A27" s="56" t="s">
        <v>894</v>
      </c>
      <c r="B27" s="285">
        <v>25618.643</v>
      </c>
      <c r="C27" s="285">
        <v>26626.19</v>
      </c>
      <c r="D27" s="285">
        <v>26647.583999999999</v>
      </c>
      <c r="E27" s="285">
        <v>24839.5</v>
      </c>
      <c r="F27" s="286">
        <v>25731.753000000001</v>
      </c>
      <c r="G27" s="285">
        <v>26753.473000000002</v>
      </c>
      <c r="H27" s="285">
        <v>26379.589</v>
      </c>
      <c r="I27" s="285">
        <v>28001.275000000001</v>
      </c>
      <c r="J27" s="285">
        <v>25907.398000000001</v>
      </c>
      <c r="K27" s="285">
        <v>24810.233</v>
      </c>
      <c r="L27" s="285">
        <v>24707.356</v>
      </c>
      <c r="M27" s="285">
        <v>25668</v>
      </c>
      <c r="N27" s="57" t="s">
        <v>563</v>
      </c>
      <c r="O27" s="182"/>
      <c r="P27" s="182"/>
    </row>
    <row r="28" spans="1:16" x14ac:dyDescent="0.25">
      <c r="A28" s="56" t="s">
        <v>895</v>
      </c>
      <c r="B28" s="285">
        <v>0</v>
      </c>
      <c r="C28" s="285">
        <v>0</v>
      </c>
      <c r="D28" s="285">
        <v>0</v>
      </c>
      <c r="E28" s="285">
        <v>0</v>
      </c>
      <c r="F28" s="286">
        <v>0</v>
      </c>
      <c r="G28" s="286">
        <v>0</v>
      </c>
      <c r="H28" s="285"/>
      <c r="I28" s="285"/>
      <c r="J28" s="285"/>
      <c r="K28" s="285">
        <v>0</v>
      </c>
      <c r="L28" s="285"/>
      <c r="M28" s="285">
        <v>0</v>
      </c>
      <c r="N28" s="57" t="s">
        <v>564</v>
      </c>
      <c r="O28" s="182"/>
      <c r="P28" s="182"/>
    </row>
    <row r="29" spans="1:16" x14ac:dyDescent="0.25">
      <c r="A29" s="56" t="s">
        <v>896</v>
      </c>
      <c r="B29" s="285">
        <v>28.263000000000002</v>
      </c>
      <c r="C29" s="285">
        <v>28.846</v>
      </c>
      <c r="D29" s="285">
        <v>28.288</v>
      </c>
      <c r="E29" s="285">
        <v>28.463000000000001</v>
      </c>
      <c r="F29" s="286">
        <v>28.512</v>
      </c>
      <c r="G29" s="285">
        <v>28.334</v>
      </c>
      <c r="H29" s="285">
        <v>28.55</v>
      </c>
      <c r="I29" s="285">
        <v>28.024999999999999</v>
      </c>
      <c r="J29" s="285">
        <v>27.669</v>
      </c>
      <c r="K29" s="285">
        <v>27.541</v>
      </c>
      <c r="L29" s="285">
        <v>27.158000000000001</v>
      </c>
      <c r="M29" s="285">
        <v>28.416</v>
      </c>
      <c r="N29" s="57" t="s">
        <v>565</v>
      </c>
      <c r="O29" s="182"/>
      <c r="P29" s="182"/>
    </row>
    <row r="30" spans="1:16" x14ac:dyDescent="0.25">
      <c r="A30" s="58" t="s">
        <v>566</v>
      </c>
      <c r="B30" s="285">
        <v>3.524</v>
      </c>
      <c r="C30" s="285">
        <v>3.38</v>
      </c>
      <c r="D30" s="285">
        <v>3.2349999999999999</v>
      </c>
      <c r="E30" s="285">
        <v>3.0910000000000002</v>
      </c>
      <c r="F30" s="286">
        <v>2.9449999999999998</v>
      </c>
      <c r="G30" s="285">
        <v>2.77</v>
      </c>
      <c r="H30" s="285">
        <v>2.5939999999999999</v>
      </c>
      <c r="I30" s="285">
        <v>2.4169999999999998</v>
      </c>
      <c r="J30" s="285">
        <v>2.2400000000000002</v>
      </c>
      <c r="K30" s="285">
        <v>2.0619999999999998</v>
      </c>
      <c r="L30" s="285">
        <v>1.8839999999999999</v>
      </c>
      <c r="M30" s="285">
        <v>1.706</v>
      </c>
      <c r="N30" s="59" t="s">
        <v>567</v>
      </c>
      <c r="O30" s="182"/>
      <c r="P30" s="182"/>
    </row>
    <row r="31" spans="1:16" x14ac:dyDescent="0.25">
      <c r="A31" s="58" t="s">
        <v>568</v>
      </c>
      <c r="B31" s="285">
        <v>24.739000000000001</v>
      </c>
      <c r="C31" s="285">
        <v>25.466000000000001</v>
      </c>
      <c r="D31" s="285">
        <v>25.053000000000001</v>
      </c>
      <c r="E31" s="285">
        <v>25.372</v>
      </c>
      <c r="F31" s="286">
        <v>25.567</v>
      </c>
      <c r="G31" s="285">
        <v>25.564</v>
      </c>
      <c r="H31" s="285">
        <v>25.956</v>
      </c>
      <c r="I31" s="285">
        <v>25.608000000000001</v>
      </c>
      <c r="J31" s="285">
        <v>25.428999999999998</v>
      </c>
      <c r="K31" s="285">
        <v>25.478999999999999</v>
      </c>
      <c r="L31" s="285">
        <v>25.274000000000001</v>
      </c>
      <c r="M31" s="285">
        <v>26.71</v>
      </c>
      <c r="N31" s="59" t="s">
        <v>569</v>
      </c>
      <c r="O31" s="182"/>
      <c r="P31" s="182"/>
    </row>
    <row r="32" spans="1:16" x14ac:dyDescent="0.25">
      <c r="A32" s="56" t="s">
        <v>1224</v>
      </c>
      <c r="B32" s="285">
        <v>124.67700000000001</v>
      </c>
      <c r="C32" s="285">
        <v>124.212</v>
      </c>
      <c r="D32" s="285">
        <v>127.67700000000001</v>
      </c>
      <c r="E32" s="285">
        <v>129.297</v>
      </c>
      <c r="F32" s="286">
        <v>130.899</v>
      </c>
      <c r="G32" s="285">
        <v>127.986</v>
      </c>
      <c r="H32" s="285">
        <v>129.803</v>
      </c>
      <c r="I32" s="285">
        <v>129.04499999999999</v>
      </c>
      <c r="J32" s="285">
        <v>129.18199999999999</v>
      </c>
      <c r="K32" s="285">
        <v>128.96700000000001</v>
      </c>
      <c r="L32" s="285">
        <v>131.72999999999999</v>
      </c>
      <c r="M32" s="285">
        <v>131.54900000000001</v>
      </c>
      <c r="N32" s="57" t="s">
        <v>570</v>
      </c>
      <c r="O32" s="182"/>
      <c r="P32" s="182"/>
    </row>
    <row r="33" spans="1:17" x14ac:dyDescent="0.25">
      <c r="A33" s="56" t="s">
        <v>897</v>
      </c>
      <c r="B33" s="285">
        <v>31.023</v>
      </c>
      <c r="C33" s="285">
        <v>31.106999999999999</v>
      </c>
      <c r="D33" s="285">
        <v>29.149000000000001</v>
      </c>
      <c r="E33" s="285">
        <v>28.379000000000001</v>
      </c>
      <c r="F33" s="286">
        <v>26.114999999999998</v>
      </c>
      <c r="G33" s="285">
        <v>26.119</v>
      </c>
      <c r="H33" s="285">
        <v>26.041</v>
      </c>
      <c r="I33" s="285">
        <v>24.550999999999998</v>
      </c>
      <c r="J33" s="285">
        <v>27.891999999999999</v>
      </c>
      <c r="K33" s="285">
        <v>27.891999999999999</v>
      </c>
      <c r="L33" s="285">
        <v>24.823</v>
      </c>
      <c r="M33" s="285">
        <v>24.913</v>
      </c>
      <c r="N33" s="57" t="s">
        <v>571</v>
      </c>
      <c r="O33" s="182"/>
      <c r="P33" s="182"/>
    </row>
    <row r="34" spans="1:17" ht="11.5" customHeight="1" x14ac:dyDescent="0.25">
      <c r="A34" s="56" t="s">
        <v>898</v>
      </c>
      <c r="B34" s="285">
        <v>27.324000000000002</v>
      </c>
      <c r="C34" s="285">
        <v>25.393999999999998</v>
      </c>
      <c r="D34" s="285">
        <v>26.690999999999999</v>
      </c>
      <c r="E34" s="285">
        <v>27.831</v>
      </c>
      <c r="F34" s="286">
        <v>25.238</v>
      </c>
      <c r="G34" s="285">
        <v>26.312999999999999</v>
      </c>
      <c r="H34" s="285">
        <v>28.896999999999998</v>
      </c>
      <c r="I34" s="285">
        <v>28.533000000000001</v>
      </c>
      <c r="J34" s="285">
        <v>27.332000000000001</v>
      </c>
      <c r="K34" s="285">
        <v>27.210999999999999</v>
      </c>
      <c r="L34" s="285">
        <v>30.401</v>
      </c>
      <c r="M34" s="285">
        <v>30.28</v>
      </c>
      <c r="N34" s="57" t="s">
        <v>572</v>
      </c>
      <c r="O34" s="182"/>
      <c r="P34" s="182"/>
    </row>
    <row r="35" spans="1:17" x14ac:dyDescent="0.25">
      <c r="A35" s="56" t="s">
        <v>899</v>
      </c>
      <c r="B35" s="285">
        <v>-19.109000000000002</v>
      </c>
      <c r="C35" s="285">
        <v>-19.396999999999998</v>
      </c>
      <c r="D35" s="285">
        <v>-19.684000000000001</v>
      </c>
      <c r="E35" s="285">
        <v>-19.968</v>
      </c>
      <c r="F35" s="286">
        <v>-20.574000000000002</v>
      </c>
      <c r="G35" s="285">
        <v>-20.940999999999999</v>
      </c>
      <c r="H35" s="285">
        <v>-21.317</v>
      </c>
      <c r="I35" s="285">
        <v>-21.359000000000002</v>
      </c>
      <c r="J35" s="285">
        <v>-21.401</v>
      </c>
      <c r="K35" s="285">
        <v>-21.443000000000001</v>
      </c>
      <c r="L35" s="285">
        <v>-21.484999999999999</v>
      </c>
      <c r="M35" s="285">
        <v>-21.527000000000001</v>
      </c>
      <c r="N35" s="57" t="s">
        <v>573</v>
      </c>
      <c r="O35" s="182"/>
      <c r="P35" s="182"/>
    </row>
    <row r="36" spans="1:17" x14ac:dyDescent="0.25">
      <c r="A36" s="56" t="s">
        <v>900</v>
      </c>
      <c r="B36" s="285">
        <v>31.385000000000002</v>
      </c>
      <c r="C36" s="285">
        <v>31.042999999999999</v>
      </c>
      <c r="D36" s="294">
        <v>29.181000000000001</v>
      </c>
      <c r="E36" s="294">
        <v>30.395</v>
      </c>
      <c r="F36" s="295">
        <v>30.704000000000001</v>
      </c>
      <c r="G36" s="294">
        <v>32.567999999999998</v>
      </c>
      <c r="H36" s="294">
        <v>28.448</v>
      </c>
      <c r="I36" s="294">
        <v>29.762</v>
      </c>
      <c r="J36" s="294">
        <v>29.502000000000002</v>
      </c>
      <c r="K36" s="294">
        <v>31.893999999999998</v>
      </c>
      <c r="L36" s="294">
        <v>31.497999999999998</v>
      </c>
      <c r="M36" s="294">
        <v>31.567999999999998</v>
      </c>
      <c r="N36" s="57" t="s">
        <v>574</v>
      </c>
      <c r="O36" s="182"/>
      <c r="P36" s="182"/>
    </row>
    <row r="37" spans="1:17" x14ac:dyDescent="0.25">
      <c r="A37" s="64" t="s">
        <v>901</v>
      </c>
      <c r="B37" s="65">
        <v>27227.611000000001</v>
      </c>
      <c r="C37" s="65">
        <v>28223.626</v>
      </c>
      <c r="D37" s="296">
        <v>29540.311999999998</v>
      </c>
      <c r="E37" s="296">
        <v>26379.498</v>
      </c>
      <c r="F37" s="297">
        <v>27258.915000000001</v>
      </c>
      <c r="G37" s="296">
        <v>28451.691999999999</v>
      </c>
      <c r="H37" s="296">
        <v>28071.808000000001</v>
      </c>
      <c r="I37" s="296">
        <v>29682.955000000002</v>
      </c>
      <c r="J37" s="296">
        <v>27519.437000000002</v>
      </c>
      <c r="K37" s="296">
        <v>26417.105</v>
      </c>
      <c r="L37" s="296">
        <v>26307.036</v>
      </c>
      <c r="M37" s="296">
        <v>27193.929</v>
      </c>
      <c r="N37" s="66" t="s">
        <v>575</v>
      </c>
      <c r="O37" s="182"/>
      <c r="P37" s="182"/>
    </row>
    <row r="38" spans="1:17" x14ac:dyDescent="0.25">
      <c r="A38" s="64" t="s">
        <v>902</v>
      </c>
      <c r="B38" s="65">
        <v>34601.154999999999</v>
      </c>
      <c r="C38" s="65">
        <v>34573.735000000001</v>
      </c>
      <c r="D38" s="65">
        <v>34269.243999999999</v>
      </c>
      <c r="E38" s="65">
        <v>35776.644999999997</v>
      </c>
      <c r="F38" s="133">
        <v>35957.578000000001</v>
      </c>
      <c r="G38" s="122">
        <f>G37+G20</f>
        <v>39003.891000000003</v>
      </c>
      <c r="H38" s="65">
        <v>39356.781000000003</v>
      </c>
      <c r="I38" s="65">
        <v>39872.813000000002</v>
      </c>
      <c r="J38" s="65">
        <v>45704.595999999998</v>
      </c>
      <c r="K38" s="65">
        <v>45557.142999999996</v>
      </c>
      <c r="L38" s="65">
        <v>46769.523000000001</v>
      </c>
      <c r="M38" s="65">
        <v>49535.271000000001</v>
      </c>
      <c r="N38" s="66" t="s">
        <v>222</v>
      </c>
      <c r="O38" s="182"/>
      <c r="P38" s="182"/>
    </row>
    <row r="39" spans="1:17" x14ac:dyDescent="0.25">
      <c r="A39" s="64" t="s">
        <v>576</v>
      </c>
      <c r="B39" s="42"/>
      <c r="C39" s="42"/>
      <c r="D39" s="42"/>
      <c r="E39" s="42"/>
      <c r="F39" s="134"/>
      <c r="G39" s="42">
        <v>0</v>
      </c>
      <c r="H39" s="42"/>
      <c r="I39" s="42"/>
      <c r="J39" s="42"/>
      <c r="K39" s="42"/>
      <c r="L39" s="42"/>
      <c r="M39" s="42"/>
      <c r="N39" s="66" t="s">
        <v>577</v>
      </c>
      <c r="O39" s="182"/>
      <c r="P39" s="182"/>
    </row>
    <row r="40" spans="1:17" x14ac:dyDescent="0.25">
      <c r="A40" s="56" t="s">
        <v>578</v>
      </c>
      <c r="B40" s="42">
        <v>9.1880000000000006</v>
      </c>
      <c r="C40" s="42">
        <v>6.6790000000000003</v>
      </c>
      <c r="D40" s="42">
        <v>8.8330000000000002</v>
      </c>
      <c r="E40" s="42">
        <v>7.8650000000000002</v>
      </c>
      <c r="F40" s="134">
        <v>7.3250000000000002</v>
      </c>
      <c r="G40" s="42">
        <v>6.7649999999999997</v>
      </c>
      <c r="H40" s="42">
        <v>7.6779999999999999</v>
      </c>
      <c r="I40" s="42">
        <v>8.141</v>
      </c>
      <c r="J40" s="42">
        <v>6.1390000000000002</v>
      </c>
      <c r="K40" s="42">
        <v>4.306</v>
      </c>
      <c r="L40" s="42">
        <v>5.1619999999999999</v>
      </c>
      <c r="M40" s="42">
        <v>6.7050000000000001</v>
      </c>
      <c r="N40" s="57" t="s">
        <v>579</v>
      </c>
      <c r="O40" s="182"/>
      <c r="P40" s="182"/>
      <c r="Q40" s="182"/>
    </row>
    <row r="41" spans="1:17" x14ac:dyDescent="0.25">
      <c r="A41" s="56" t="s">
        <v>580</v>
      </c>
      <c r="B41" s="42">
        <v>11.972</v>
      </c>
      <c r="C41" s="42">
        <v>12.625999999999999</v>
      </c>
      <c r="D41" s="42">
        <v>14.218</v>
      </c>
      <c r="E41" s="42">
        <v>13.989000000000001</v>
      </c>
      <c r="F41" s="134">
        <v>14.406000000000001</v>
      </c>
      <c r="G41" s="42">
        <v>15.55</v>
      </c>
      <c r="H41" s="42">
        <v>15.128</v>
      </c>
      <c r="I41" s="42">
        <v>13.989000000000001</v>
      </c>
      <c r="J41" s="42">
        <v>20.411000000000001</v>
      </c>
      <c r="K41" s="42">
        <v>16.064</v>
      </c>
      <c r="L41" s="42">
        <v>13.234999999999999</v>
      </c>
      <c r="M41" s="42">
        <v>14.266</v>
      </c>
      <c r="N41" s="57" t="s">
        <v>581</v>
      </c>
      <c r="O41" s="182"/>
      <c r="P41" s="182"/>
    </row>
    <row r="42" spans="1:17" x14ac:dyDescent="0.25">
      <c r="A42" s="56" t="s">
        <v>582</v>
      </c>
      <c r="B42" s="40">
        <v>925.66</v>
      </c>
      <c r="C42" s="40">
        <v>925.66</v>
      </c>
      <c r="D42" s="40">
        <v>925.66</v>
      </c>
      <c r="E42" s="40">
        <v>1957.66</v>
      </c>
      <c r="F42" s="103">
        <v>1957.66</v>
      </c>
      <c r="G42" s="40">
        <v>2737.66</v>
      </c>
      <c r="H42" s="40">
        <v>2737.66</v>
      </c>
      <c r="I42" s="40">
        <v>4348.46</v>
      </c>
      <c r="J42" s="40">
        <v>4348.46</v>
      </c>
      <c r="K42" s="42">
        <v>4348.46</v>
      </c>
      <c r="L42" s="40">
        <v>7889.22</v>
      </c>
      <c r="M42" s="40">
        <v>7889.22</v>
      </c>
      <c r="N42" s="57" t="s">
        <v>583</v>
      </c>
      <c r="O42" s="182"/>
      <c r="P42" s="182"/>
      <c r="Q42" s="182"/>
    </row>
    <row r="43" spans="1:17" x14ac:dyDescent="0.25">
      <c r="A43" s="58" t="s">
        <v>584</v>
      </c>
      <c r="B43" s="40">
        <v>925.66</v>
      </c>
      <c r="C43" s="40">
        <v>925.66</v>
      </c>
      <c r="D43" s="40">
        <v>925.66</v>
      </c>
      <c r="E43" s="40">
        <v>1957.66</v>
      </c>
      <c r="F43" s="103">
        <v>1957.66</v>
      </c>
      <c r="G43" s="40">
        <v>2737.66</v>
      </c>
      <c r="H43" s="40">
        <v>2737.66</v>
      </c>
      <c r="I43" s="40">
        <v>4348.46</v>
      </c>
      <c r="J43" s="40">
        <v>4348.46</v>
      </c>
      <c r="K43" s="42">
        <v>4348.46</v>
      </c>
      <c r="L43" s="42">
        <v>7889.22</v>
      </c>
      <c r="M43" s="42">
        <v>7889.22</v>
      </c>
      <c r="N43" s="59" t="s">
        <v>585</v>
      </c>
      <c r="O43" s="182"/>
      <c r="P43" s="292"/>
      <c r="Q43" s="182"/>
    </row>
    <row r="44" spans="1:17" x14ac:dyDescent="0.25">
      <c r="A44" s="58" t="s">
        <v>586</v>
      </c>
      <c r="B44" s="42">
        <v>0</v>
      </c>
      <c r="C44" s="42">
        <v>0</v>
      </c>
      <c r="D44" s="42">
        <v>0</v>
      </c>
      <c r="E44" s="42">
        <v>0</v>
      </c>
      <c r="F44" s="134">
        <v>0</v>
      </c>
      <c r="G44" s="42">
        <v>0</v>
      </c>
      <c r="H44" s="42">
        <v>0</v>
      </c>
      <c r="I44" s="42">
        <v>0</v>
      </c>
      <c r="J44" s="42">
        <v>0</v>
      </c>
      <c r="K44" s="42">
        <v>0</v>
      </c>
      <c r="L44" s="42">
        <v>0</v>
      </c>
      <c r="M44" s="42">
        <v>0</v>
      </c>
      <c r="N44" s="59" t="s">
        <v>587</v>
      </c>
      <c r="O44" s="182"/>
      <c r="P44" s="182"/>
      <c r="Q44" s="182"/>
    </row>
    <row r="45" spans="1:17" x14ac:dyDescent="0.25">
      <c r="A45" s="58" t="s">
        <v>881</v>
      </c>
      <c r="B45" s="42">
        <v>0</v>
      </c>
      <c r="C45" s="42">
        <v>0</v>
      </c>
      <c r="D45" s="42">
        <v>0</v>
      </c>
      <c r="E45" s="42">
        <v>0</v>
      </c>
      <c r="F45" s="134">
        <v>0</v>
      </c>
      <c r="G45" s="42">
        <v>0</v>
      </c>
      <c r="H45" s="42">
        <v>0</v>
      </c>
      <c r="I45" s="42">
        <v>0</v>
      </c>
      <c r="J45" s="42">
        <v>0</v>
      </c>
      <c r="K45" s="42">
        <v>0</v>
      </c>
      <c r="L45" s="42">
        <v>0</v>
      </c>
      <c r="M45" s="42">
        <v>0</v>
      </c>
      <c r="N45" s="59" t="s">
        <v>881</v>
      </c>
      <c r="O45" s="182"/>
      <c r="P45" s="182"/>
      <c r="Q45" s="293"/>
    </row>
    <row r="46" spans="1:17" x14ac:dyDescent="0.25">
      <c r="A46" s="56" t="s">
        <v>588</v>
      </c>
      <c r="B46" s="42">
        <v>157.55699999999999</v>
      </c>
      <c r="C46" s="42">
        <v>87.338999999999999</v>
      </c>
      <c r="D46" s="42">
        <v>120.273</v>
      </c>
      <c r="E46" s="42">
        <v>161.26599999999999</v>
      </c>
      <c r="F46" s="134">
        <v>96.709000000000003</v>
      </c>
      <c r="G46" s="42">
        <v>135.49799999999999</v>
      </c>
      <c r="H46" s="42">
        <v>166.042</v>
      </c>
      <c r="I46" s="42">
        <v>116.592</v>
      </c>
      <c r="J46" s="42">
        <v>170.68</v>
      </c>
      <c r="K46" s="42">
        <v>169.303</v>
      </c>
      <c r="L46" s="42">
        <v>125.90900000000001</v>
      </c>
      <c r="M46" s="42">
        <v>178.154</v>
      </c>
      <c r="N46" s="57" t="s">
        <v>589</v>
      </c>
      <c r="O46" s="182"/>
      <c r="P46" s="182"/>
    </row>
    <row r="47" spans="1:17" x14ac:dyDescent="0.25">
      <c r="A47" s="56" t="s">
        <v>847</v>
      </c>
      <c r="B47" s="42">
        <v>0.36</v>
      </c>
      <c r="C47" s="42">
        <v>0.79900000000000004</v>
      </c>
      <c r="D47" s="42">
        <v>1.2370000000000001</v>
      </c>
      <c r="E47" s="42">
        <v>0.53700000000000003</v>
      </c>
      <c r="F47" s="134">
        <v>1.413</v>
      </c>
      <c r="G47" s="42">
        <v>2.3170000000000002</v>
      </c>
      <c r="H47" s="42">
        <v>0.59299999999999997</v>
      </c>
      <c r="I47" s="42">
        <v>1.4410000000000001</v>
      </c>
      <c r="J47" s="42">
        <v>2.6579999999999999</v>
      </c>
      <c r="K47" s="42">
        <v>15.276</v>
      </c>
      <c r="L47" s="42">
        <v>4.5380000000000003</v>
      </c>
      <c r="M47" s="42">
        <v>7.806</v>
      </c>
      <c r="N47" s="57" t="s">
        <v>1206</v>
      </c>
      <c r="O47" s="182"/>
      <c r="P47" s="182"/>
    </row>
    <row r="48" spans="1:17" s="283" customFormat="1" x14ac:dyDescent="0.25">
      <c r="A48" s="56" t="s">
        <v>590</v>
      </c>
      <c r="B48" s="42">
        <v>6</v>
      </c>
      <c r="C48" s="42">
        <v>7</v>
      </c>
      <c r="D48" s="42">
        <v>8</v>
      </c>
      <c r="E48" s="308">
        <v>9</v>
      </c>
      <c r="F48" s="309">
        <v>9</v>
      </c>
      <c r="G48" s="40">
        <v>0</v>
      </c>
      <c r="H48" s="40">
        <v>0</v>
      </c>
      <c r="I48" s="40">
        <v>0</v>
      </c>
      <c r="J48" s="40">
        <v>0</v>
      </c>
      <c r="K48" s="42">
        <v>0</v>
      </c>
      <c r="L48" s="40">
        <v>0</v>
      </c>
      <c r="M48" s="40">
        <v>0</v>
      </c>
      <c r="N48" s="57" t="s">
        <v>591</v>
      </c>
      <c r="O48" s="284"/>
      <c r="P48" s="284"/>
    </row>
    <row r="49" spans="1:16" x14ac:dyDescent="0.25">
      <c r="A49" s="56" t="s">
        <v>848</v>
      </c>
      <c r="B49" s="42">
        <v>819.99099999999999</v>
      </c>
      <c r="C49" s="42">
        <v>821.19500000000005</v>
      </c>
      <c r="D49" s="42">
        <v>1323.1949999999999</v>
      </c>
      <c r="E49" s="42">
        <v>1473.625</v>
      </c>
      <c r="F49" s="134">
        <v>1671.74</v>
      </c>
      <c r="G49" s="40">
        <v>4639.3739999999998</v>
      </c>
      <c r="H49" s="40">
        <v>2170.5730000000003</v>
      </c>
      <c r="I49" s="40">
        <v>2696.6239999999998</v>
      </c>
      <c r="J49" s="40">
        <v>6204.2870000000003</v>
      </c>
      <c r="K49" s="42">
        <v>6004.4120000000003</v>
      </c>
      <c r="L49" s="42">
        <v>6009.9290000000001</v>
      </c>
      <c r="M49" s="42">
        <v>6542.3150000000005</v>
      </c>
      <c r="N49" s="57" t="s">
        <v>1205</v>
      </c>
      <c r="O49" s="182"/>
      <c r="P49" s="182"/>
    </row>
    <row r="50" spans="1:16" x14ac:dyDescent="0.25">
      <c r="A50" s="64" t="s">
        <v>592</v>
      </c>
      <c r="B50" s="122">
        <v>1930.7279999999998</v>
      </c>
      <c r="C50" s="122">
        <v>1861.2979999999998</v>
      </c>
      <c r="D50" s="122">
        <v>2401</v>
      </c>
      <c r="E50" s="122">
        <v>3623.942</v>
      </c>
      <c r="F50" s="207">
        <v>3749.2530000000002</v>
      </c>
      <c r="G50" s="122">
        <v>7538.9629999999997</v>
      </c>
      <c r="H50" s="122">
        <v>5097.674</v>
      </c>
      <c r="I50" s="122">
        <v>7185.2470000000003</v>
      </c>
      <c r="J50" s="122">
        <v>10752.635</v>
      </c>
      <c r="K50" s="122">
        <v>10557.821</v>
      </c>
      <c r="L50" s="122">
        <v>14047.993</v>
      </c>
      <c r="M50" s="122">
        <v>14638.466</v>
      </c>
      <c r="N50" s="66" t="s">
        <v>593</v>
      </c>
      <c r="O50" s="182"/>
      <c r="P50" s="182"/>
    </row>
    <row r="51" spans="1:16" x14ac:dyDescent="0.25">
      <c r="A51" s="56" t="s">
        <v>594</v>
      </c>
      <c r="B51" s="40">
        <v>13664.81</v>
      </c>
      <c r="C51" s="40">
        <v>13665.11</v>
      </c>
      <c r="D51" s="40">
        <v>13665.415000000001</v>
      </c>
      <c r="E51" s="40">
        <v>13911.297</v>
      </c>
      <c r="F51" s="103">
        <v>13911.647999999999</v>
      </c>
      <c r="G51" s="40">
        <v>13132.036</v>
      </c>
      <c r="H51" s="40">
        <v>15898.06</v>
      </c>
      <c r="I51" s="40">
        <v>14287.789000000001</v>
      </c>
      <c r="J51" s="40">
        <v>14986.93</v>
      </c>
      <c r="K51" s="42">
        <v>14987.484</v>
      </c>
      <c r="L51" s="42">
        <v>12657.476000000001</v>
      </c>
      <c r="M51" s="42">
        <v>15298.296</v>
      </c>
      <c r="N51" s="57" t="s">
        <v>595</v>
      </c>
      <c r="O51" s="182"/>
      <c r="P51" s="182"/>
    </row>
    <row r="52" spans="1:16" x14ac:dyDescent="0.25">
      <c r="A52" s="58" t="s">
        <v>584</v>
      </c>
      <c r="B52" s="40">
        <v>13564.81</v>
      </c>
      <c r="C52" s="40">
        <v>13565.11</v>
      </c>
      <c r="D52" s="40">
        <v>13565.415000000001</v>
      </c>
      <c r="E52" s="40">
        <v>13740.797</v>
      </c>
      <c r="F52" s="103">
        <v>13741.147999999999</v>
      </c>
      <c r="G52" s="40">
        <v>12961.536</v>
      </c>
      <c r="H52" s="40">
        <v>15727.56</v>
      </c>
      <c r="I52" s="40">
        <v>14117.289000000001</v>
      </c>
      <c r="J52" s="40">
        <v>14616.43</v>
      </c>
      <c r="K52" s="42">
        <v>14616.984</v>
      </c>
      <c r="L52" s="42">
        <v>11757.966</v>
      </c>
      <c r="M52" s="42">
        <v>14398.786</v>
      </c>
      <c r="N52" s="59" t="s">
        <v>585</v>
      </c>
      <c r="O52" s="182"/>
      <c r="P52" s="182"/>
    </row>
    <row r="53" spans="1:16" x14ac:dyDescent="0.25">
      <c r="A53" s="58" t="s">
        <v>586</v>
      </c>
      <c r="B53" s="42">
        <v>0</v>
      </c>
      <c r="C53" s="42">
        <v>0</v>
      </c>
      <c r="D53" s="42">
        <v>0</v>
      </c>
      <c r="E53" s="42">
        <v>0</v>
      </c>
      <c r="F53" s="134">
        <v>0</v>
      </c>
      <c r="G53" s="42">
        <v>0</v>
      </c>
      <c r="H53" s="42">
        <v>0</v>
      </c>
      <c r="I53" s="42">
        <v>0</v>
      </c>
      <c r="J53" s="42">
        <v>0</v>
      </c>
      <c r="K53" s="42">
        <v>0</v>
      </c>
      <c r="L53" s="40">
        <v>0</v>
      </c>
      <c r="M53" s="40">
        <v>0</v>
      </c>
      <c r="N53" s="59" t="s">
        <v>587</v>
      </c>
      <c r="O53" s="182"/>
      <c r="P53" s="182"/>
    </row>
    <row r="54" spans="1:16" x14ac:dyDescent="0.25">
      <c r="A54" s="58" t="s">
        <v>881</v>
      </c>
      <c r="B54" s="40">
        <v>100</v>
      </c>
      <c r="C54" s="40">
        <v>100</v>
      </c>
      <c r="D54" s="40">
        <v>100</v>
      </c>
      <c r="E54" s="40">
        <v>170.5</v>
      </c>
      <c r="F54" s="103">
        <v>170.5</v>
      </c>
      <c r="G54" s="40">
        <v>170.5</v>
      </c>
      <c r="H54" s="40">
        <v>170.5</v>
      </c>
      <c r="I54" s="40">
        <v>170.5</v>
      </c>
      <c r="J54" s="40">
        <v>370.5</v>
      </c>
      <c r="K54" s="40">
        <v>370.5</v>
      </c>
      <c r="L54" s="40">
        <v>899.51</v>
      </c>
      <c r="M54" s="40">
        <v>899.51</v>
      </c>
      <c r="N54" s="59" t="s">
        <v>881</v>
      </c>
      <c r="O54" s="182"/>
      <c r="P54" s="182"/>
    </row>
    <row r="55" spans="1:16" x14ac:dyDescent="0.25">
      <c r="A55" s="56" t="s">
        <v>596</v>
      </c>
      <c r="B55" s="40">
        <v>8.06</v>
      </c>
      <c r="C55" s="40">
        <v>8.06</v>
      </c>
      <c r="D55" s="40">
        <v>8.5690000000000008</v>
      </c>
      <c r="E55" s="40">
        <v>8.4540000000000006</v>
      </c>
      <c r="F55" s="103">
        <v>8.4489999999999998</v>
      </c>
      <c r="G55" s="40">
        <v>9.5229999999999997</v>
      </c>
      <c r="H55" s="40">
        <v>9.5150000000000006</v>
      </c>
      <c r="I55" s="40">
        <v>9.423</v>
      </c>
      <c r="J55" s="40">
        <v>9.423</v>
      </c>
      <c r="K55" s="40">
        <v>9.0559999999999992</v>
      </c>
      <c r="L55" s="203">
        <v>10.207000000000001</v>
      </c>
      <c r="M55" s="203">
        <v>10.914999999999999</v>
      </c>
      <c r="N55" s="57" t="s">
        <v>597</v>
      </c>
      <c r="O55" s="182"/>
      <c r="P55" s="182"/>
    </row>
    <row r="56" spans="1:16" x14ac:dyDescent="0.25">
      <c r="A56" s="56" t="s">
        <v>598</v>
      </c>
      <c r="B56" s="42">
        <v>2521.1990000000001</v>
      </c>
      <c r="C56" s="42">
        <v>2523.8470000000002</v>
      </c>
      <c r="D56" s="42">
        <v>1723.501</v>
      </c>
      <c r="E56" s="42">
        <v>1724.252</v>
      </c>
      <c r="F56" s="134">
        <v>1724.308</v>
      </c>
      <c r="G56" s="42">
        <v>1725.192</v>
      </c>
      <c r="H56" s="42">
        <v>1724.8050000000001</v>
      </c>
      <c r="I56" s="42">
        <v>1723.8430000000001</v>
      </c>
      <c r="J56" s="42">
        <v>1725.1090000000002</v>
      </c>
      <c r="K56" s="42">
        <v>1723.9159999999999</v>
      </c>
      <c r="L56" s="42">
        <v>1724.6020000000001</v>
      </c>
      <c r="M56" s="42">
        <v>1205.963</v>
      </c>
      <c r="N56" s="57" t="s">
        <v>599</v>
      </c>
      <c r="O56" s="182"/>
      <c r="P56" s="182"/>
    </row>
    <row r="57" spans="1:16" x14ac:dyDescent="0.25">
      <c r="A57" s="64" t="s">
        <v>600</v>
      </c>
      <c r="B57" s="65">
        <v>16194.069</v>
      </c>
      <c r="C57" s="65">
        <v>16197.017</v>
      </c>
      <c r="D57" s="65">
        <v>15397.485000000001</v>
      </c>
      <c r="E57" s="65">
        <v>15644.003000000001</v>
      </c>
      <c r="F57" s="133">
        <v>15644.405000000001</v>
      </c>
      <c r="G57" s="65">
        <v>14866.751</v>
      </c>
      <c r="H57" s="65">
        <v>17632.38</v>
      </c>
      <c r="I57" s="65">
        <v>16021.055</v>
      </c>
      <c r="J57" s="65">
        <v>16721.462</v>
      </c>
      <c r="K57" s="65">
        <v>16720.455999999998</v>
      </c>
      <c r="L57" s="122">
        <v>14392.285</v>
      </c>
      <c r="M57" s="122">
        <v>16515.173999999999</v>
      </c>
      <c r="N57" s="66" t="s">
        <v>601</v>
      </c>
      <c r="O57" s="182"/>
      <c r="P57" s="182"/>
    </row>
    <row r="58" spans="1:16" x14ac:dyDescent="0.25">
      <c r="A58" s="64" t="s">
        <v>241</v>
      </c>
      <c r="B58" s="123">
        <v>18118.796999999999</v>
      </c>
      <c r="C58" s="123">
        <v>18051.314999999999</v>
      </c>
      <c r="D58" s="123">
        <v>17797.572</v>
      </c>
      <c r="E58" s="123">
        <v>19258.945</v>
      </c>
      <c r="F58" s="208">
        <v>19393.657999999999</v>
      </c>
      <c r="G58" s="123">
        <v>22405.714</v>
      </c>
      <c r="H58" s="123">
        <v>22730.054</v>
      </c>
      <c r="I58" s="123">
        <v>23206.302</v>
      </c>
      <c r="J58" s="123">
        <v>27474.097000000002</v>
      </c>
      <c r="K58" s="123">
        <v>27278.276999999998</v>
      </c>
      <c r="L58" s="123">
        <v>28440.277999999998</v>
      </c>
      <c r="M58" s="123">
        <v>31153.64</v>
      </c>
      <c r="N58" s="66" t="s">
        <v>242</v>
      </c>
      <c r="O58" s="182"/>
      <c r="P58" s="292"/>
    </row>
    <row r="59" spans="1:16" x14ac:dyDescent="0.25">
      <c r="A59" s="56" t="s">
        <v>849</v>
      </c>
      <c r="B59" s="40">
        <v>12800</v>
      </c>
      <c r="C59" s="40">
        <v>12800</v>
      </c>
      <c r="D59" s="40">
        <v>12800</v>
      </c>
      <c r="E59" s="40">
        <v>10800</v>
      </c>
      <c r="F59" s="103">
        <v>12800</v>
      </c>
      <c r="G59" s="40">
        <v>12800</v>
      </c>
      <c r="H59" s="40">
        <v>12800</v>
      </c>
      <c r="I59" s="40">
        <v>12800</v>
      </c>
      <c r="J59" s="40">
        <v>12800</v>
      </c>
      <c r="K59" s="40">
        <v>12800</v>
      </c>
      <c r="L59" s="40">
        <v>12800</v>
      </c>
      <c r="M59" s="40">
        <v>12800</v>
      </c>
      <c r="N59" s="57" t="s">
        <v>876</v>
      </c>
      <c r="O59" s="182"/>
      <c r="P59" s="182"/>
    </row>
    <row r="60" spans="1:16" x14ac:dyDescent="0.25">
      <c r="A60" s="56" t="s">
        <v>850</v>
      </c>
      <c r="B60" s="40">
        <v>0</v>
      </c>
      <c r="C60" s="40">
        <v>0</v>
      </c>
      <c r="D60" s="40">
        <v>2000</v>
      </c>
      <c r="E60" s="40">
        <v>2000</v>
      </c>
      <c r="F60" s="103">
        <v>0</v>
      </c>
      <c r="G60" s="40">
        <v>0</v>
      </c>
      <c r="H60" s="40">
        <v>0</v>
      </c>
      <c r="I60" s="40">
        <v>0</v>
      </c>
      <c r="J60" s="40">
        <v>1530</v>
      </c>
      <c r="K60" s="40">
        <v>1530</v>
      </c>
      <c r="L60" s="40">
        <v>1530</v>
      </c>
      <c r="M60" s="40">
        <v>1530</v>
      </c>
      <c r="N60" s="57" t="s">
        <v>877</v>
      </c>
      <c r="O60" s="182"/>
      <c r="P60" s="182"/>
    </row>
    <row r="61" spans="1:16" x14ac:dyDescent="0.25">
      <c r="A61" s="56" t="s">
        <v>851</v>
      </c>
      <c r="B61" s="40">
        <v>-1.8720000000000001</v>
      </c>
      <c r="C61" s="40">
        <v>-2.1859999999999999</v>
      </c>
      <c r="D61" s="40">
        <v>-1.9990000000000001</v>
      </c>
      <c r="E61" s="40">
        <v>-2.427</v>
      </c>
      <c r="F61" s="103">
        <v>4.665</v>
      </c>
      <c r="G61" s="40">
        <v>1.6439999999999999</v>
      </c>
      <c r="H61" s="40">
        <v>-3.7290000000000001</v>
      </c>
      <c r="I61" s="40">
        <v>-1.6850000000000001</v>
      </c>
      <c r="J61" s="40">
        <v>1.244</v>
      </c>
      <c r="K61" s="40">
        <v>1.097</v>
      </c>
      <c r="L61" s="40">
        <v>0.86299999999999999</v>
      </c>
      <c r="M61" s="40">
        <v>0.85</v>
      </c>
      <c r="N61" s="57" t="s">
        <v>878</v>
      </c>
      <c r="O61" s="182"/>
      <c r="P61" s="182"/>
    </row>
    <row r="62" spans="1:16" x14ac:dyDescent="0.25">
      <c r="A62" s="56" t="s">
        <v>852</v>
      </c>
      <c r="B62" s="40">
        <v>0</v>
      </c>
      <c r="C62" s="40">
        <v>0</v>
      </c>
      <c r="D62" s="40">
        <v>0</v>
      </c>
      <c r="E62" s="40">
        <v>0</v>
      </c>
      <c r="F62" s="103">
        <v>0</v>
      </c>
      <c r="G62" s="103">
        <v>0</v>
      </c>
      <c r="H62" s="103">
        <v>0</v>
      </c>
      <c r="I62" s="103">
        <v>0</v>
      </c>
      <c r="J62" s="103">
        <v>0</v>
      </c>
      <c r="K62" s="103">
        <v>0</v>
      </c>
      <c r="L62" s="40"/>
      <c r="M62" s="40"/>
      <c r="N62" s="57" t="s">
        <v>879</v>
      </c>
      <c r="O62" s="182"/>
      <c r="P62" s="182"/>
    </row>
    <row r="63" spans="1:16" x14ac:dyDescent="0.25">
      <c r="A63" s="56" t="s">
        <v>853</v>
      </c>
      <c r="B63" s="40">
        <v>3.8889999999999998</v>
      </c>
      <c r="C63" s="40">
        <v>3.8889999999999998</v>
      </c>
      <c r="D63" s="40">
        <v>3.9449999999999998</v>
      </c>
      <c r="E63" s="40">
        <v>3.9289999999999998</v>
      </c>
      <c r="F63" s="103">
        <v>3.83</v>
      </c>
      <c r="G63" s="40">
        <v>2.9550000000000001</v>
      </c>
      <c r="H63" s="40">
        <v>2.254</v>
      </c>
      <c r="I63" s="40">
        <v>2.2320000000000002</v>
      </c>
      <c r="J63" s="40">
        <v>3.5259999999999998</v>
      </c>
      <c r="K63" s="40">
        <v>2.2480000000000002</v>
      </c>
      <c r="L63" s="40">
        <v>0.17899999999999999</v>
      </c>
      <c r="M63" s="40">
        <v>1.95</v>
      </c>
      <c r="N63" s="57" t="s">
        <v>880</v>
      </c>
      <c r="O63" s="182"/>
      <c r="P63" s="182"/>
    </row>
    <row r="64" spans="1:16" x14ac:dyDescent="0.25">
      <c r="A64" s="56" t="s">
        <v>854</v>
      </c>
      <c r="B64" s="40">
        <v>3680.3409999999999</v>
      </c>
      <c r="C64" s="40">
        <v>3720.7170000000001</v>
      </c>
      <c r="D64" s="40">
        <v>3676.7260000000001</v>
      </c>
      <c r="E64" s="40">
        <v>3716.1979999999999</v>
      </c>
      <c r="F64" s="103">
        <v>3755.4250000000002</v>
      </c>
      <c r="G64" s="40">
        <v>3793.578</v>
      </c>
      <c r="H64" s="40">
        <v>3828.2020000000002</v>
      </c>
      <c r="I64" s="40">
        <v>3865.9639999999999</v>
      </c>
      <c r="J64" s="40">
        <v>3895.7289999999998</v>
      </c>
      <c r="K64" s="40">
        <v>3945.5210000000002</v>
      </c>
      <c r="L64" s="40">
        <v>3998.203</v>
      </c>
      <c r="M64" s="40">
        <v>4048.8310000000001</v>
      </c>
      <c r="N64" s="57" t="s">
        <v>602</v>
      </c>
      <c r="O64" s="182"/>
      <c r="P64" s="182"/>
    </row>
    <row r="65" spans="1:16" x14ac:dyDescent="0.25">
      <c r="A65" s="58" t="s">
        <v>603</v>
      </c>
      <c r="B65" s="40">
        <v>1540.471</v>
      </c>
      <c r="C65" s="40">
        <v>1540.471</v>
      </c>
      <c r="D65" s="40">
        <v>1707.5450000000001</v>
      </c>
      <c r="E65" s="40">
        <v>1707.5450000000001</v>
      </c>
      <c r="F65" s="103">
        <v>1707.5450000000001</v>
      </c>
      <c r="G65" s="40">
        <v>1707.5450000000001</v>
      </c>
      <c r="H65" s="40">
        <v>1707.5450000000001</v>
      </c>
      <c r="I65" s="40">
        <v>1707.5450000000001</v>
      </c>
      <c r="J65" s="40">
        <v>1707.5450000000001</v>
      </c>
      <c r="K65" s="40">
        <v>1707.5450000000001</v>
      </c>
      <c r="L65" s="40">
        <v>1707.5450000000001</v>
      </c>
      <c r="M65" s="40">
        <v>1707.5450000000001</v>
      </c>
      <c r="N65" s="59" t="s">
        <v>604</v>
      </c>
      <c r="O65" s="182"/>
      <c r="P65" s="182"/>
    </row>
    <row r="66" spans="1:16" x14ac:dyDescent="0.25">
      <c r="A66" s="58" t="s">
        <v>605</v>
      </c>
      <c r="B66" s="40">
        <v>2139.87</v>
      </c>
      <c r="C66" s="40">
        <v>2180.2460000000001</v>
      </c>
      <c r="D66" s="40">
        <v>1969.181</v>
      </c>
      <c r="E66" s="40">
        <v>2008.653</v>
      </c>
      <c r="F66" s="103">
        <v>2047.88</v>
      </c>
      <c r="G66" s="40">
        <v>2086.0329999999999</v>
      </c>
      <c r="H66" s="40">
        <v>2120.6570000000002</v>
      </c>
      <c r="I66" s="40">
        <v>2158.4189999999999</v>
      </c>
      <c r="J66" s="40">
        <v>2188.1840000000002</v>
      </c>
      <c r="K66" s="40">
        <v>2237.9760000000001</v>
      </c>
      <c r="L66" s="40">
        <v>2290.6579999999999</v>
      </c>
      <c r="M66" s="40">
        <v>2341.2860000000001</v>
      </c>
      <c r="N66" s="59" t="s">
        <v>606</v>
      </c>
      <c r="O66" s="182"/>
      <c r="P66" s="182"/>
    </row>
    <row r="67" spans="1:16" x14ac:dyDescent="0.25">
      <c r="A67" s="64" t="s">
        <v>607</v>
      </c>
      <c r="B67" s="65">
        <v>16482.358</v>
      </c>
      <c r="C67" s="65">
        <v>16522.419999999998</v>
      </c>
      <c r="D67" s="65">
        <v>16478.671999999999</v>
      </c>
      <c r="E67" s="65">
        <v>16517.7</v>
      </c>
      <c r="F67" s="133">
        <v>16563.919999999998</v>
      </c>
      <c r="G67" s="65">
        <v>16598.177</v>
      </c>
      <c r="H67" s="65">
        <v>16626.726999999999</v>
      </c>
      <c r="I67" s="65">
        <v>16666.510999999999</v>
      </c>
      <c r="J67" s="65">
        <v>18230.499</v>
      </c>
      <c r="K67" s="65">
        <v>18278.866000000002</v>
      </c>
      <c r="L67" s="65">
        <v>18329.244999999999</v>
      </c>
      <c r="M67" s="65">
        <v>18381.631000000001</v>
      </c>
      <c r="N67" s="66" t="s">
        <v>608</v>
      </c>
      <c r="O67" s="182"/>
      <c r="P67" s="182"/>
    </row>
    <row r="68" spans="1:16" x14ac:dyDescent="0.25">
      <c r="A68" s="124" t="s">
        <v>609</v>
      </c>
      <c r="B68" s="125">
        <v>34601.154999999999</v>
      </c>
      <c r="C68" s="125">
        <v>34573.735000000001</v>
      </c>
      <c r="D68" s="125">
        <v>34269.243999999999</v>
      </c>
      <c r="E68" s="125">
        <v>35776.644999999997</v>
      </c>
      <c r="F68" s="209">
        <v>35957.577999999994</v>
      </c>
      <c r="G68" s="125">
        <v>39003.891000000003</v>
      </c>
      <c r="H68" s="125">
        <v>39356.781000000003</v>
      </c>
      <c r="I68" s="125">
        <v>39872.813000000002</v>
      </c>
      <c r="J68" s="125">
        <v>45704.595999999998</v>
      </c>
      <c r="K68" s="125">
        <v>45557.142999999996</v>
      </c>
      <c r="L68" s="125">
        <v>46769.523000000001</v>
      </c>
      <c r="M68" s="125">
        <v>49535.271000000001</v>
      </c>
      <c r="N68" s="126" t="s">
        <v>610</v>
      </c>
      <c r="O68" s="182"/>
      <c r="P68" s="182"/>
    </row>
    <row r="69" spans="1:16" x14ac:dyDescent="0.25">
      <c r="A69" s="506"/>
      <c r="B69" s="507"/>
      <c r="C69" s="507"/>
      <c r="D69" s="507"/>
      <c r="E69" s="507"/>
      <c r="F69" s="507"/>
      <c r="G69" s="507"/>
      <c r="H69" s="507"/>
      <c r="I69" s="507"/>
      <c r="J69" s="507"/>
      <c r="K69" s="507"/>
      <c r="L69" s="507"/>
      <c r="M69" s="507"/>
      <c r="N69" s="508"/>
    </row>
    <row r="71" spans="1:16" x14ac:dyDescent="0.25">
      <c r="A71" s="175"/>
      <c r="G71" s="182"/>
      <c r="H71" s="182"/>
      <c r="I71" s="182"/>
      <c r="J71" s="182"/>
      <c r="K71" s="182"/>
      <c r="L71" s="182"/>
      <c r="M71" s="182"/>
    </row>
    <row r="72" spans="1:16" x14ac:dyDescent="0.25">
      <c r="B72" s="182"/>
      <c r="C72" s="182"/>
      <c r="D72" s="182"/>
      <c r="E72" s="182"/>
      <c r="F72" s="182"/>
      <c r="G72" s="182"/>
      <c r="H72" s="182"/>
      <c r="I72" s="182"/>
      <c r="J72" s="182"/>
      <c r="K72" s="182"/>
      <c r="L72" s="182"/>
      <c r="M72" s="182"/>
    </row>
    <row r="73" spans="1:16" s="283" customFormat="1" x14ac:dyDescent="0.25">
      <c r="B73" s="284"/>
      <c r="C73" s="284"/>
      <c r="D73" s="284"/>
      <c r="E73" s="284"/>
      <c r="F73" s="284"/>
      <c r="G73" s="284"/>
      <c r="H73" s="284"/>
      <c r="I73" s="284"/>
      <c r="J73" s="284"/>
      <c r="K73" s="284"/>
      <c r="L73" s="284"/>
      <c r="M73" s="284"/>
    </row>
    <row r="74" spans="1:16" x14ac:dyDescent="0.25">
      <c r="B74" s="182"/>
      <c r="C74" s="182"/>
      <c r="D74" s="182"/>
      <c r="E74" s="182"/>
      <c r="F74" s="182"/>
      <c r="G74" s="182"/>
      <c r="H74" s="182"/>
      <c r="I74" s="182"/>
      <c r="J74" s="182"/>
      <c r="K74" s="182"/>
      <c r="L74" s="182"/>
      <c r="M74" s="182"/>
    </row>
    <row r="75" spans="1:16" s="283" customFormat="1" x14ac:dyDescent="0.25">
      <c r="B75" s="284"/>
      <c r="C75" s="284"/>
      <c r="D75" s="284"/>
      <c r="E75" s="284"/>
      <c r="F75" s="284"/>
      <c r="G75" s="284"/>
      <c r="H75" s="284"/>
      <c r="I75" s="284"/>
      <c r="J75" s="284"/>
      <c r="K75" s="284"/>
      <c r="L75" s="284"/>
      <c r="M75" s="284"/>
    </row>
    <row r="76" spans="1:16" x14ac:dyDescent="0.25">
      <c r="B76" s="182"/>
      <c r="C76" s="182"/>
      <c r="D76" s="182"/>
      <c r="E76" s="182"/>
      <c r="F76" s="182"/>
      <c r="G76" s="182"/>
      <c r="H76" s="182"/>
      <c r="I76" s="182"/>
      <c r="J76" s="182"/>
      <c r="K76" s="182"/>
      <c r="L76" s="182"/>
      <c r="M76" s="182"/>
    </row>
    <row r="77" spans="1:16" s="283" customFormat="1" x14ac:dyDescent="0.25">
      <c r="B77" s="284"/>
      <c r="C77" s="284"/>
      <c r="D77" s="284"/>
      <c r="E77" s="284"/>
      <c r="F77" s="284"/>
      <c r="G77" s="284"/>
      <c r="H77" s="284"/>
      <c r="I77" s="284"/>
      <c r="J77" s="284"/>
      <c r="K77" s="284"/>
      <c r="L77" s="284"/>
      <c r="M77" s="284"/>
    </row>
    <row r="79" spans="1:16" x14ac:dyDescent="0.25">
      <c r="B79" s="182"/>
      <c r="C79" s="182"/>
      <c r="D79" s="182"/>
      <c r="E79" s="182"/>
      <c r="F79" s="182"/>
      <c r="G79" s="182"/>
      <c r="H79" s="182"/>
      <c r="I79" s="182"/>
      <c r="J79" s="182"/>
      <c r="K79" s="182"/>
      <c r="L79" s="182"/>
      <c r="M79" s="182"/>
    </row>
    <row r="80" spans="1:16" x14ac:dyDescent="0.25">
      <c r="B80" s="182"/>
      <c r="C80" s="182"/>
      <c r="D80" s="182"/>
      <c r="E80" s="182"/>
      <c r="F80" s="182"/>
      <c r="G80" s="182"/>
      <c r="H80" s="182"/>
      <c r="I80" s="182"/>
      <c r="J80" s="182"/>
      <c r="K80" s="182"/>
      <c r="L80" s="182"/>
      <c r="M80" s="182"/>
    </row>
  </sheetData>
  <mergeCells count="3">
    <mergeCell ref="A1:N1"/>
    <mergeCell ref="A2:N2"/>
    <mergeCell ref="A69:N69"/>
  </mergeCells>
  <pageMargins left="0.39370078740157483" right="0.39370078740157483" top="0.39370078740157483" bottom="0.39370078740157483" header="0.31496062992125984" footer="0.31496062992125984"/>
  <pageSetup paperSize="9" scale="7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D992-C7E1-4BFE-BF0F-9663DA24F558}">
  <sheetPr>
    <tabColor rgb="FFFFC000"/>
  </sheetPr>
  <dimension ref="A1:J112"/>
  <sheetViews>
    <sheetView showGridLines="0" view="pageBreakPreview" zoomScale="80" zoomScaleNormal="100" zoomScaleSheetLayoutView="80" workbookViewId="0">
      <pane xSplit="1" ySplit="3" topLeftCell="B82" activePane="bottomRight" state="frozen"/>
      <selection activeCell="B1" sqref="B1:B1048576"/>
      <selection pane="topRight" activeCell="B1" sqref="B1:B1048576"/>
      <selection pane="bottomLeft" activeCell="B1" sqref="B1:B1048576"/>
      <selection pane="bottomRight" activeCell="F18" sqref="F18"/>
    </sheetView>
  </sheetViews>
  <sheetFormatPr defaultColWidth="9.453125" defaultRowHeight="10.5" x14ac:dyDescent="0.25"/>
  <cols>
    <col min="1" max="1" width="48.26953125" style="33" customWidth="1"/>
    <col min="2" max="2" width="7.81640625" style="33" bestFit="1" customWidth="1"/>
    <col min="3" max="6" width="7.81640625" style="33" customWidth="1"/>
    <col min="7" max="7" width="52.81640625" style="33" bestFit="1" customWidth="1"/>
    <col min="8" max="8" width="5.54296875" style="33" customWidth="1"/>
    <col min="9" max="16384" width="9.453125" style="33"/>
  </cols>
  <sheetData>
    <row r="1" spans="1:9" ht="13" x14ac:dyDescent="0.25">
      <c r="A1" s="509" t="s">
        <v>543</v>
      </c>
      <c r="B1" s="510"/>
      <c r="C1" s="510"/>
      <c r="D1" s="510"/>
      <c r="E1" s="510"/>
      <c r="F1" s="510"/>
      <c r="G1" s="510"/>
    </row>
    <row r="2" spans="1:9" ht="13" x14ac:dyDescent="0.25">
      <c r="A2" s="503" t="s">
        <v>544</v>
      </c>
      <c r="B2" s="504"/>
      <c r="C2" s="504"/>
      <c r="D2" s="504"/>
      <c r="E2" s="504"/>
      <c r="F2" s="504"/>
      <c r="G2" s="504"/>
    </row>
    <row r="3" spans="1:9" x14ac:dyDescent="0.25">
      <c r="A3" s="116" t="s">
        <v>146</v>
      </c>
      <c r="B3" s="117">
        <v>45383</v>
      </c>
      <c r="C3" s="117">
        <v>45413</v>
      </c>
      <c r="D3" s="117">
        <v>45444</v>
      </c>
      <c r="E3" s="117">
        <v>45474</v>
      </c>
      <c r="F3" s="117">
        <v>45505</v>
      </c>
      <c r="G3" s="118" t="s">
        <v>151</v>
      </c>
    </row>
    <row r="4" spans="1:9" x14ac:dyDescent="0.25">
      <c r="A4" s="119" t="s">
        <v>1248</v>
      </c>
      <c r="B4" s="345">
        <v>23.377707750999999</v>
      </c>
      <c r="C4" s="345">
        <v>35.496603905000001</v>
      </c>
      <c r="D4" s="345">
        <v>34.371716004</v>
      </c>
      <c r="E4" s="345">
        <v>44.404857667000002</v>
      </c>
      <c r="F4" s="345">
        <v>35.278931110000002</v>
      </c>
      <c r="G4" s="366" t="s">
        <v>702</v>
      </c>
    </row>
    <row r="5" spans="1:9" x14ac:dyDescent="0.25">
      <c r="A5" s="58" t="s">
        <v>1232</v>
      </c>
      <c r="B5" s="346">
        <v>0.2</v>
      </c>
      <c r="C5" s="346">
        <v>0.2</v>
      </c>
      <c r="D5" s="346">
        <v>0.2</v>
      </c>
      <c r="E5" s="346">
        <v>0.2</v>
      </c>
      <c r="F5" s="346">
        <v>0.2</v>
      </c>
      <c r="G5" s="59" t="s">
        <v>1368</v>
      </c>
    </row>
    <row r="6" spans="1:9" x14ac:dyDescent="0.25">
      <c r="A6" s="58" t="s">
        <v>1233</v>
      </c>
      <c r="B6" s="346">
        <v>23.177707751</v>
      </c>
      <c r="C6" s="346">
        <v>35.296603904999998</v>
      </c>
      <c r="D6" s="346">
        <v>34.171716003999997</v>
      </c>
      <c r="E6" s="346">
        <v>44.204857666999999</v>
      </c>
      <c r="F6" s="346">
        <v>35.078931109999999</v>
      </c>
      <c r="G6" s="367" t="s">
        <v>1367</v>
      </c>
      <c r="H6" s="182"/>
    </row>
    <row r="7" spans="1:9" x14ac:dyDescent="0.25">
      <c r="A7" s="60" t="s">
        <v>1234</v>
      </c>
      <c r="B7" s="346">
        <v>23.177707751</v>
      </c>
      <c r="C7" s="346">
        <v>35.296603904999998</v>
      </c>
      <c r="D7" s="346">
        <v>34.171716003999997</v>
      </c>
      <c r="E7" s="346">
        <v>44.204857666999999</v>
      </c>
      <c r="F7" s="346">
        <v>35.078931109999999</v>
      </c>
      <c r="G7" s="61" t="s">
        <v>1358</v>
      </c>
      <c r="H7" s="182"/>
    </row>
    <row r="8" spans="1:9" x14ac:dyDescent="0.25">
      <c r="A8" s="60" t="s">
        <v>1235</v>
      </c>
      <c r="B8" s="346">
        <v>0</v>
      </c>
      <c r="C8" s="346">
        <v>0</v>
      </c>
      <c r="D8" s="346">
        <v>0</v>
      </c>
      <c r="E8" s="346">
        <v>0</v>
      </c>
      <c r="F8" s="346">
        <v>0</v>
      </c>
      <c r="G8" s="368" t="s">
        <v>1359</v>
      </c>
      <c r="H8" s="182"/>
    </row>
    <row r="9" spans="1:9" x14ac:dyDescent="0.25">
      <c r="A9" s="344" t="s">
        <v>1249</v>
      </c>
      <c r="B9" s="347">
        <v>6693.4893853242802</v>
      </c>
      <c r="C9" s="346">
        <v>4189.4816307552801</v>
      </c>
      <c r="D9" s="346">
        <v>6640.3205228342804</v>
      </c>
      <c r="E9" s="346">
        <v>5828.5235151222805</v>
      </c>
      <c r="F9" s="346">
        <v>6354.6698747832806</v>
      </c>
      <c r="G9" s="366" t="s">
        <v>1360</v>
      </c>
      <c r="H9" s="182"/>
      <c r="I9" s="205"/>
    </row>
    <row r="10" spans="1:9" x14ac:dyDescent="0.25">
      <c r="A10" s="58" t="s">
        <v>1236</v>
      </c>
      <c r="B10" s="346">
        <v>6693.7050000002801</v>
      </c>
      <c r="C10" s="346">
        <v>4189.7300000002806</v>
      </c>
      <c r="D10" s="346">
        <v>6640.6300000002802</v>
      </c>
      <c r="E10" s="346">
        <v>5828.7800000002799</v>
      </c>
      <c r="F10" s="346">
        <v>6355.0636000002805</v>
      </c>
      <c r="G10" s="367" t="s">
        <v>1370</v>
      </c>
      <c r="H10" s="182"/>
    </row>
    <row r="11" spans="1:9" x14ac:dyDescent="0.25">
      <c r="A11" s="58" t="s">
        <v>1237</v>
      </c>
      <c r="B11" s="346">
        <v>0.21561467600000001</v>
      </c>
      <c r="C11" s="346">
        <v>0.24836924499999999</v>
      </c>
      <c r="D11" s="346">
        <v>0.30947716600000003</v>
      </c>
      <c r="E11" s="346">
        <v>0.25648487800000003</v>
      </c>
      <c r="F11" s="346">
        <v>0.39372521700000002</v>
      </c>
      <c r="G11" s="367" t="s">
        <v>1369</v>
      </c>
      <c r="H11" s="182"/>
    </row>
    <row r="12" spans="1:9" x14ac:dyDescent="0.25">
      <c r="A12" s="344" t="s">
        <v>1250</v>
      </c>
      <c r="B12" s="346">
        <v>0</v>
      </c>
      <c r="C12" s="346">
        <v>100</v>
      </c>
      <c r="D12" s="346">
        <v>0</v>
      </c>
      <c r="E12" s="346">
        <v>0</v>
      </c>
      <c r="F12" s="346">
        <v>0</v>
      </c>
      <c r="G12" s="366" t="s">
        <v>1371</v>
      </c>
      <c r="H12" s="182"/>
    </row>
    <row r="13" spans="1:9" x14ac:dyDescent="0.25">
      <c r="A13" s="58" t="s">
        <v>1238</v>
      </c>
      <c r="B13" s="346">
        <v>0</v>
      </c>
      <c r="C13" s="346">
        <v>100</v>
      </c>
      <c r="D13" s="346">
        <v>0</v>
      </c>
      <c r="E13" s="346">
        <v>0</v>
      </c>
      <c r="F13" s="346">
        <v>0</v>
      </c>
      <c r="G13" s="367" t="s">
        <v>1372</v>
      </c>
      <c r="H13" s="182"/>
    </row>
    <row r="14" spans="1:9" x14ac:dyDescent="0.25">
      <c r="A14" s="58" t="s">
        <v>1239</v>
      </c>
      <c r="B14" s="346">
        <v>0</v>
      </c>
      <c r="C14" s="346">
        <v>0</v>
      </c>
      <c r="D14" s="346">
        <v>0</v>
      </c>
      <c r="E14" s="346">
        <v>0</v>
      </c>
      <c r="F14" s="346">
        <v>0</v>
      </c>
      <c r="G14" s="367" t="s">
        <v>1373</v>
      </c>
      <c r="H14" s="182"/>
    </row>
    <row r="15" spans="1:9" x14ac:dyDescent="0.25">
      <c r="A15" s="56" t="s">
        <v>1251</v>
      </c>
      <c r="B15" s="346">
        <v>504.10541477153004</v>
      </c>
      <c r="C15" s="346">
        <v>604.27289295351</v>
      </c>
      <c r="D15" s="346">
        <v>782.37222065254002</v>
      </c>
      <c r="E15" s="346">
        <v>958.80586159531993</v>
      </c>
      <c r="F15" s="346">
        <v>576.95469460272</v>
      </c>
      <c r="G15" s="366" t="s">
        <v>1374</v>
      </c>
      <c r="H15" s="182"/>
    </row>
    <row r="16" spans="1:9" x14ac:dyDescent="0.25">
      <c r="A16" s="58" t="s">
        <v>1240</v>
      </c>
      <c r="B16" s="346">
        <v>504.10541477153004</v>
      </c>
      <c r="C16" s="346">
        <v>604.27289295351</v>
      </c>
      <c r="D16" s="346">
        <v>782.37222065254002</v>
      </c>
      <c r="E16" s="346">
        <v>958.80586159531993</v>
      </c>
      <c r="F16" s="346">
        <v>576.95469460272</v>
      </c>
      <c r="G16" s="367" t="s">
        <v>1375</v>
      </c>
      <c r="H16" s="182"/>
    </row>
    <row r="17" spans="1:10" x14ac:dyDescent="0.25">
      <c r="A17" s="356" t="s">
        <v>1241</v>
      </c>
      <c r="B17" s="346">
        <v>0</v>
      </c>
      <c r="C17" s="346">
        <v>0</v>
      </c>
      <c r="D17" s="346">
        <v>0</v>
      </c>
      <c r="E17" s="346">
        <v>0</v>
      </c>
      <c r="F17" s="346">
        <v>0</v>
      </c>
      <c r="G17" s="367" t="s">
        <v>1376</v>
      </c>
      <c r="H17" s="182"/>
    </row>
    <row r="18" spans="1:10" x14ac:dyDescent="0.25">
      <c r="A18" s="56" t="s">
        <v>1252</v>
      </c>
      <c r="B18" s="346">
        <v>1163.8141539238552</v>
      </c>
      <c r="C18" s="346">
        <v>1154.85276358597</v>
      </c>
      <c r="D18" s="346">
        <v>1085.4307671713909</v>
      </c>
      <c r="E18" s="346">
        <v>1080.3078198732562</v>
      </c>
      <c r="F18" s="346">
        <v>1070.1005110045458</v>
      </c>
      <c r="G18" s="365" t="s">
        <v>1377</v>
      </c>
      <c r="H18" s="182"/>
    </row>
    <row r="19" spans="1:10" x14ac:dyDescent="0.25">
      <c r="A19" s="58" t="s">
        <v>1242</v>
      </c>
      <c r="B19" s="346">
        <v>1163.8212984516699</v>
      </c>
      <c r="C19" s="346">
        <v>1154.8598519336699</v>
      </c>
      <c r="D19" s="346">
        <v>1085.4374037258999</v>
      </c>
      <c r="E19" s="346">
        <v>1080.3144320178999</v>
      </c>
      <c r="F19" s="346">
        <v>1070.1070714748998</v>
      </c>
      <c r="G19" s="367" t="s">
        <v>1378</v>
      </c>
      <c r="H19" s="182"/>
    </row>
    <row r="20" spans="1:10" x14ac:dyDescent="0.25">
      <c r="A20" s="356" t="s">
        <v>1243</v>
      </c>
      <c r="B20" s="346">
        <v>7.1445278147587634E-3</v>
      </c>
      <c r="C20" s="346">
        <v>7.0883476999999999E-3</v>
      </c>
      <c r="D20" s="346">
        <v>6.6365545090501547E-3</v>
      </c>
      <c r="E20" s="346">
        <v>6.612144643725274E-3</v>
      </c>
      <c r="F20" s="346">
        <v>6.5604703541049351E-3</v>
      </c>
      <c r="G20" s="367" t="s">
        <v>1379</v>
      </c>
      <c r="H20" s="182"/>
    </row>
    <row r="21" spans="1:10" x14ac:dyDescent="0.25">
      <c r="A21" s="56" t="s">
        <v>1253</v>
      </c>
      <c r="B21" s="346">
        <v>0</v>
      </c>
      <c r="C21" s="346">
        <v>0</v>
      </c>
      <c r="D21" s="346">
        <v>0</v>
      </c>
      <c r="E21" s="346">
        <v>0</v>
      </c>
      <c r="F21" s="346">
        <v>0</v>
      </c>
      <c r="G21" s="366" t="s">
        <v>1380</v>
      </c>
      <c r="H21" s="182"/>
    </row>
    <row r="22" spans="1:10" x14ac:dyDescent="0.25">
      <c r="A22" s="58" t="s">
        <v>1244</v>
      </c>
      <c r="B22" s="346">
        <v>0</v>
      </c>
      <c r="C22" s="346">
        <v>0</v>
      </c>
      <c r="D22" s="346">
        <v>0</v>
      </c>
      <c r="E22" s="346">
        <v>0</v>
      </c>
      <c r="F22" s="346">
        <v>0</v>
      </c>
      <c r="G22" s="367" t="s">
        <v>1381</v>
      </c>
      <c r="H22" s="182"/>
    </row>
    <row r="23" spans="1:10" x14ac:dyDescent="0.25">
      <c r="A23" s="356" t="s">
        <v>1245</v>
      </c>
      <c r="B23" s="346">
        <v>0</v>
      </c>
      <c r="C23" s="346">
        <v>0</v>
      </c>
      <c r="D23" s="346">
        <v>0</v>
      </c>
      <c r="E23" s="346">
        <v>0</v>
      </c>
      <c r="F23" s="346">
        <v>0</v>
      </c>
      <c r="G23" s="367" t="s">
        <v>1382</v>
      </c>
      <c r="H23" s="182"/>
    </row>
    <row r="24" spans="1:10" x14ac:dyDescent="0.25">
      <c r="A24" s="56" t="s">
        <v>1254</v>
      </c>
      <c r="B24" s="346">
        <v>35082.046794517999</v>
      </c>
      <c r="C24" s="346">
        <v>35254.616871117003</v>
      </c>
      <c r="D24" s="346">
        <v>36748.421580091999</v>
      </c>
      <c r="E24" s="346">
        <v>34982.087387216001</v>
      </c>
      <c r="F24" s="346">
        <v>35738.160717585</v>
      </c>
      <c r="G24" s="366" t="s">
        <v>1383</v>
      </c>
      <c r="H24" s="182"/>
      <c r="I24" s="182"/>
      <c r="J24" s="182"/>
    </row>
    <row r="25" spans="1:10" x14ac:dyDescent="0.25">
      <c r="A25" s="58" t="s">
        <v>1246</v>
      </c>
      <c r="B25" s="346">
        <v>35184.553539740002</v>
      </c>
      <c r="C25" s="346">
        <v>35356.676147924998</v>
      </c>
      <c r="D25" s="346">
        <v>36853.401941711003</v>
      </c>
      <c r="E25" s="346">
        <v>35085.171789195003</v>
      </c>
      <c r="F25" s="346">
        <v>35844.33729363</v>
      </c>
      <c r="G25" s="367" t="s">
        <v>1384</v>
      </c>
      <c r="H25" s="182"/>
    </row>
    <row r="26" spans="1:10" x14ac:dyDescent="0.25">
      <c r="A26" s="58" t="s">
        <v>1247</v>
      </c>
      <c r="B26" s="346">
        <v>102.50674522200001</v>
      </c>
      <c r="C26" s="346">
        <v>102.05927680800001</v>
      </c>
      <c r="D26" s="346">
        <v>104.98036161900001</v>
      </c>
      <c r="E26" s="346">
        <v>103.08440197900001</v>
      </c>
      <c r="F26" s="346">
        <v>106.176576045</v>
      </c>
      <c r="G26" s="367" t="s">
        <v>1385</v>
      </c>
      <c r="H26" s="182"/>
    </row>
    <row r="27" spans="1:10" x14ac:dyDescent="0.25">
      <c r="A27" s="62" t="s">
        <v>1264</v>
      </c>
      <c r="B27" s="346">
        <v>5654.2812011579999</v>
      </c>
      <c r="C27" s="346">
        <v>6291.9695933049998</v>
      </c>
      <c r="D27" s="346">
        <v>6138.7196738000002</v>
      </c>
      <c r="E27" s="346">
        <v>6224.9266467549996</v>
      </c>
      <c r="F27" s="346">
        <v>6134.7584415210003</v>
      </c>
      <c r="G27" s="366" t="s">
        <v>1386</v>
      </c>
      <c r="H27" s="182"/>
    </row>
    <row r="28" spans="1:10" x14ac:dyDescent="0.25">
      <c r="A28" s="58" t="s">
        <v>1255</v>
      </c>
      <c r="B28" s="346">
        <v>5654.2812011579999</v>
      </c>
      <c r="C28" s="346">
        <v>6291.9695933049998</v>
      </c>
      <c r="D28" s="346">
        <v>6138.7196738000002</v>
      </c>
      <c r="E28" s="346">
        <v>6224.9266467549996</v>
      </c>
      <c r="F28" s="346">
        <v>6134.7584415210003</v>
      </c>
      <c r="G28" s="367" t="s">
        <v>1387</v>
      </c>
      <c r="H28" s="182"/>
    </row>
    <row r="29" spans="1:10" x14ac:dyDescent="0.25">
      <c r="A29" s="60" t="s">
        <v>1256</v>
      </c>
      <c r="B29" s="346">
        <v>5654.2812011579999</v>
      </c>
      <c r="C29" s="346">
        <v>6291.9695933049998</v>
      </c>
      <c r="D29" s="346">
        <v>6138.7196738000002</v>
      </c>
      <c r="E29" s="346">
        <v>6224.9266467549996</v>
      </c>
      <c r="F29" s="346">
        <v>6134.7584415210003</v>
      </c>
      <c r="G29" s="368" t="s">
        <v>1388</v>
      </c>
      <c r="H29" s="182"/>
    </row>
    <row r="30" spans="1:10" x14ac:dyDescent="0.25">
      <c r="A30" s="357" t="s">
        <v>1257</v>
      </c>
      <c r="B30" s="346">
        <v>0</v>
      </c>
      <c r="C30" s="346">
        <v>0</v>
      </c>
      <c r="D30" s="346">
        <v>0</v>
      </c>
      <c r="E30" s="346">
        <v>0</v>
      </c>
      <c r="F30" s="346">
        <v>0</v>
      </c>
      <c r="G30" s="368" t="s">
        <v>1361</v>
      </c>
      <c r="H30" s="182"/>
    </row>
    <row r="31" spans="1:10" x14ac:dyDescent="0.25">
      <c r="A31" s="58" t="s">
        <v>1260</v>
      </c>
      <c r="B31" s="346">
        <v>0</v>
      </c>
      <c r="C31" s="346">
        <v>0</v>
      </c>
      <c r="D31" s="346">
        <v>0</v>
      </c>
      <c r="E31" s="346">
        <v>0</v>
      </c>
      <c r="F31" s="346">
        <v>0</v>
      </c>
      <c r="G31" s="367" t="s">
        <v>1389</v>
      </c>
      <c r="H31" s="182"/>
    </row>
    <row r="32" spans="1:10" x14ac:dyDescent="0.25">
      <c r="A32" s="60" t="s">
        <v>1258</v>
      </c>
      <c r="B32" s="346">
        <v>0</v>
      </c>
      <c r="C32" s="346">
        <v>0</v>
      </c>
      <c r="D32" s="346">
        <v>0</v>
      </c>
      <c r="E32" s="346">
        <v>0</v>
      </c>
      <c r="F32" s="346">
        <v>0</v>
      </c>
      <c r="G32" s="368" t="s">
        <v>1363</v>
      </c>
      <c r="H32" s="182"/>
    </row>
    <row r="33" spans="1:8" x14ac:dyDescent="0.25">
      <c r="A33" s="357" t="s">
        <v>1259</v>
      </c>
      <c r="B33" s="346">
        <v>0</v>
      </c>
      <c r="C33" s="346">
        <v>0</v>
      </c>
      <c r="D33" s="346">
        <v>0</v>
      </c>
      <c r="E33" s="346">
        <v>0</v>
      </c>
      <c r="F33" s="346">
        <v>0</v>
      </c>
      <c r="G33" s="368" t="s">
        <v>1362</v>
      </c>
      <c r="H33" s="182"/>
    </row>
    <row r="34" spans="1:8" x14ac:dyDescent="0.25">
      <c r="A34" s="58" t="s">
        <v>1261</v>
      </c>
      <c r="B34" s="346">
        <v>0</v>
      </c>
      <c r="C34" s="346">
        <v>0</v>
      </c>
      <c r="D34" s="346">
        <v>0</v>
      </c>
      <c r="E34" s="346">
        <v>0</v>
      </c>
      <c r="F34" s="346">
        <v>0</v>
      </c>
      <c r="G34" s="367" t="s">
        <v>1364</v>
      </c>
      <c r="H34" s="182"/>
    </row>
    <row r="35" spans="1:8" x14ac:dyDescent="0.25">
      <c r="A35" s="60" t="s">
        <v>1262</v>
      </c>
      <c r="B35" s="346">
        <v>0</v>
      </c>
      <c r="C35" s="346">
        <v>0</v>
      </c>
      <c r="D35" s="346">
        <v>0</v>
      </c>
      <c r="E35" s="346">
        <v>0</v>
      </c>
      <c r="F35" s="346">
        <v>0</v>
      </c>
      <c r="G35" s="368" t="s">
        <v>1366</v>
      </c>
      <c r="H35" s="182"/>
    </row>
    <row r="36" spans="1:8" x14ac:dyDescent="0.25">
      <c r="A36" s="357" t="s">
        <v>1263</v>
      </c>
      <c r="B36" s="346">
        <v>0</v>
      </c>
      <c r="C36" s="346">
        <v>0</v>
      </c>
      <c r="D36" s="346">
        <v>0</v>
      </c>
      <c r="E36" s="346">
        <v>0</v>
      </c>
      <c r="F36" s="346">
        <v>0</v>
      </c>
      <c r="G36" s="368" t="s">
        <v>1365</v>
      </c>
      <c r="H36" s="182"/>
    </row>
    <row r="37" spans="1:8" x14ac:dyDescent="0.25">
      <c r="A37" s="56" t="s">
        <v>1390</v>
      </c>
      <c r="B37" s="346">
        <v>6.8497120442100004</v>
      </c>
      <c r="C37" s="346">
        <v>6.7459703822100003</v>
      </c>
      <c r="D37" s="346">
        <v>6.4767239002099997</v>
      </c>
      <c r="E37" s="346">
        <v>6.3407448432100004</v>
      </c>
      <c r="F37" s="346">
        <v>6.1806007832100001</v>
      </c>
      <c r="G37" s="366" t="s">
        <v>1391</v>
      </c>
      <c r="H37" s="182"/>
    </row>
    <row r="38" spans="1:8" x14ac:dyDescent="0.25">
      <c r="A38" s="58" t="s">
        <v>1265</v>
      </c>
      <c r="B38" s="346">
        <v>6.8497120442100004</v>
      </c>
      <c r="C38" s="346">
        <v>6.7459703822100003</v>
      </c>
      <c r="D38" s="346">
        <v>6.4767239002099997</v>
      </c>
      <c r="E38" s="346">
        <v>6.3407448432100004</v>
      </c>
      <c r="F38" s="346">
        <v>6.1806007832100001</v>
      </c>
      <c r="G38" s="367" t="s">
        <v>1392</v>
      </c>
      <c r="H38" s="182"/>
    </row>
    <row r="39" spans="1:8" x14ac:dyDescent="0.25">
      <c r="A39" s="58" t="s">
        <v>1266</v>
      </c>
      <c r="B39" s="346">
        <v>0</v>
      </c>
      <c r="C39" s="346">
        <v>0</v>
      </c>
      <c r="D39" s="346">
        <v>0</v>
      </c>
      <c r="E39" s="346">
        <v>0</v>
      </c>
      <c r="F39" s="346">
        <v>0</v>
      </c>
      <c r="G39" s="367" t="s">
        <v>1393</v>
      </c>
      <c r="H39" s="182"/>
    </row>
    <row r="40" spans="1:8" x14ac:dyDescent="0.25">
      <c r="A40" s="56" t="s">
        <v>1267</v>
      </c>
      <c r="B40" s="346">
        <v>0</v>
      </c>
      <c r="C40" s="346">
        <v>0</v>
      </c>
      <c r="D40" s="346">
        <v>0</v>
      </c>
      <c r="E40" s="346">
        <v>0</v>
      </c>
      <c r="F40" s="346">
        <v>0</v>
      </c>
      <c r="G40" s="366" t="s">
        <v>1394</v>
      </c>
      <c r="H40" s="182"/>
    </row>
    <row r="41" spans="1:8" x14ac:dyDescent="0.25">
      <c r="A41" s="58" t="s">
        <v>1268</v>
      </c>
      <c r="B41" s="346">
        <v>0</v>
      </c>
      <c r="C41" s="346">
        <v>0</v>
      </c>
      <c r="D41" s="346">
        <v>0</v>
      </c>
      <c r="E41" s="346">
        <v>0</v>
      </c>
      <c r="F41" s="346">
        <v>0</v>
      </c>
      <c r="G41" s="367" t="s">
        <v>1395</v>
      </c>
      <c r="H41" s="182"/>
    </row>
    <row r="42" spans="1:8" x14ac:dyDescent="0.25">
      <c r="A42" s="356" t="s">
        <v>1269</v>
      </c>
      <c r="B42" s="346">
        <v>0</v>
      </c>
      <c r="C42" s="346">
        <v>0</v>
      </c>
      <c r="D42" s="346">
        <v>0</v>
      </c>
      <c r="E42" s="346">
        <v>0</v>
      </c>
      <c r="F42" s="346">
        <v>0</v>
      </c>
      <c r="G42" s="367" t="s">
        <v>1396</v>
      </c>
      <c r="H42" s="182"/>
    </row>
    <row r="43" spans="1:8" x14ac:dyDescent="0.25">
      <c r="A43" s="56" t="s">
        <v>1270</v>
      </c>
      <c r="B43" s="346">
        <v>37.047972180589994</v>
      </c>
      <c r="C43" s="346">
        <v>36.451146941589997</v>
      </c>
      <c r="D43" s="346">
        <v>33.554678545590001</v>
      </c>
      <c r="E43" s="346">
        <v>33.305771619589997</v>
      </c>
      <c r="F43" s="346">
        <v>32.76960489359</v>
      </c>
      <c r="G43" s="57" t="s">
        <v>1397</v>
      </c>
      <c r="H43" s="182"/>
    </row>
    <row r="44" spans="1:8" x14ac:dyDescent="0.25">
      <c r="A44" s="56" t="s">
        <v>1271</v>
      </c>
      <c r="B44" s="346">
        <v>117.11534219318769</v>
      </c>
      <c r="C44" s="346">
        <v>118.84609516925771</v>
      </c>
      <c r="D44" s="346">
        <v>108.96097652181761</v>
      </c>
      <c r="E44" s="346">
        <v>116.90547825222762</v>
      </c>
      <c r="F44" s="346">
        <v>123.32195877133762</v>
      </c>
      <c r="G44" s="57" t="s">
        <v>1398</v>
      </c>
      <c r="H44" s="182"/>
    </row>
    <row r="45" spans="1:8" x14ac:dyDescent="0.25">
      <c r="A45" s="56" t="s">
        <v>1272</v>
      </c>
      <c r="B45" s="346">
        <v>0.18004999968000002</v>
      </c>
      <c r="C45" s="346">
        <v>0.15381249968000002</v>
      </c>
      <c r="D45" s="346">
        <v>0.10896099968</v>
      </c>
      <c r="E45" s="346">
        <v>0.15689999968000001</v>
      </c>
      <c r="F45" s="346">
        <v>0.88547938567999995</v>
      </c>
      <c r="G45" s="57" t="s">
        <v>1399</v>
      </c>
      <c r="H45" s="182"/>
    </row>
    <row r="46" spans="1:8" x14ac:dyDescent="0.25">
      <c r="A46" s="56" t="s">
        <v>1273</v>
      </c>
      <c r="B46" s="346">
        <v>12.010823514</v>
      </c>
      <c r="C46" s="346">
        <v>11.143291290000001</v>
      </c>
      <c r="D46" s="346">
        <v>12.382120471</v>
      </c>
      <c r="E46" s="346">
        <v>12.957250945</v>
      </c>
      <c r="F46" s="346">
        <v>13.394052772</v>
      </c>
      <c r="G46" s="57" t="s">
        <v>1400</v>
      </c>
      <c r="H46" s="182"/>
    </row>
    <row r="47" spans="1:8" x14ac:dyDescent="0.25">
      <c r="A47" s="56" t="s">
        <v>1274</v>
      </c>
      <c r="B47" s="346">
        <v>2.4864664829999997E-2</v>
      </c>
      <c r="C47" s="346">
        <v>2.9553094829999998E-2</v>
      </c>
      <c r="D47" s="346">
        <v>4.966352483E-2</v>
      </c>
      <c r="E47" s="346">
        <v>5.3146667350000003E-2</v>
      </c>
      <c r="F47" s="346">
        <v>5.6781132349999999E-2</v>
      </c>
      <c r="G47" s="57" t="s">
        <v>1401</v>
      </c>
      <c r="H47" s="182"/>
    </row>
    <row r="48" spans="1:8" x14ac:dyDescent="0.25">
      <c r="A48" s="56" t="s">
        <v>1275</v>
      </c>
      <c r="B48" s="346">
        <v>4.1468605376500021</v>
      </c>
      <c r="C48" s="346">
        <v>3.7841889879999995</v>
      </c>
      <c r="D48" s="346">
        <v>3.1346806301999992</v>
      </c>
      <c r="E48" s="346">
        <v>3.2242172551999992</v>
      </c>
      <c r="F48" s="346">
        <v>5.8880526109400151</v>
      </c>
      <c r="G48" s="57" t="s">
        <v>1402</v>
      </c>
      <c r="H48" s="182"/>
    </row>
    <row r="49" spans="1:9" x14ac:dyDescent="0.25">
      <c r="A49" s="58" t="s">
        <v>1276</v>
      </c>
      <c r="B49" s="346">
        <v>0.56404001599999998</v>
      </c>
      <c r="C49" s="346">
        <v>0.29155118400000002</v>
      </c>
      <c r="D49" s="346">
        <v>0.23335568200000001</v>
      </c>
      <c r="E49" s="346">
        <v>0.25908568199999998</v>
      </c>
      <c r="F49" s="346">
        <v>0.28481568200000001</v>
      </c>
      <c r="G49" s="59" t="s">
        <v>567</v>
      </c>
      <c r="H49" s="182"/>
    </row>
    <row r="50" spans="1:9" x14ac:dyDescent="0.25">
      <c r="A50" s="58" t="s">
        <v>1277</v>
      </c>
      <c r="B50" s="346">
        <v>3.5828205216500022</v>
      </c>
      <c r="C50" s="346">
        <v>3.4926378039999997</v>
      </c>
      <c r="D50" s="346">
        <v>2.9013249481999992</v>
      </c>
      <c r="E50" s="346">
        <v>2.9651315731999994</v>
      </c>
      <c r="F50" s="346">
        <v>5.6032369289400146</v>
      </c>
      <c r="G50" s="59" t="s">
        <v>569</v>
      </c>
      <c r="H50" s="182"/>
    </row>
    <row r="51" spans="1:9" x14ac:dyDescent="0.25">
      <c r="A51" s="56" t="s">
        <v>1278</v>
      </c>
      <c r="B51" s="348">
        <v>28.619243704999999</v>
      </c>
      <c r="C51" s="348">
        <v>28.619243704999999</v>
      </c>
      <c r="D51" s="348">
        <v>28.619243704999999</v>
      </c>
      <c r="E51" s="348">
        <v>28.619243704999999</v>
      </c>
      <c r="F51" s="348">
        <v>28.619243704999999</v>
      </c>
      <c r="G51" s="57" t="s">
        <v>1404</v>
      </c>
      <c r="H51" s="182"/>
    </row>
    <row r="52" spans="1:9" x14ac:dyDescent="0.25">
      <c r="A52" s="56" t="s">
        <v>1279</v>
      </c>
      <c r="B52" s="349">
        <v>163.64021273274</v>
      </c>
      <c r="C52" s="383">
        <v>163.86496079273999</v>
      </c>
      <c r="D52" s="383">
        <v>165.72319398674</v>
      </c>
      <c r="E52" s="383">
        <v>167.40181534773998</v>
      </c>
      <c r="F52" s="383">
        <v>170.77519345374</v>
      </c>
      <c r="G52" s="57" t="s">
        <v>1403</v>
      </c>
      <c r="H52" s="182"/>
    </row>
    <row r="53" spans="1:9" x14ac:dyDescent="0.25">
      <c r="A53" s="56" t="s">
        <v>1280</v>
      </c>
      <c r="B53" s="349">
        <v>32.606109748000002</v>
      </c>
      <c r="C53" s="383">
        <v>33.352172777</v>
      </c>
      <c r="D53" s="383">
        <v>34.098788036999998</v>
      </c>
      <c r="E53" s="383">
        <v>34.852729199000002</v>
      </c>
      <c r="F53" s="383">
        <v>35.707237565</v>
      </c>
      <c r="G53" s="57" t="s">
        <v>1405</v>
      </c>
      <c r="H53" s="182"/>
    </row>
    <row r="54" spans="1:9" x14ac:dyDescent="0.25">
      <c r="A54" s="56" t="s">
        <v>1281</v>
      </c>
      <c r="B54" s="349">
        <v>3.4432166897000047</v>
      </c>
      <c r="C54" s="383">
        <v>3.1590324767000046</v>
      </c>
      <c r="D54" s="383">
        <v>3.3179207197000045</v>
      </c>
      <c r="E54" s="383">
        <v>5.4346857387000043</v>
      </c>
      <c r="F54" s="383">
        <v>3.5634997537000044</v>
      </c>
      <c r="G54" s="57" t="s">
        <v>1409</v>
      </c>
      <c r="H54" s="182"/>
    </row>
    <row r="55" spans="1:9" x14ac:dyDescent="0.25">
      <c r="A55" s="56" t="s">
        <v>1282</v>
      </c>
      <c r="B55" s="349">
        <v>31.04000188301</v>
      </c>
      <c r="C55" s="383">
        <v>30.609782198009999</v>
      </c>
      <c r="D55" s="383">
        <v>30.542985639299484</v>
      </c>
      <c r="E55" s="383">
        <v>31.744839622748128</v>
      </c>
      <c r="F55" s="383">
        <v>31.586476828070001</v>
      </c>
      <c r="G55" s="57" t="s">
        <v>1406</v>
      </c>
      <c r="H55" s="182"/>
    </row>
    <row r="56" spans="1:9" x14ac:dyDescent="0.25">
      <c r="A56" s="56" t="s">
        <v>1283</v>
      </c>
      <c r="B56" s="349">
        <v>13.968465422</v>
      </c>
      <c r="C56" s="383">
        <v>13.968465422</v>
      </c>
      <c r="D56" s="383">
        <v>14.001053869</v>
      </c>
      <c r="E56" s="383">
        <v>14.001053869</v>
      </c>
      <c r="F56" s="383">
        <v>14.608413480999999</v>
      </c>
      <c r="G56" s="57" t="s">
        <v>1407</v>
      </c>
      <c r="H56" s="182"/>
    </row>
    <row r="57" spans="1:9" x14ac:dyDescent="0.25">
      <c r="A57" s="56" t="s">
        <v>1284</v>
      </c>
      <c r="B57" s="349">
        <v>11.41408170107</v>
      </c>
      <c r="C57" s="383">
        <v>11.81202582707</v>
      </c>
      <c r="D57" s="383">
        <v>12.20996889007</v>
      </c>
      <c r="E57" s="383">
        <v>12.53526094407</v>
      </c>
      <c r="F57" s="383">
        <v>12.860540017069999</v>
      </c>
      <c r="G57" s="57" t="s">
        <v>1408</v>
      </c>
      <c r="H57" s="182"/>
    </row>
    <row r="58" spans="1:9" x14ac:dyDescent="0.25">
      <c r="A58" s="56" t="s">
        <v>1285</v>
      </c>
      <c r="B58" s="349">
        <v>28.674605517</v>
      </c>
      <c r="C58" s="383">
        <v>29.132310154999999</v>
      </c>
      <c r="D58" s="383">
        <v>28.770015611000002</v>
      </c>
      <c r="E58" s="383">
        <v>28.390987891000002</v>
      </c>
      <c r="F58" s="383">
        <v>28.303274912999999</v>
      </c>
      <c r="G58" s="57" t="s">
        <v>1410</v>
      </c>
      <c r="H58" s="182"/>
    </row>
    <row r="59" spans="1:9" x14ac:dyDescent="0.25">
      <c r="A59" s="64" t="s">
        <v>1286</v>
      </c>
      <c r="B59" s="350">
        <v>49523.855837081195</v>
      </c>
      <c r="C59" s="350">
        <v>48032.034010132709</v>
      </c>
      <c r="D59" s="350">
        <v>51818.969941751217</v>
      </c>
      <c r="E59" s="350">
        <v>49520.204233842247</v>
      </c>
      <c r="F59" s="350">
        <v>50321.3080255081</v>
      </c>
      <c r="G59" s="66" t="s">
        <v>222</v>
      </c>
      <c r="H59" s="182"/>
    </row>
    <row r="60" spans="1:9" x14ac:dyDescent="0.25">
      <c r="A60" s="56" t="s">
        <v>1287</v>
      </c>
      <c r="B60" s="42">
        <v>40.79962541842999</v>
      </c>
      <c r="C60" s="42">
        <v>35.689481449125779</v>
      </c>
      <c r="D60" s="42">
        <v>35.280598638355755</v>
      </c>
      <c r="E60" s="347">
        <v>35.920409059239994</v>
      </c>
      <c r="F60" s="346">
        <v>34.196949221737022</v>
      </c>
      <c r="G60" s="57" t="s">
        <v>1411</v>
      </c>
      <c r="H60" s="182"/>
    </row>
    <row r="61" spans="1:9" x14ac:dyDescent="0.25">
      <c r="A61" s="56" t="s">
        <v>1288</v>
      </c>
      <c r="B61" s="40">
        <v>23188.391037224359</v>
      </c>
      <c r="C61" s="40">
        <v>23189.271195346282</v>
      </c>
      <c r="D61" s="40">
        <v>26186.131410691676</v>
      </c>
      <c r="E61" s="180">
        <v>24657.09674753865</v>
      </c>
      <c r="F61" s="305">
        <v>25570.662094982545</v>
      </c>
      <c r="G61" s="57" t="s">
        <v>1412</v>
      </c>
      <c r="H61" s="182"/>
      <c r="I61" s="182"/>
    </row>
    <row r="62" spans="1:9" x14ac:dyDescent="0.25">
      <c r="A62" s="58" t="s">
        <v>584</v>
      </c>
      <c r="B62" s="42">
        <v>22288.881037224361</v>
      </c>
      <c r="C62" s="42">
        <v>22289.76119534628</v>
      </c>
      <c r="D62" s="42">
        <v>25286.621410691674</v>
      </c>
      <c r="E62" s="347">
        <v>23757.586747538648</v>
      </c>
      <c r="F62" s="346">
        <v>24397.152094982543</v>
      </c>
      <c r="G62" s="59" t="s">
        <v>585</v>
      </c>
      <c r="H62" s="292"/>
      <c r="I62" s="182"/>
    </row>
    <row r="63" spans="1:9" x14ac:dyDescent="0.25">
      <c r="A63" s="58" t="s">
        <v>586</v>
      </c>
      <c r="B63" s="42">
        <v>0</v>
      </c>
      <c r="C63" s="42">
        <v>0</v>
      </c>
      <c r="D63" s="42">
        <v>0</v>
      </c>
      <c r="E63" s="347">
        <v>0</v>
      </c>
      <c r="F63" s="346">
        <v>0</v>
      </c>
      <c r="G63" s="59" t="s">
        <v>587</v>
      </c>
      <c r="H63" s="182"/>
      <c r="I63" s="182"/>
    </row>
    <row r="64" spans="1:9" x14ac:dyDescent="0.25">
      <c r="A64" s="58" t="s">
        <v>1290</v>
      </c>
      <c r="B64" s="42">
        <v>0</v>
      </c>
      <c r="C64" s="42">
        <v>0</v>
      </c>
      <c r="D64" s="42">
        <v>0</v>
      </c>
      <c r="E64" s="347">
        <v>0</v>
      </c>
      <c r="F64" s="346">
        <v>0</v>
      </c>
      <c r="G64" s="59" t="s">
        <v>1413</v>
      </c>
      <c r="H64" s="182"/>
      <c r="I64" s="293"/>
    </row>
    <row r="65" spans="1:9" x14ac:dyDescent="0.25">
      <c r="A65" s="58" t="s">
        <v>1289</v>
      </c>
      <c r="B65" s="42">
        <v>899.51</v>
      </c>
      <c r="C65" s="42">
        <v>899.51</v>
      </c>
      <c r="D65" s="42">
        <v>899.51</v>
      </c>
      <c r="E65" s="347">
        <v>899.51</v>
      </c>
      <c r="F65" s="346">
        <v>1173.51</v>
      </c>
      <c r="G65" s="59" t="s">
        <v>1414</v>
      </c>
      <c r="H65" s="182"/>
      <c r="I65" s="293"/>
    </row>
    <row r="66" spans="1:9" x14ac:dyDescent="0.25">
      <c r="A66" s="56" t="s">
        <v>1291</v>
      </c>
      <c r="B66" s="42">
        <v>7643.7140454390001</v>
      </c>
      <c r="C66" s="42">
        <v>6143.8254872549996</v>
      </c>
      <c r="D66" s="42">
        <v>6943.9375057890002</v>
      </c>
      <c r="E66" s="347">
        <v>6094.0475342999998</v>
      </c>
      <c r="F66" s="346">
        <v>5994.2789953410002</v>
      </c>
      <c r="G66" s="57" t="s">
        <v>1415</v>
      </c>
      <c r="H66" s="182"/>
      <c r="I66" s="293"/>
    </row>
    <row r="67" spans="1:9" x14ac:dyDescent="0.25">
      <c r="A67" s="62" t="s">
        <v>1292</v>
      </c>
      <c r="B67" s="42">
        <v>204.26395849175</v>
      </c>
      <c r="C67" s="42">
        <v>163.05314348075999</v>
      </c>
      <c r="D67" s="42">
        <v>188.33659328380003</v>
      </c>
      <c r="E67" s="347">
        <v>216.61668002243999</v>
      </c>
      <c r="F67" s="346">
        <v>184.03224867979998</v>
      </c>
      <c r="G67" s="57" t="s">
        <v>1416</v>
      </c>
      <c r="H67" s="182"/>
    </row>
    <row r="68" spans="1:9" x14ac:dyDescent="0.25">
      <c r="A68" s="56" t="s">
        <v>1293</v>
      </c>
      <c r="B68" s="42">
        <v>10.156874954999999</v>
      </c>
      <c r="C68" s="42">
        <v>9.6825346799999998</v>
      </c>
      <c r="D68" s="42">
        <v>12.223180513999999</v>
      </c>
      <c r="E68" s="347">
        <v>11.040340236</v>
      </c>
      <c r="F68" s="346">
        <v>13.021423569</v>
      </c>
      <c r="G68" s="57" t="s">
        <v>1417</v>
      </c>
      <c r="H68" s="182"/>
    </row>
    <row r="69" spans="1:9" x14ac:dyDescent="0.25">
      <c r="A69" s="56" t="s">
        <v>1294</v>
      </c>
      <c r="B69" s="42">
        <v>0</v>
      </c>
      <c r="C69" s="42">
        <v>0</v>
      </c>
      <c r="D69" s="42">
        <v>0</v>
      </c>
      <c r="E69" s="347">
        <v>0</v>
      </c>
      <c r="F69" s="346">
        <v>0</v>
      </c>
      <c r="G69" s="57" t="s">
        <v>1418</v>
      </c>
      <c r="H69" s="182"/>
    </row>
    <row r="70" spans="1:9" x14ac:dyDescent="0.25">
      <c r="A70" s="56" t="s">
        <v>1295</v>
      </c>
      <c r="B70" s="42">
        <v>10.911483096870001</v>
      </c>
      <c r="C70" s="42">
        <v>10.85993670487</v>
      </c>
      <c r="D70" s="42">
        <v>11.568457704870001</v>
      </c>
      <c r="E70" s="347">
        <v>11.568457704870001</v>
      </c>
      <c r="F70" s="346">
        <v>11.565457704870001</v>
      </c>
      <c r="G70" s="57" t="s">
        <v>1419</v>
      </c>
      <c r="H70" s="182"/>
    </row>
    <row r="71" spans="1:9" s="283" customFormat="1" x14ac:dyDescent="0.25">
      <c r="A71" s="56" t="s">
        <v>1296</v>
      </c>
      <c r="B71" s="40">
        <v>3.6047642876100001</v>
      </c>
      <c r="C71" s="40">
        <v>5.7038196787199995</v>
      </c>
      <c r="D71" s="40">
        <v>5.8264415539397181</v>
      </c>
      <c r="E71" s="180">
        <v>3.066785785871958</v>
      </c>
      <c r="F71" s="305">
        <v>4.4777523397200003</v>
      </c>
      <c r="G71" s="57" t="s">
        <v>1420</v>
      </c>
      <c r="H71" s="284"/>
    </row>
    <row r="72" spans="1:9" x14ac:dyDescent="0.25">
      <c r="A72" s="56" t="s">
        <v>1297</v>
      </c>
      <c r="B72" s="42">
        <v>2.5914577890000001</v>
      </c>
      <c r="C72" s="42">
        <v>3.0104212852800001</v>
      </c>
      <c r="D72" s="42">
        <v>23.110222786000001</v>
      </c>
      <c r="E72" s="347">
        <v>30.276834902000001</v>
      </c>
      <c r="F72" s="346">
        <v>2.82959043454</v>
      </c>
      <c r="G72" s="57" t="s">
        <v>1421</v>
      </c>
      <c r="H72" s="182"/>
    </row>
    <row r="73" spans="1:9" x14ac:dyDescent="0.25">
      <c r="A73" s="64" t="s">
        <v>241</v>
      </c>
      <c r="B73" s="123">
        <v>31104.433246702021</v>
      </c>
      <c r="C73" s="123">
        <v>29561.096019880039</v>
      </c>
      <c r="D73" s="123">
        <v>33406.414410961646</v>
      </c>
      <c r="E73" s="407">
        <v>31059.633789549069</v>
      </c>
      <c r="F73" s="351">
        <v>31815.064512273209</v>
      </c>
      <c r="G73" s="66" t="s">
        <v>242</v>
      </c>
      <c r="H73" s="292"/>
    </row>
    <row r="74" spans="1:9" x14ac:dyDescent="0.25">
      <c r="A74" s="56" t="s">
        <v>1298</v>
      </c>
      <c r="B74" s="351">
        <v>14330</v>
      </c>
      <c r="C74" s="351">
        <v>14330</v>
      </c>
      <c r="D74" s="351">
        <v>14330</v>
      </c>
      <c r="E74" s="407">
        <v>14330</v>
      </c>
      <c r="F74" s="351">
        <v>14330</v>
      </c>
      <c r="G74" s="57" t="s">
        <v>1432</v>
      </c>
      <c r="H74" s="292"/>
    </row>
    <row r="75" spans="1:9" x14ac:dyDescent="0.25">
      <c r="A75" s="58" t="s">
        <v>1299</v>
      </c>
      <c r="B75" s="305">
        <v>14330</v>
      </c>
      <c r="C75" s="305">
        <v>14330</v>
      </c>
      <c r="D75" s="305">
        <v>14330</v>
      </c>
      <c r="E75" s="180">
        <v>14330</v>
      </c>
      <c r="F75" s="305">
        <v>14330</v>
      </c>
      <c r="G75" s="367" t="s">
        <v>1422</v>
      </c>
      <c r="H75" s="182"/>
    </row>
    <row r="76" spans="1:9" x14ac:dyDescent="0.25">
      <c r="A76" s="60" t="s">
        <v>1300</v>
      </c>
      <c r="B76" s="305">
        <v>27000</v>
      </c>
      <c r="C76" s="305">
        <v>27000</v>
      </c>
      <c r="D76" s="305">
        <v>27000</v>
      </c>
      <c r="E76" s="180">
        <v>27000</v>
      </c>
      <c r="F76" s="305">
        <v>27000</v>
      </c>
      <c r="G76" s="61" t="s">
        <v>1423</v>
      </c>
      <c r="H76" s="182"/>
    </row>
    <row r="77" spans="1:9" x14ac:dyDescent="0.25">
      <c r="A77" s="60" t="s">
        <v>1301</v>
      </c>
      <c r="B77" s="305">
        <v>12670</v>
      </c>
      <c r="C77" s="305">
        <v>12670</v>
      </c>
      <c r="D77" s="305">
        <v>12670</v>
      </c>
      <c r="E77" s="180">
        <v>12670</v>
      </c>
      <c r="F77" s="305">
        <v>12670</v>
      </c>
      <c r="G77" s="61" t="s">
        <v>1424</v>
      </c>
      <c r="H77" s="182"/>
    </row>
    <row r="78" spans="1:9" x14ac:dyDescent="0.25">
      <c r="A78" s="58" t="s">
        <v>1302</v>
      </c>
      <c r="B78" s="305">
        <v>0</v>
      </c>
      <c r="C78" s="305">
        <v>0</v>
      </c>
      <c r="D78" s="305">
        <v>0</v>
      </c>
      <c r="E78" s="180">
        <v>0</v>
      </c>
      <c r="F78" s="305">
        <v>0</v>
      </c>
      <c r="G78" s="364" t="s">
        <v>247</v>
      </c>
      <c r="H78" s="182"/>
    </row>
    <row r="79" spans="1:9" x14ac:dyDescent="0.25">
      <c r="A79" s="60" t="s">
        <v>1303</v>
      </c>
      <c r="B79" s="305">
        <v>0</v>
      </c>
      <c r="C79" s="305">
        <v>0</v>
      </c>
      <c r="D79" s="305">
        <v>0</v>
      </c>
      <c r="E79" s="180">
        <v>0</v>
      </c>
      <c r="F79" s="305">
        <v>0</v>
      </c>
      <c r="G79" s="368" t="s">
        <v>1303</v>
      </c>
      <c r="H79" s="182"/>
    </row>
    <row r="80" spans="1:9" x14ac:dyDescent="0.25">
      <c r="A80" s="60" t="s">
        <v>1304</v>
      </c>
      <c r="B80" s="305">
        <v>0</v>
      </c>
      <c r="C80" s="305">
        <v>0</v>
      </c>
      <c r="D80" s="305">
        <v>0</v>
      </c>
      <c r="E80" s="180">
        <v>0</v>
      </c>
      <c r="F80" s="305">
        <v>0</v>
      </c>
      <c r="G80" s="368" t="s">
        <v>1425</v>
      </c>
      <c r="H80" s="182"/>
    </row>
    <row r="81" spans="1:8" x14ac:dyDescent="0.25">
      <c r="A81" s="357" t="s">
        <v>1305</v>
      </c>
      <c r="B81" s="305">
        <v>0</v>
      </c>
      <c r="C81" s="305">
        <v>0</v>
      </c>
      <c r="D81" s="305">
        <v>0</v>
      </c>
      <c r="E81" s="180">
        <v>0</v>
      </c>
      <c r="F81" s="305">
        <v>0</v>
      </c>
      <c r="G81" s="368" t="s">
        <v>1426</v>
      </c>
      <c r="H81" s="182"/>
    </row>
    <row r="82" spans="1:8" x14ac:dyDescent="0.25">
      <c r="A82" s="60" t="s">
        <v>1306</v>
      </c>
      <c r="B82" s="305">
        <v>0</v>
      </c>
      <c r="C82" s="305">
        <v>0</v>
      </c>
      <c r="D82" s="305">
        <v>0</v>
      </c>
      <c r="E82" s="180">
        <v>0</v>
      </c>
      <c r="F82" s="305">
        <v>0</v>
      </c>
      <c r="G82" s="368" t="s">
        <v>1427</v>
      </c>
      <c r="H82" s="182"/>
    </row>
    <row r="83" spans="1:8" x14ac:dyDescent="0.25">
      <c r="A83" s="58" t="s">
        <v>1307</v>
      </c>
      <c r="B83" s="352">
        <v>0</v>
      </c>
      <c r="C83" s="360">
        <v>0</v>
      </c>
      <c r="D83" s="360">
        <v>0</v>
      </c>
      <c r="E83" s="353">
        <v>0</v>
      </c>
      <c r="F83" s="360">
        <v>0</v>
      </c>
      <c r="G83" s="59" t="s">
        <v>1307</v>
      </c>
      <c r="H83" s="182"/>
    </row>
    <row r="84" spans="1:8" x14ac:dyDescent="0.25">
      <c r="A84" s="58" t="s">
        <v>1308</v>
      </c>
      <c r="B84" s="352">
        <v>0</v>
      </c>
      <c r="C84" s="360">
        <v>0</v>
      </c>
      <c r="D84" s="360">
        <v>0</v>
      </c>
      <c r="E84" s="353">
        <v>0</v>
      </c>
      <c r="F84" s="360">
        <v>0</v>
      </c>
      <c r="G84" s="59" t="s">
        <v>1428</v>
      </c>
      <c r="H84" s="182"/>
    </row>
    <row r="85" spans="1:8" x14ac:dyDescent="0.25">
      <c r="A85" s="58" t="s">
        <v>1309</v>
      </c>
      <c r="B85" s="352">
        <v>0</v>
      </c>
      <c r="C85" s="360">
        <v>0</v>
      </c>
      <c r="D85" s="360">
        <v>0</v>
      </c>
      <c r="E85" s="353">
        <v>0</v>
      </c>
      <c r="F85" s="360">
        <v>0</v>
      </c>
      <c r="G85" s="59" t="s">
        <v>1429</v>
      </c>
      <c r="H85" s="182"/>
    </row>
    <row r="86" spans="1:8" x14ac:dyDescent="0.25">
      <c r="A86" s="56" t="s">
        <v>1310</v>
      </c>
      <c r="B86" s="353">
        <v>1707.5451250000001</v>
      </c>
      <c r="C86" s="360">
        <v>1707.5451250000001</v>
      </c>
      <c r="D86" s="360">
        <v>1891.4646250000001</v>
      </c>
      <c r="E86" s="353">
        <v>1891.4646250000001</v>
      </c>
      <c r="F86" s="360">
        <v>1891.4646250000001</v>
      </c>
      <c r="G86" s="57" t="s">
        <v>1433</v>
      </c>
      <c r="H86" s="182"/>
    </row>
    <row r="87" spans="1:8" x14ac:dyDescent="0.25">
      <c r="A87" s="58" t="s">
        <v>1311</v>
      </c>
      <c r="B87" s="353">
        <v>1707.5451250000001</v>
      </c>
      <c r="C87" s="360">
        <v>1707.5451250000001</v>
      </c>
      <c r="D87" s="360">
        <v>1891.4646250000001</v>
      </c>
      <c r="E87" s="353">
        <v>1891.4646250000001</v>
      </c>
      <c r="F87" s="360">
        <v>1891.4646250000001</v>
      </c>
      <c r="G87" s="59" t="s">
        <v>1430</v>
      </c>
      <c r="H87" s="182"/>
    </row>
    <row r="88" spans="1:8" x14ac:dyDescent="0.25">
      <c r="A88" s="58" t="s">
        <v>1312</v>
      </c>
      <c r="B88" s="353">
        <v>0</v>
      </c>
      <c r="C88" s="360">
        <v>0</v>
      </c>
      <c r="D88" s="360">
        <v>0</v>
      </c>
      <c r="E88" s="353">
        <v>0</v>
      </c>
      <c r="F88" s="360">
        <v>0</v>
      </c>
      <c r="G88" s="59" t="s">
        <v>1431</v>
      </c>
      <c r="H88" s="182"/>
    </row>
    <row r="89" spans="1:8" x14ac:dyDescent="0.25">
      <c r="A89" s="56" t="s">
        <v>1313</v>
      </c>
      <c r="B89" s="349">
        <v>2190.5630344424999</v>
      </c>
      <c r="C89" s="383">
        <v>2190.5630344424999</v>
      </c>
      <c r="D89" s="383">
        <v>1908.8635344424999</v>
      </c>
      <c r="E89" s="354">
        <v>1908.8635344424999</v>
      </c>
      <c r="F89" s="383">
        <v>1908.8635344424999</v>
      </c>
      <c r="G89" s="57" t="s">
        <v>1434</v>
      </c>
      <c r="H89" s="182"/>
    </row>
    <row r="90" spans="1:8" x14ac:dyDescent="0.25">
      <c r="A90" s="56" t="s">
        <v>1314</v>
      </c>
      <c r="B90" s="349">
        <v>194.02052644367399</v>
      </c>
      <c r="C90" s="383">
        <v>241.23210309595481</v>
      </c>
      <c r="D90" s="383">
        <v>284.86919710157673</v>
      </c>
      <c r="E90" s="354">
        <v>329.03045417114635</v>
      </c>
      <c r="F90" s="383">
        <v>371.54815138576464</v>
      </c>
      <c r="G90" s="57" t="s">
        <v>1435</v>
      </c>
      <c r="H90" s="182"/>
    </row>
    <row r="91" spans="1:8" x14ac:dyDescent="0.25">
      <c r="A91" s="56" t="s">
        <v>1315</v>
      </c>
      <c r="B91" s="349">
        <v>-2.7060955074819963</v>
      </c>
      <c r="C91" s="383">
        <v>1.59772771452</v>
      </c>
      <c r="D91" s="383">
        <v>-2.6418257526987667</v>
      </c>
      <c r="E91" s="354">
        <v>1.2118306796371241</v>
      </c>
      <c r="F91" s="383">
        <v>4.3672024063729902</v>
      </c>
      <c r="G91" s="57" t="s">
        <v>1436</v>
      </c>
      <c r="H91" s="182"/>
    </row>
    <row r="92" spans="1:8" x14ac:dyDescent="0.25">
      <c r="A92" s="58" t="s">
        <v>1316</v>
      </c>
      <c r="B92" s="354">
        <v>-2.7060955074819963</v>
      </c>
      <c r="C92" s="383">
        <v>1.59772771452</v>
      </c>
      <c r="D92" s="383">
        <v>-2.6418257526987667</v>
      </c>
      <c r="E92" s="354">
        <v>1.2118306796371241</v>
      </c>
      <c r="F92" s="383">
        <v>4.3672024063729902</v>
      </c>
      <c r="G92" s="364" t="s">
        <v>1437</v>
      </c>
      <c r="H92" s="182"/>
    </row>
    <row r="93" spans="1:8" ht="21" x14ac:dyDescent="0.25">
      <c r="A93" s="357" t="s">
        <v>1317</v>
      </c>
      <c r="B93" s="354">
        <v>0</v>
      </c>
      <c r="C93" s="383">
        <v>0</v>
      </c>
      <c r="D93" s="383">
        <v>0</v>
      </c>
      <c r="E93" s="354">
        <v>0</v>
      </c>
      <c r="F93" s="383">
        <v>0</v>
      </c>
      <c r="G93" s="369" t="s">
        <v>1439</v>
      </c>
      <c r="H93" s="182"/>
    </row>
    <row r="94" spans="1:8" ht="21" x14ac:dyDescent="0.25">
      <c r="A94" s="357" t="s">
        <v>1318</v>
      </c>
      <c r="B94" s="354">
        <v>0</v>
      </c>
      <c r="C94" s="383">
        <v>0</v>
      </c>
      <c r="D94" s="383">
        <v>0</v>
      </c>
      <c r="E94" s="354">
        <v>0</v>
      </c>
      <c r="F94" s="383">
        <v>0</v>
      </c>
      <c r="G94" s="369" t="s">
        <v>1440</v>
      </c>
      <c r="H94" s="182"/>
    </row>
    <row r="95" spans="1:8" ht="21" x14ac:dyDescent="0.25">
      <c r="A95" s="357" t="s">
        <v>1319</v>
      </c>
      <c r="B95" s="354">
        <v>0</v>
      </c>
      <c r="C95" s="383">
        <v>0</v>
      </c>
      <c r="D95" s="383">
        <v>0</v>
      </c>
      <c r="E95" s="354">
        <v>0</v>
      </c>
      <c r="F95" s="383">
        <v>0</v>
      </c>
      <c r="G95" s="370" t="s">
        <v>1441</v>
      </c>
      <c r="H95" s="182"/>
    </row>
    <row r="96" spans="1:8" ht="21" x14ac:dyDescent="0.25">
      <c r="A96" s="357" t="s">
        <v>1320</v>
      </c>
      <c r="B96" s="354">
        <v>0</v>
      </c>
      <c r="C96" s="383">
        <v>0</v>
      </c>
      <c r="D96" s="383">
        <v>0</v>
      </c>
      <c r="E96" s="354">
        <v>0</v>
      </c>
      <c r="F96" s="383">
        <v>0</v>
      </c>
      <c r="G96" s="371" t="s">
        <v>1442</v>
      </c>
      <c r="H96" s="182"/>
    </row>
    <row r="97" spans="1:8" ht="21" x14ac:dyDescent="0.25">
      <c r="A97" s="357" t="s">
        <v>1321</v>
      </c>
      <c r="B97" s="354">
        <v>-2.7060955074819963</v>
      </c>
      <c r="C97" s="383">
        <v>1.59772771452</v>
      </c>
      <c r="D97" s="383">
        <v>-2.6418257526987667</v>
      </c>
      <c r="E97" s="354">
        <v>1.2118306796371241</v>
      </c>
      <c r="F97" s="383">
        <v>4.3672024063729902</v>
      </c>
      <c r="G97" s="371" t="s">
        <v>1443</v>
      </c>
      <c r="H97" s="182"/>
    </row>
    <row r="98" spans="1:8" x14ac:dyDescent="0.25">
      <c r="A98" s="356" t="s">
        <v>1322</v>
      </c>
      <c r="B98" s="354">
        <v>0</v>
      </c>
      <c r="C98" s="383">
        <v>0</v>
      </c>
      <c r="D98" s="383">
        <v>0</v>
      </c>
      <c r="E98" s="354">
        <v>0</v>
      </c>
      <c r="F98" s="383">
        <v>0</v>
      </c>
      <c r="G98" s="364" t="s">
        <v>1438</v>
      </c>
      <c r="H98" s="182"/>
    </row>
    <row r="99" spans="1:8" x14ac:dyDescent="0.25">
      <c r="A99" s="64" t="s">
        <v>607</v>
      </c>
      <c r="B99" s="350">
        <v>18419.422590378694</v>
      </c>
      <c r="C99" s="350">
        <v>18470.937990252973</v>
      </c>
      <c r="D99" s="350">
        <v>18412.555530791378</v>
      </c>
      <c r="E99" s="361">
        <v>18460.57044429328</v>
      </c>
      <c r="F99" s="350">
        <v>18506.243513234636</v>
      </c>
      <c r="G99" s="66" t="s">
        <v>608</v>
      </c>
      <c r="H99" s="182"/>
    </row>
    <row r="100" spans="1:8" x14ac:dyDescent="0.25">
      <c r="A100" s="124" t="s">
        <v>609</v>
      </c>
      <c r="B100" s="355">
        <v>49523.855837080722</v>
      </c>
      <c r="C100" s="355">
        <v>48032.034010133015</v>
      </c>
      <c r="D100" s="355">
        <v>51818.969941753021</v>
      </c>
      <c r="E100" s="395">
        <v>49520.204233842349</v>
      </c>
      <c r="F100" s="355">
        <v>50321.308025507846</v>
      </c>
      <c r="G100" s="126" t="s">
        <v>610</v>
      </c>
      <c r="H100" s="182"/>
    </row>
    <row r="101" spans="1:8" x14ac:dyDescent="0.25">
      <c r="A101" s="506"/>
      <c r="B101" s="507"/>
      <c r="C101" s="377"/>
      <c r="D101" s="377"/>
      <c r="E101" s="408"/>
      <c r="F101" s="421"/>
      <c r="G101" s="507"/>
      <c r="H101" s="507"/>
    </row>
    <row r="103" spans="1:8" x14ac:dyDescent="0.25">
      <c r="A103" s="175"/>
      <c r="B103" s="182"/>
      <c r="C103" s="182"/>
      <c r="D103" s="182"/>
      <c r="E103" s="182"/>
      <c r="F103" s="182"/>
    </row>
    <row r="104" spans="1:8" x14ac:dyDescent="0.25">
      <c r="B104" s="182"/>
      <c r="C104" s="182"/>
      <c r="D104" s="182"/>
      <c r="E104" s="182"/>
      <c r="F104" s="182"/>
    </row>
    <row r="105" spans="1:8" s="283" customFormat="1" x14ac:dyDescent="0.25">
      <c r="B105" s="284"/>
      <c r="C105" s="284"/>
      <c r="D105" s="284"/>
      <c r="E105" s="284"/>
      <c r="F105" s="284"/>
    </row>
    <row r="106" spans="1:8" x14ac:dyDescent="0.25">
      <c r="B106" s="182"/>
      <c r="C106" s="182"/>
      <c r="D106" s="182"/>
      <c r="E106" s="182"/>
      <c r="F106" s="182"/>
    </row>
    <row r="107" spans="1:8" s="283" customFormat="1" x14ac:dyDescent="0.25">
      <c r="B107" s="284"/>
      <c r="C107" s="284"/>
      <c r="D107" s="284"/>
      <c r="E107" s="284"/>
      <c r="F107" s="284"/>
    </row>
    <row r="108" spans="1:8" x14ac:dyDescent="0.25">
      <c r="B108" s="182"/>
      <c r="C108" s="182"/>
      <c r="D108" s="182"/>
      <c r="E108" s="182"/>
      <c r="F108" s="182"/>
    </row>
    <row r="109" spans="1:8" s="283" customFormat="1" x14ac:dyDescent="0.25">
      <c r="B109" s="284"/>
      <c r="C109" s="284"/>
      <c r="D109" s="284"/>
      <c r="E109" s="284"/>
      <c r="F109" s="284"/>
    </row>
    <row r="111" spans="1:8" x14ac:dyDescent="0.25">
      <c r="B111" s="182"/>
      <c r="C111" s="182"/>
      <c r="D111" s="182"/>
      <c r="E111" s="182"/>
      <c r="F111" s="182"/>
    </row>
    <row r="112" spans="1:8" x14ac:dyDescent="0.25">
      <c r="B112" s="182"/>
      <c r="C112" s="182"/>
      <c r="D112" s="182"/>
      <c r="E112" s="182"/>
      <c r="F112" s="182"/>
    </row>
  </sheetData>
  <mergeCells count="4">
    <mergeCell ref="A101:B101"/>
    <mergeCell ref="A1:G1"/>
    <mergeCell ref="A2:G2"/>
    <mergeCell ref="G101:H101"/>
  </mergeCells>
  <pageMargins left="0.39370078740157483" right="0.39370078740157483" top="0.39370078740157483" bottom="0.39370078740157483" header="0.31496062992125984" footer="0.31496062992125984"/>
  <pageSetup paperSize="9" scale="41"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P43"/>
  <sheetViews>
    <sheetView showGridLines="0" view="pageBreakPreview" zoomScaleNormal="100" zoomScaleSheetLayoutView="100" workbookViewId="0">
      <pane xSplit="1" ySplit="3" topLeftCell="B14" activePane="bottomRight" state="frozen"/>
      <selection activeCell="B3" sqref="B1:B1048576"/>
      <selection pane="topRight" activeCell="B3" sqref="B1:B1048576"/>
      <selection pane="bottomLeft" activeCell="B3" sqref="B1:B1048576"/>
      <selection pane="bottomRight" activeCell="P17" sqref="P17"/>
    </sheetView>
  </sheetViews>
  <sheetFormatPr defaultColWidth="9.453125" defaultRowHeight="10.5" x14ac:dyDescent="0.25"/>
  <cols>
    <col min="1" max="1" width="34.1796875" style="33" customWidth="1"/>
    <col min="2" max="2" width="5.54296875" style="33" bestFit="1" customWidth="1"/>
    <col min="3" max="14" width="5.453125" style="33" customWidth="1"/>
    <col min="15" max="15" width="34.453125" style="33" bestFit="1" customWidth="1"/>
    <col min="16" max="16384" width="9.453125" style="33"/>
  </cols>
  <sheetData>
    <row r="1" spans="1:15" ht="13" x14ac:dyDescent="0.25">
      <c r="A1" s="500" t="s">
        <v>611</v>
      </c>
      <c r="B1" s="501"/>
      <c r="C1" s="501"/>
      <c r="D1" s="501"/>
      <c r="E1" s="501"/>
      <c r="F1" s="501"/>
      <c r="G1" s="501"/>
      <c r="H1" s="501"/>
      <c r="I1" s="501"/>
      <c r="J1" s="501"/>
      <c r="K1" s="501"/>
      <c r="L1" s="501"/>
      <c r="M1" s="501"/>
      <c r="N1" s="501"/>
      <c r="O1" s="502"/>
    </row>
    <row r="2" spans="1:15" ht="13" x14ac:dyDescent="0.25">
      <c r="A2" s="503" t="s">
        <v>612</v>
      </c>
      <c r="B2" s="504"/>
      <c r="C2" s="504"/>
      <c r="D2" s="504"/>
      <c r="E2" s="504"/>
      <c r="F2" s="504"/>
      <c r="G2" s="504"/>
      <c r="H2" s="504"/>
      <c r="I2" s="504"/>
      <c r="J2" s="504"/>
      <c r="K2" s="504"/>
      <c r="L2" s="504"/>
      <c r="M2" s="504"/>
      <c r="N2" s="504"/>
      <c r="O2" s="505"/>
    </row>
    <row r="3" spans="1:15" x14ac:dyDescent="0.25">
      <c r="A3" s="116" t="s">
        <v>146</v>
      </c>
      <c r="B3" s="127">
        <v>45017</v>
      </c>
      <c r="C3" s="127">
        <v>45047</v>
      </c>
      <c r="D3" s="127">
        <v>45078</v>
      </c>
      <c r="E3" s="127">
        <v>45108</v>
      </c>
      <c r="F3" s="127">
        <v>45139</v>
      </c>
      <c r="G3" s="127">
        <v>45170</v>
      </c>
      <c r="H3" s="127">
        <v>45200</v>
      </c>
      <c r="I3" s="127">
        <v>45231</v>
      </c>
      <c r="J3" s="127">
        <v>45261</v>
      </c>
      <c r="K3" s="127">
        <v>45292</v>
      </c>
      <c r="L3" s="127">
        <v>45323</v>
      </c>
      <c r="M3" s="127">
        <v>45352</v>
      </c>
      <c r="N3" s="127">
        <v>45383</v>
      </c>
      <c r="O3" s="118" t="s">
        <v>151</v>
      </c>
    </row>
    <row r="4" spans="1:15" x14ac:dyDescent="0.25">
      <c r="A4" s="128" t="s">
        <v>613</v>
      </c>
      <c r="B4" s="129"/>
      <c r="C4" s="129"/>
      <c r="D4" s="129"/>
      <c r="E4" s="129"/>
      <c r="F4" s="129"/>
      <c r="G4" s="129"/>
      <c r="H4" s="129"/>
      <c r="I4" s="129"/>
      <c r="J4" s="129"/>
      <c r="K4" s="129"/>
      <c r="L4" s="129"/>
      <c r="M4" s="129"/>
      <c r="N4" s="129"/>
      <c r="O4" s="130" t="s">
        <v>614</v>
      </c>
    </row>
    <row r="5" spans="1:15" x14ac:dyDescent="0.25">
      <c r="A5" s="85" t="s">
        <v>615</v>
      </c>
      <c r="B5" s="129"/>
      <c r="C5" s="129"/>
      <c r="D5" s="129"/>
      <c r="E5" s="129"/>
      <c r="F5" s="129"/>
      <c r="G5" s="129"/>
      <c r="H5" s="129"/>
      <c r="I5" s="129"/>
      <c r="J5" s="129"/>
      <c r="K5" s="129"/>
      <c r="L5" s="129"/>
      <c r="M5" s="129"/>
      <c r="N5" s="129"/>
      <c r="O5" s="131" t="s">
        <v>616</v>
      </c>
    </row>
    <row r="6" spans="1:15" x14ac:dyDescent="0.25">
      <c r="A6" s="73" t="s">
        <v>617</v>
      </c>
      <c r="B6" s="176">
        <v>643.95600000000002</v>
      </c>
      <c r="C6" s="176">
        <v>810.678</v>
      </c>
      <c r="D6" s="176">
        <v>977</v>
      </c>
      <c r="E6" s="176">
        <v>1148.721</v>
      </c>
      <c r="F6" s="190">
        <v>1324.7909999999999</v>
      </c>
      <c r="G6" s="190">
        <v>1503.7760000000001</v>
      </c>
      <c r="H6" s="190">
        <v>1693.9829999999999</v>
      </c>
      <c r="I6" s="190">
        <v>1884.6880000000001</v>
      </c>
      <c r="J6" s="190">
        <v>2085.0920000000001</v>
      </c>
      <c r="K6" s="190">
        <v>229.215</v>
      </c>
      <c r="L6" s="190">
        <v>458.334</v>
      </c>
      <c r="M6" s="190">
        <v>695.21500000000003</v>
      </c>
      <c r="N6" s="190">
        <v>938.51720774701005</v>
      </c>
      <c r="O6" s="74" t="s">
        <v>618</v>
      </c>
    </row>
    <row r="7" spans="1:15" x14ac:dyDescent="0.25">
      <c r="A7" s="73" t="s">
        <v>619</v>
      </c>
      <c r="B7" s="176">
        <v>0.97299999999999998</v>
      </c>
      <c r="C7" s="176">
        <v>1.1859999999999999</v>
      </c>
      <c r="D7" s="176">
        <v>3</v>
      </c>
      <c r="E7" s="176">
        <v>2.8239999999999998</v>
      </c>
      <c r="F7" s="190">
        <v>2.746</v>
      </c>
      <c r="G7" s="190">
        <v>2.8420000000000001</v>
      </c>
      <c r="H7" s="190">
        <v>3.665</v>
      </c>
      <c r="I7" s="190">
        <v>3.8220000000000001</v>
      </c>
      <c r="J7" s="190">
        <v>4.258</v>
      </c>
      <c r="K7" s="190">
        <v>7.8E-2</v>
      </c>
      <c r="L7" s="190">
        <v>0.24199999999999999</v>
      </c>
      <c r="M7" s="190">
        <v>0.746</v>
      </c>
      <c r="N7" s="190">
        <v>0.91403077379999997</v>
      </c>
      <c r="O7" s="74" t="s">
        <v>620</v>
      </c>
    </row>
    <row r="8" spans="1:15" x14ac:dyDescent="0.25">
      <c r="A8" s="73" t="s">
        <v>621</v>
      </c>
      <c r="B8" s="176">
        <v>0.32100000000000001</v>
      </c>
      <c r="C8" s="176">
        <v>0.33600000000000002</v>
      </c>
      <c r="D8" s="176">
        <v>0.33600000000000002</v>
      </c>
      <c r="E8" s="176">
        <v>0.42</v>
      </c>
      <c r="F8" s="190">
        <v>0.42</v>
      </c>
      <c r="G8" s="190">
        <v>0.42699999999999999</v>
      </c>
      <c r="H8" s="190">
        <v>0.58899999999999997</v>
      </c>
      <c r="I8" s="190">
        <v>0.58899999999999997</v>
      </c>
      <c r="J8" s="190">
        <v>0.59399999999999997</v>
      </c>
      <c r="K8" s="190"/>
      <c r="L8" s="190"/>
      <c r="M8" s="190">
        <v>0.02</v>
      </c>
      <c r="N8" s="190">
        <v>4.1189837E-2</v>
      </c>
      <c r="O8" s="74" t="s">
        <v>622</v>
      </c>
    </row>
    <row r="9" spans="1:15" ht="13" customHeight="1" x14ac:dyDescent="0.25">
      <c r="A9" s="132" t="s">
        <v>623</v>
      </c>
      <c r="B9" s="176">
        <v>0</v>
      </c>
      <c r="C9" s="176">
        <v>0</v>
      </c>
      <c r="D9" s="176">
        <v>0</v>
      </c>
      <c r="E9" s="176">
        <v>0</v>
      </c>
      <c r="F9" s="190">
        <v>0</v>
      </c>
      <c r="G9" s="190">
        <v>0</v>
      </c>
      <c r="H9" s="190">
        <v>0</v>
      </c>
      <c r="I9" s="190">
        <v>0</v>
      </c>
      <c r="J9" s="190"/>
      <c r="K9" s="190"/>
      <c r="L9" s="190"/>
      <c r="M9" s="190"/>
      <c r="N9" s="190"/>
      <c r="O9" s="74" t="s">
        <v>624</v>
      </c>
    </row>
    <row r="10" spans="1:15" ht="20.5" customHeight="1" x14ac:dyDescent="0.25">
      <c r="A10" s="132" t="s">
        <v>625</v>
      </c>
      <c r="B10" s="176">
        <v>0</v>
      </c>
      <c r="C10" s="176">
        <v>0</v>
      </c>
      <c r="D10" s="176">
        <v>0</v>
      </c>
      <c r="E10" s="176">
        <v>0</v>
      </c>
      <c r="F10" s="190">
        <v>0</v>
      </c>
      <c r="G10" s="190">
        <v>0</v>
      </c>
      <c r="H10" s="190">
        <v>0</v>
      </c>
      <c r="I10" s="190">
        <v>0</v>
      </c>
      <c r="J10" s="190"/>
      <c r="K10" s="190"/>
      <c r="L10" s="190"/>
      <c r="M10" s="190"/>
      <c r="N10" s="190"/>
      <c r="O10" s="74" t="s">
        <v>626</v>
      </c>
    </row>
    <row r="11" spans="1:15" x14ac:dyDescent="0.25">
      <c r="A11" s="73" t="s">
        <v>627</v>
      </c>
      <c r="B11" s="176">
        <v>0</v>
      </c>
      <c r="C11" s="176">
        <v>0</v>
      </c>
      <c r="D11" s="176">
        <v>0</v>
      </c>
      <c r="E11" s="176">
        <v>0</v>
      </c>
      <c r="F11" s="190">
        <v>0</v>
      </c>
      <c r="G11" s="190">
        <v>0</v>
      </c>
      <c r="H11" s="190">
        <v>0</v>
      </c>
      <c r="I11" s="190">
        <v>0</v>
      </c>
      <c r="J11" s="190"/>
      <c r="K11" s="190"/>
      <c r="L11" s="190"/>
      <c r="M11" s="190"/>
      <c r="N11" s="190"/>
      <c r="O11" s="74" t="s">
        <v>628</v>
      </c>
    </row>
    <row r="12" spans="1:15" x14ac:dyDescent="0.25">
      <c r="A12" s="77" t="s">
        <v>629</v>
      </c>
      <c r="B12" s="177">
        <v>645.25</v>
      </c>
      <c r="C12" s="177">
        <v>812.2</v>
      </c>
      <c r="D12" s="177">
        <v>981</v>
      </c>
      <c r="E12" s="177">
        <v>1151.9649999999999</v>
      </c>
      <c r="F12" s="191">
        <v>1327.9570000000001</v>
      </c>
      <c r="G12" s="191">
        <v>1507.0450000000001</v>
      </c>
      <c r="H12" s="191">
        <v>1698.2370000000001</v>
      </c>
      <c r="I12" s="191">
        <v>1889.0989999999999</v>
      </c>
      <c r="J12" s="191">
        <v>2089.944</v>
      </c>
      <c r="K12" s="191">
        <v>229.29300000000001</v>
      </c>
      <c r="L12" s="191">
        <v>458.57600000000002</v>
      </c>
      <c r="M12" s="191">
        <v>695.98099999999999</v>
      </c>
      <c r="N12" s="191">
        <v>939.47242835781003</v>
      </c>
      <c r="O12" s="78" t="s">
        <v>630</v>
      </c>
    </row>
    <row r="13" spans="1:15" x14ac:dyDescent="0.25">
      <c r="A13" s="85" t="s">
        <v>631</v>
      </c>
      <c r="B13" s="176"/>
      <c r="C13" s="176"/>
      <c r="D13" s="176"/>
      <c r="E13" s="176"/>
      <c r="F13" s="190"/>
      <c r="G13" s="190"/>
      <c r="H13" s="190"/>
      <c r="I13" s="190"/>
      <c r="J13" s="190"/>
      <c r="K13" s="190"/>
      <c r="L13" s="190"/>
      <c r="M13" s="190"/>
      <c r="N13" s="190"/>
      <c r="O13" s="86" t="s">
        <v>632</v>
      </c>
    </row>
    <row r="14" spans="1:15" x14ac:dyDescent="0.25">
      <c r="A14" s="132" t="s">
        <v>633</v>
      </c>
      <c r="B14" s="176">
        <v>0.436</v>
      </c>
      <c r="C14" s="176">
        <v>0.63</v>
      </c>
      <c r="D14" s="176">
        <v>0.8</v>
      </c>
      <c r="E14" s="176">
        <v>0.89100000000000001</v>
      </c>
      <c r="F14" s="190">
        <v>1.0009999999999999</v>
      </c>
      <c r="G14" s="190">
        <v>1.6579999999999999</v>
      </c>
      <c r="H14" s="190">
        <v>1.8779999999999999</v>
      </c>
      <c r="I14" s="190">
        <v>2.0350000000000001</v>
      </c>
      <c r="J14" s="190">
        <v>2.2719999999999998</v>
      </c>
      <c r="K14" s="190">
        <v>0.22900000000000001</v>
      </c>
      <c r="L14" s="190">
        <v>0.28799999999999998</v>
      </c>
      <c r="M14" s="190">
        <v>0.378</v>
      </c>
      <c r="N14" s="190">
        <v>0.4815702925</v>
      </c>
      <c r="O14" s="74" t="s">
        <v>634</v>
      </c>
    </row>
    <row r="15" spans="1:15" x14ac:dyDescent="0.25">
      <c r="A15" s="132" t="s">
        <v>635</v>
      </c>
      <c r="B15" s="178">
        <v>0.28999999999999998</v>
      </c>
      <c r="C15" s="178">
        <v>0.36499999999999999</v>
      </c>
      <c r="D15" s="178">
        <v>0.434</v>
      </c>
      <c r="E15" s="178">
        <v>0.505</v>
      </c>
      <c r="F15" s="192">
        <v>0.57799999999999996</v>
      </c>
      <c r="G15" s="192">
        <v>0.65</v>
      </c>
      <c r="H15" s="192">
        <v>0.72299999999999998</v>
      </c>
      <c r="I15" s="192">
        <v>0.79500000000000004</v>
      </c>
      <c r="J15" s="192">
        <v>0.86599999999999999</v>
      </c>
      <c r="K15" s="192">
        <v>7.0000000000000007E-2</v>
      </c>
      <c r="L15" s="192">
        <v>0.14000000000000001</v>
      </c>
      <c r="M15" s="192">
        <v>0.21</v>
      </c>
      <c r="N15" s="192">
        <v>0.28210977700000001</v>
      </c>
      <c r="O15" s="74" t="s">
        <v>636</v>
      </c>
    </row>
    <row r="16" spans="1:15" x14ac:dyDescent="0.25">
      <c r="A16" s="132" t="s">
        <v>637</v>
      </c>
      <c r="B16" s="176">
        <v>0</v>
      </c>
      <c r="C16" s="176">
        <v>0</v>
      </c>
      <c r="D16" s="176">
        <v>0</v>
      </c>
      <c r="E16" s="176">
        <v>0</v>
      </c>
      <c r="F16" s="190">
        <v>0</v>
      </c>
      <c r="G16" s="190">
        <v>0</v>
      </c>
      <c r="H16" s="190">
        <v>0</v>
      </c>
      <c r="I16" s="190">
        <v>0</v>
      </c>
      <c r="J16" s="190">
        <v>0</v>
      </c>
      <c r="K16" s="190"/>
      <c r="L16" s="190">
        <v>0</v>
      </c>
      <c r="M16" s="190">
        <v>0</v>
      </c>
      <c r="N16" s="190">
        <v>0</v>
      </c>
      <c r="O16" s="74" t="s">
        <v>638</v>
      </c>
    </row>
    <row r="17" spans="1:15" x14ac:dyDescent="0.25">
      <c r="A17" s="132" t="s">
        <v>639</v>
      </c>
      <c r="B17" s="176">
        <v>1E-3</v>
      </c>
      <c r="C17" s="176">
        <v>1E-3</v>
      </c>
      <c r="D17" s="176">
        <v>1E-3</v>
      </c>
      <c r="E17" s="176">
        <v>0</v>
      </c>
      <c r="F17" s="190">
        <v>7.6999999999999999E-2</v>
      </c>
      <c r="G17" s="190">
        <v>0.29399999999999998</v>
      </c>
      <c r="H17" s="190">
        <v>0.39600000000000002</v>
      </c>
      <c r="I17" s="190">
        <v>0.39500000000000002</v>
      </c>
      <c r="J17" s="190">
        <v>0.38600000000000001</v>
      </c>
      <c r="K17" s="190">
        <v>1E-3</v>
      </c>
      <c r="L17" s="190">
        <v>3.5000000000000003E-2</v>
      </c>
      <c r="M17" s="190">
        <v>0.114</v>
      </c>
      <c r="N17" s="190">
        <v>0.14059513500000001</v>
      </c>
      <c r="O17" s="74" t="s">
        <v>640</v>
      </c>
    </row>
    <row r="18" spans="1:15" x14ac:dyDescent="0.25">
      <c r="A18" s="135" t="s">
        <v>641</v>
      </c>
      <c r="B18" s="177">
        <v>0.72699999999999998</v>
      </c>
      <c r="C18" s="177">
        <v>0.996</v>
      </c>
      <c r="D18" s="177">
        <v>1.242</v>
      </c>
      <c r="E18" s="177">
        <v>1.3959999999999999</v>
      </c>
      <c r="F18" s="191">
        <v>1.6559999999999999</v>
      </c>
      <c r="G18" s="191">
        <v>2.6019999999999999</v>
      </c>
      <c r="H18" s="191">
        <v>2.9969999999999999</v>
      </c>
      <c r="I18" s="191">
        <v>3.2250000000000001</v>
      </c>
      <c r="J18" s="191">
        <v>3.524</v>
      </c>
      <c r="K18" s="191">
        <v>0.3</v>
      </c>
      <c r="L18" s="191">
        <v>0.46300000000000002</v>
      </c>
      <c r="M18" s="191">
        <v>0.70199999999999996</v>
      </c>
      <c r="N18" s="191">
        <v>0.90427520449999998</v>
      </c>
      <c r="O18" s="78" t="s">
        <v>642</v>
      </c>
    </row>
    <row r="19" spans="1:15" x14ac:dyDescent="0.25">
      <c r="A19" s="85" t="s">
        <v>643</v>
      </c>
      <c r="B19" s="177">
        <v>645.97699999999998</v>
      </c>
      <c r="C19" s="177">
        <v>813.19600000000003</v>
      </c>
      <c r="D19" s="177">
        <v>981.85699999999997</v>
      </c>
      <c r="E19" s="177">
        <v>1153.3610000000001</v>
      </c>
      <c r="F19" s="191">
        <v>1329.6130000000001</v>
      </c>
      <c r="G19" s="191">
        <v>1509.6469999999999</v>
      </c>
      <c r="H19" s="191">
        <v>1701.2339999999999</v>
      </c>
      <c r="I19" s="191">
        <v>1892.3240000000001</v>
      </c>
      <c r="J19" s="191">
        <v>2093.4679999999998</v>
      </c>
      <c r="K19" s="191">
        <v>229.59299999999999</v>
      </c>
      <c r="L19" s="191">
        <v>459.03899999999999</v>
      </c>
      <c r="M19" s="191">
        <v>696.68299999999999</v>
      </c>
      <c r="N19" s="191">
        <v>940.37670356231001</v>
      </c>
      <c r="O19" s="86" t="s">
        <v>644</v>
      </c>
    </row>
    <row r="20" spans="1:15" x14ac:dyDescent="0.25">
      <c r="A20" s="85" t="s">
        <v>645</v>
      </c>
      <c r="B20" s="176"/>
      <c r="C20" s="176"/>
      <c r="D20" s="176"/>
      <c r="E20" s="176"/>
      <c r="F20" s="190"/>
      <c r="G20" s="190"/>
      <c r="H20" s="190"/>
      <c r="I20" s="190"/>
      <c r="J20" s="190"/>
      <c r="K20" s="190"/>
      <c r="L20" s="190"/>
      <c r="M20" s="190"/>
      <c r="N20" s="190"/>
      <c r="O20" s="86" t="s">
        <v>646</v>
      </c>
    </row>
    <row r="21" spans="1:15" x14ac:dyDescent="0.25">
      <c r="A21" s="85" t="s">
        <v>647</v>
      </c>
      <c r="B21" s="176"/>
      <c r="C21" s="176"/>
      <c r="D21" s="176"/>
      <c r="E21" s="176"/>
      <c r="F21" s="190"/>
      <c r="G21" s="190"/>
      <c r="H21" s="190"/>
      <c r="I21" s="190"/>
      <c r="J21" s="190"/>
      <c r="K21" s="190"/>
      <c r="L21" s="190"/>
      <c r="M21" s="190"/>
      <c r="N21" s="190"/>
      <c r="O21" s="86" t="s">
        <v>648</v>
      </c>
    </row>
    <row r="22" spans="1:15" x14ac:dyDescent="0.25">
      <c r="A22" s="132" t="s">
        <v>649</v>
      </c>
      <c r="B22" s="176">
        <v>0</v>
      </c>
      <c r="C22" s="176">
        <v>0</v>
      </c>
      <c r="D22" s="176">
        <v>0</v>
      </c>
      <c r="E22" s="176">
        <v>0</v>
      </c>
      <c r="F22" s="190">
        <v>0</v>
      </c>
      <c r="G22" s="190">
        <v>0</v>
      </c>
      <c r="H22" s="190">
        <v>0</v>
      </c>
      <c r="I22" s="190">
        <v>0</v>
      </c>
      <c r="J22" s="190">
        <v>0</v>
      </c>
      <c r="K22" s="190">
        <v>0</v>
      </c>
      <c r="L22" s="190"/>
      <c r="M22" s="190"/>
      <c r="N22" s="190"/>
      <c r="O22" s="74" t="s">
        <v>650</v>
      </c>
    </row>
    <row r="23" spans="1:15" x14ac:dyDescent="0.25">
      <c r="A23" s="132" t="s">
        <v>651</v>
      </c>
      <c r="B23" s="176">
        <v>382.66300000000001</v>
      </c>
      <c r="C23" s="176">
        <v>485.334</v>
      </c>
      <c r="D23" s="176">
        <v>587.62300000000005</v>
      </c>
      <c r="E23" s="176">
        <v>692.71799999999996</v>
      </c>
      <c r="F23" s="190">
        <v>800.62199999999996</v>
      </c>
      <c r="G23" s="190">
        <v>912.66800000000001</v>
      </c>
      <c r="H23" s="190">
        <v>1038.076</v>
      </c>
      <c r="I23" s="190">
        <v>1164.2829999999999</v>
      </c>
      <c r="J23" s="190">
        <v>1298.9690000000001</v>
      </c>
      <c r="K23" s="190">
        <v>151.50399999999999</v>
      </c>
      <c r="L23" s="190">
        <v>303.762</v>
      </c>
      <c r="M23" s="190">
        <v>458.666</v>
      </c>
      <c r="N23" s="190">
        <v>639.86597928925005</v>
      </c>
      <c r="O23" s="74" t="s">
        <v>652</v>
      </c>
    </row>
    <row r="24" spans="1:15" x14ac:dyDescent="0.25">
      <c r="A24" s="132" t="s">
        <v>653</v>
      </c>
      <c r="B24" s="176">
        <v>28.335000000000001</v>
      </c>
      <c r="C24" s="176">
        <v>33.201999999999998</v>
      </c>
      <c r="D24" s="176">
        <v>39.902999999999999</v>
      </c>
      <c r="E24" s="176">
        <v>45.52</v>
      </c>
      <c r="F24" s="190">
        <v>53.881</v>
      </c>
      <c r="G24" s="190">
        <v>59.691000000000003</v>
      </c>
      <c r="H24" s="190">
        <v>67.260999999999996</v>
      </c>
      <c r="I24" s="190">
        <v>73.304000000000002</v>
      </c>
      <c r="J24" s="190">
        <v>87.918999999999997</v>
      </c>
      <c r="K24" s="190">
        <v>7.11</v>
      </c>
      <c r="L24" s="190">
        <v>14.893000000000001</v>
      </c>
      <c r="M24" s="190">
        <v>22.805</v>
      </c>
      <c r="N24" s="190">
        <v>30.627004477</v>
      </c>
      <c r="O24" s="74" t="s">
        <v>654</v>
      </c>
    </row>
    <row r="25" spans="1:15" x14ac:dyDescent="0.25">
      <c r="A25" s="132" t="s">
        <v>655</v>
      </c>
      <c r="B25" s="176">
        <v>0</v>
      </c>
      <c r="C25" s="176">
        <v>0</v>
      </c>
      <c r="D25" s="176">
        <v>0</v>
      </c>
      <c r="E25" s="176">
        <v>0</v>
      </c>
      <c r="F25" s="190">
        <v>0</v>
      </c>
      <c r="G25" s="190">
        <v>0</v>
      </c>
      <c r="H25" s="190">
        <v>0</v>
      </c>
      <c r="I25" s="190">
        <v>0</v>
      </c>
      <c r="J25" s="190">
        <v>0</v>
      </c>
      <c r="K25" s="190">
        <v>0</v>
      </c>
      <c r="L25" s="190">
        <v>0</v>
      </c>
      <c r="M25" s="190">
        <v>0</v>
      </c>
      <c r="N25" s="190">
        <v>0</v>
      </c>
      <c r="O25" s="74" t="s">
        <v>656</v>
      </c>
    </row>
    <row r="26" spans="1:15" x14ac:dyDescent="0.25">
      <c r="A26" s="132" t="s">
        <v>657</v>
      </c>
      <c r="B26" s="176">
        <v>4.7279999999999998</v>
      </c>
      <c r="C26" s="176">
        <v>5.8579999999999997</v>
      </c>
      <c r="D26" s="176">
        <v>7.11</v>
      </c>
      <c r="E26" s="176">
        <v>8.3520000000000003</v>
      </c>
      <c r="F26" s="190">
        <v>9.9779999999999998</v>
      </c>
      <c r="G26" s="190">
        <v>11.581</v>
      </c>
      <c r="H26" s="190">
        <v>13.092000000000001</v>
      </c>
      <c r="I26" s="190">
        <v>14.266</v>
      </c>
      <c r="J26" s="190">
        <v>15.535</v>
      </c>
      <c r="K26" s="190">
        <v>1.181</v>
      </c>
      <c r="L26" s="190">
        <v>2.3639999999999999</v>
      </c>
      <c r="M26" s="190">
        <v>3.5470000000000002</v>
      </c>
      <c r="N26" s="190">
        <v>4.7361484880000004</v>
      </c>
      <c r="O26" s="74" t="s">
        <v>658</v>
      </c>
    </row>
    <row r="27" spans="1:15" x14ac:dyDescent="0.25">
      <c r="A27" s="132" t="s">
        <v>659</v>
      </c>
      <c r="B27" s="176">
        <v>20.260000000000002</v>
      </c>
      <c r="C27" s="176">
        <v>26.933</v>
      </c>
      <c r="D27" s="176">
        <v>32.79</v>
      </c>
      <c r="E27" s="176">
        <v>40.753999999999998</v>
      </c>
      <c r="F27" s="190">
        <v>47.034999999999997</v>
      </c>
      <c r="G27" s="190">
        <v>56.167999999999999</v>
      </c>
      <c r="H27" s="190">
        <v>66.314999999999998</v>
      </c>
      <c r="I27" s="190">
        <v>74.775000000000006</v>
      </c>
      <c r="J27" s="190">
        <v>93.418999999999997</v>
      </c>
      <c r="K27" s="190">
        <v>4.3</v>
      </c>
      <c r="L27" s="190">
        <v>9.3140000000000001</v>
      </c>
      <c r="M27" s="190">
        <v>14.935</v>
      </c>
      <c r="N27" s="190">
        <v>19.669690281480001</v>
      </c>
      <c r="O27" s="74" t="s">
        <v>660</v>
      </c>
    </row>
    <row r="28" spans="1:15" x14ac:dyDescent="0.25">
      <c r="A28" s="132" t="s">
        <v>661</v>
      </c>
      <c r="B28" s="176">
        <v>0</v>
      </c>
      <c r="C28" s="176">
        <v>0</v>
      </c>
      <c r="D28" s="176">
        <v>0</v>
      </c>
      <c r="E28" s="176">
        <v>0</v>
      </c>
      <c r="F28" s="190">
        <v>0</v>
      </c>
      <c r="G28" s="190">
        <v>0</v>
      </c>
      <c r="H28" s="190">
        <v>0</v>
      </c>
      <c r="I28" s="190">
        <v>0</v>
      </c>
      <c r="J28" s="190">
        <v>0</v>
      </c>
      <c r="K28" s="190">
        <v>0</v>
      </c>
      <c r="L28" s="190">
        <v>0</v>
      </c>
      <c r="M28" s="190">
        <v>0</v>
      </c>
      <c r="N28" s="190"/>
      <c r="O28" s="74" t="s">
        <v>662</v>
      </c>
    </row>
    <row r="29" spans="1:15" x14ac:dyDescent="0.25">
      <c r="A29" s="132" t="s">
        <v>663</v>
      </c>
      <c r="B29" s="176">
        <v>0</v>
      </c>
      <c r="C29" s="176">
        <v>0</v>
      </c>
      <c r="D29" s="176">
        <v>0</v>
      </c>
      <c r="E29" s="176">
        <v>0</v>
      </c>
      <c r="F29" s="190">
        <v>0</v>
      </c>
      <c r="G29" s="190">
        <v>0</v>
      </c>
      <c r="H29" s="190">
        <v>0</v>
      </c>
      <c r="I29" s="190">
        <v>0</v>
      </c>
      <c r="J29" s="190">
        <v>0</v>
      </c>
      <c r="K29" s="190">
        <v>0</v>
      </c>
      <c r="L29" s="190">
        <v>0</v>
      </c>
      <c r="M29" s="190">
        <v>0</v>
      </c>
      <c r="N29" s="190"/>
      <c r="O29" s="74" t="s">
        <v>664</v>
      </c>
    </row>
    <row r="30" spans="1:15" x14ac:dyDescent="0.25">
      <c r="A30" s="132" t="s">
        <v>665</v>
      </c>
      <c r="B30" s="176">
        <v>17.614000000000001</v>
      </c>
      <c r="C30" s="176">
        <v>22.614000000000001</v>
      </c>
      <c r="D30" s="176">
        <v>25.728000000000002</v>
      </c>
      <c r="E30" s="176">
        <v>30.413</v>
      </c>
      <c r="F30" s="190">
        <v>34.094000000000001</v>
      </c>
      <c r="G30" s="190">
        <v>36.447000000000003</v>
      </c>
      <c r="H30" s="190">
        <v>40.692</v>
      </c>
      <c r="I30" s="190">
        <v>44.04</v>
      </c>
      <c r="J30" s="190">
        <v>47.884</v>
      </c>
      <c r="K30" s="190">
        <v>10.935</v>
      </c>
      <c r="L30" s="190">
        <v>18.47</v>
      </c>
      <c r="M30" s="190">
        <v>24.97</v>
      </c>
      <c r="N30" s="190">
        <v>35.468557953889999</v>
      </c>
      <c r="O30" s="74" t="s">
        <v>666</v>
      </c>
    </row>
    <row r="31" spans="1:15" x14ac:dyDescent="0.25">
      <c r="A31" s="132" t="s">
        <v>667</v>
      </c>
      <c r="B31" s="176">
        <v>1.6970000000000001</v>
      </c>
      <c r="C31" s="176">
        <v>2.1349999999999998</v>
      </c>
      <c r="D31" s="176">
        <v>2.57</v>
      </c>
      <c r="E31" s="176">
        <v>3.1480000000000001</v>
      </c>
      <c r="F31" s="190">
        <v>4.024</v>
      </c>
      <c r="G31" s="190">
        <v>4.9290000000000003</v>
      </c>
      <c r="H31" s="190">
        <v>6.6820000000000004</v>
      </c>
      <c r="I31" s="190">
        <v>7.53</v>
      </c>
      <c r="J31" s="190">
        <v>7.8479999999999999</v>
      </c>
      <c r="K31" s="190">
        <v>1.982</v>
      </c>
      <c r="L31" s="190">
        <v>6.1970000000000001</v>
      </c>
      <c r="M31" s="190">
        <v>11.170999999999999</v>
      </c>
      <c r="N31" s="190"/>
      <c r="O31" s="74" t="s">
        <v>668</v>
      </c>
    </row>
    <row r="32" spans="1:15" x14ac:dyDescent="0.25">
      <c r="A32" s="132" t="s">
        <v>669</v>
      </c>
      <c r="B32" s="176">
        <v>4.2220000000000004</v>
      </c>
      <c r="C32" s="176">
        <v>4.2380000000000004</v>
      </c>
      <c r="D32" s="176">
        <v>7.6</v>
      </c>
      <c r="E32" s="176">
        <v>8.7279999999999998</v>
      </c>
      <c r="F32" s="190">
        <v>10.996</v>
      </c>
      <c r="G32" s="190">
        <v>15.178000000000001</v>
      </c>
      <c r="H32" s="190">
        <v>16.774999999999999</v>
      </c>
      <c r="I32" s="190">
        <v>17.952000000000002</v>
      </c>
      <c r="J32" s="190">
        <v>12.72</v>
      </c>
      <c r="K32" s="190">
        <v>0.745</v>
      </c>
      <c r="L32" s="190">
        <v>3.9999999999999966E-3</v>
      </c>
      <c r="M32" s="190">
        <v>2.29</v>
      </c>
      <c r="N32" s="190">
        <v>5.0821232620063039</v>
      </c>
      <c r="O32" s="74" t="s">
        <v>670</v>
      </c>
    </row>
    <row r="33" spans="1:16" x14ac:dyDescent="0.25">
      <c r="A33" s="135" t="s">
        <v>671</v>
      </c>
      <c r="B33" s="177">
        <v>459.51900000000001</v>
      </c>
      <c r="C33" s="177">
        <v>580.31399999999996</v>
      </c>
      <c r="D33" s="177">
        <v>703.32299999999998</v>
      </c>
      <c r="E33" s="177">
        <v>829.63300000000004</v>
      </c>
      <c r="F33" s="191">
        <v>960.63</v>
      </c>
      <c r="G33" s="191">
        <v>1096.662</v>
      </c>
      <c r="H33" s="191">
        <v>1249.075</v>
      </c>
      <c r="I33" s="191">
        <v>1396.15</v>
      </c>
      <c r="J33" s="191">
        <v>1564.2940000000001</v>
      </c>
      <c r="K33" s="191">
        <v>177.75700000000001</v>
      </c>
      <c r="L33" s="191">
        <v>355.00400000000002</v>
      </c>
      <c r="M33" s="191">
        <v>538.38400000000001</v>
      </c>
      <c r="N33" s="191">
        <v>735.44950375162637</v>
      </c>
      <c r="O33" s="78" t="s">
        <v>672</v>
      </c>
    </row>
    <row r="34" spans="1:16" x14ac:dyDescent="0.25">
      <c r="A34" s="85" t="s">
        <v>673</v>
      </c>
      <c r="B34" s="177">
        <v>0</v>
      </c>
      <c r="C34" s="177">
        <v>0</v>
      </c>
      <c r="D34" s="177">
        <v>0</v>
      </c>
      <c r="E34" s="177">
        <v>0</v>
      </c>
      <c r="F34" s="191">
        <v>0</v>
      </c>
      <c r="G34" s="191">
        <v>0</v>
      </c>
      <c r="H34" s="191">
        <v>0</v>
      </c>
      <c r="I34" s="191">
        <v>0</v>
      </c>
      <c r="J34" s="191">
        <v>0</v>
      </c>
      <c r="K34" s="191">
        <v>0</v>
      </c>
      <c r="L34" s="191">
        <v>0</v>
      </c>
      <c r="M34" s="191">
        <v>0</v>
      </c>
      <c r="N34" s="191">
        <v>0</v>
      </c>
      <c r="O34" s="86" t="s">
        <v>674</v>
      </c>
    </row>
    <row r="35" spans="1:16" x14ac:dyDescent="0.25">
      <c r="A35" s="85" t="s">
        <v>675</v>
      </c>
      <c r="B35" s="177">
        <v>459.51900000000001</v>
      </c>
      <c r="C35" s="177">
        <v>580.31399999999996</v>
      </c>
      <c r="D35" s="177">
        <v>703.32299999999998</v>
      </c>
      <c r="E35" s="177">
        <v>829.63300000000004</v>
      </c>
      <c r="F35" s="191">
        <v>960.63</v>
      </c>
      <c r="G35" s="191">
        <v>1096.662</v>
      </c>
      <c r="H35" s="191">
        <v>1249.075</v>
      </c>
      <c r="I35" s="191">
        <v>1396.15</v>
      </c>
      <c r="J35" s="191">
        <v>1564.2940000000001</v>
      </c>
      <c r="K35" s="191">
        <v>177.75700000000001</v>
      </c>
      <c r="L35" s="191">
        <v>355.00400000000002</v>
      </c>
      <c r="M35" s="191">
        <v>538.38400000000001</v>
      </c>
      <c r="N35" s="191">
        <v>735.44950375162637</v>
      </c>
      <c r="O35" s="86" t="s">
        <v>676</v>
      </c>
    </row>
    <row r="36" spans="1:16" x14ac:dyDescent="0.25">
      <c r="A36" s="85" t="s">
        <v>677</v>
      </c>
      <c r="B36" s="177">
        <v>186.458</v>
      </c>
      <c r="C36" s="177">
        <v>232.88200000000001</v>
      </c>
      <c r="D36" s="177">
        <v>278.52999999999997</v>
      </c>
      <c r="E36" s="177">
        <v>323.72800000000001</v>
      </c>
      <c r="F36" s="191">
        <v>368.983</v>
      </c>
      <c r="G36" s="191">
        <v>412.98500000000001</v>
      </c>
      <c r="H36" s="191">
        <v>452.15899999999999</v>
      </c>
      <c r="I36" s="191">
        <v>496.17399999999998</v>
      </c>
      <c r="J36" s="191">
        <v>529.17399999999998</v>
      </c>
      <c r="K36" s="191">
        <v>51.835999999999999</v>
      </c>
      <c r="L36" s="191">
        <v>104.035</v>
      </c>
      <c r="M36" s="191">
        <v>158.29900000000001</v>
      </c>
      <c r="N36" s="191">
        <v>204.9271998106837</v>
      </c>
      <c r="O36" s="86" t="s">
        <v>678</v>
      </c>
      <c r="P36" s="182"/>
    </row>
    <row r="37" spans="1:16" x14ac:dyDescent="0.25">
      <c r="A37" s="73" t="s">
        <v>679</v>
      </c>
      <c r="B37" s="180">
        <v>-21.617999999999999</v>
      </c>
      <c r="C37" s="180">
        <v>-27.666</v>
      </c>
      <c r="D37" s="180">
        <v>-33.770000000000003</v>
      </c>
      <c r="E37" s="180">
        <v>-39.494</v>
      </c>
      <c r="F37" s="193">
        <v>-45.521999999999998</v>
      </c>
      <c r="G37" s="193">
        <v>-51.896999999999998</v>
      </c>
      <c r="H37" s="193">
        <v>-56.447000000000003</v>
      </c>
      <c r="I37" s="193">
        <v>-62.7</v>
      </c>
      <c r="J37" s="193">
        <v>-65.935000000000002</v>
      </c>
      <c r="K37" s="193">
        <v>-2.0720000000000001</v>
      </c>
      <c r="L37" s="193">
        <v>-3.94</v>
      </c>
      <c r="M37" s="193">
        <v>-7.5759999999999996</v>
      </c>
      <c r="N37" s="193">
        <v>-10.90667336678</v>
      </c>
      <c r="O37" s="74" t="s">
        <v>680</v>
      </c>
      <c r="P37" s="182"/>
    </row>
    <row r="38" spans="1:16" x14ac:dyDescent="0.25">
      <c r="A38" s="132" t="s">
        <v>681</v>
      </c>
      <c r="B38" s="180">
        <v>-22.692</v>
      </c>
      <c r="C38" s="180">
        <v>-28.611999999999998</v>
      </c>
      <c r="D38" s="180">
        <v>-36.020000000000003</v>
      </c>
      <c r="E38" s="180">
        <v>-42.765000000000001</v>
      </c>
      <c r="F38" s="193">
        <v>-48.212000000000003</v>
      </c>
      <c r="G38" s="193">
        <v>-54.183999999999997</v>
      </c>
      <c r="H38" s="193">
        <v>-59.792999999999999</v>
      </c>
      <c r="I38" s="193">
        <v>-66.165000000000006</v>
      </c>
      <c r="J38" s="193">
        <v>-69.069000000000003</v>
      </c>
      <c r="K38" s="193">
        <v>-1.909</v>
      </c>
      <c r="L38" s="193">
        <v>-3.9710000000000001</v>
      </c>
      <c r="M38" s="193">
        <v>-7.4710000000000001</v>
      </c>
      <c r="N38" s="193">
        <v>-9.9995260189999993</v>
      </c>
      <c r="O38" s="74" t="s">
        <v>508</v>
      </c>
    </row>
    <row r="39" spans="1:16" x14ac:dyDescent="0.25">
      <c r="A39" s="132" t="s">
        <v>682</v>
      </c>
      <c r="B39" s="180">
        <v>1.0740000000000001</v>
      </c>
      <c r="C39" s="180">
        <v>0.94599999999999995</v>
      </c>
      <c r="D39" s="180">
        <v>2.2250000000000001</v>
      </c>
      <c r="E39" s="180">
        <v>3.2709999999999999</v>
      </c>
      <c r="F39" s="193">
        <v>2.69</v>
      </c>
      <c r="G39" s="193">
        <v>2.2869999999999999</v>
      </c>
      <c r="H39" s="193">
        <v>3.3460000000000001</v>
      </c>
      <c r="I39" s="193">
        <v>3.4649999999999999</v>
      </c>
      <c r="J39" s="193">
        <v>3.1339999999999999</v>
      </c>
      <c r="K39" s="193">
        <v>-0.16300000000000001</v>
      </c>
      <c r="L39" s="193">
        <v>3.1E-2</v>
      </c>
      <c r="M39" s="193">
        <v>-0.105</v>
      </c>
      <c r="N39" s="193">
        <v>-0.90714734777999995</v>
      </c>
      <c r="O39" s="74" t="s">
        <v>683</v>
      </c>
    </row>
    <row r="40" spans="1:16" x14ac:dyDescent="0.25">
      <c r="A40" s="85" t="s">
        <v>684</v>
      </c>
      <c r="B40" s="177">
        <v>164.84</v>
      </c>
      <c r="C40" s="177">
        <v>205.21600000000001</v>
      </c>
      <c r="D40" s="177">
        <v>244.76</v>
      </c>
      <c r="E40" s="177">
        <v>284.23400000000004</v>
      </c>
      <c r="F40" s="191">
        <v>323.46100000000001</v>
      </c>
      <c r="G40" s="191">
        <v>361.08800000000002</v>
      </c>
      <c r="H40" s="191">
        <v>395.71199999999999</v>
      </c>
      <c r="I40" s="191">
        <v>433.47399999999999</v>
      </c>
      <c r="J40" s="191">
        <v>463.23899999999998</v>
      </c>
      <c r="K40" s="191">
        <v>49.764000000000003</v>
      </c>
      <c r="L40" s="191">
        <v>100.095</v>
      </c>
      <c r="M40" s="191">
        <v>150.72300000000001</v>
      </c>
      <c r="N40" s="191">
        <v>194.02052644390372</v>
      </c>
      <c r="O40" s="86" t="s">
        <v>685</v>
      </c>
    </row>
    <row r="41" spans="1:16" x14ac:dyDescent="0.25">
      <c r="A41" s="87" t="s">
        <v>686</v>
      </c>
      <c r="B41" s="176">
        <v>0</v>
      </c>
      <c r="C41" s="176">
        <v>0</v>
      </c>
      <c r="D41" s="176">
        <v>0</v>
      </c>
      <c r="E41" s="176">
        <v>0</v>
      </c>
      <c r="F41" s="190">
        <v>0</v>
      </c>
      <c r="G41" s="190">
        <v>0</v>
      </c>
      <c r="H41" s="190">
        <v>0</v>
      </c>
      <c r="I41" s="190">
        <v>0</v>
      </c>
      <c r="J41" s="190">
        <v>0</v>
      </c>
      <c r="K41" s="190">
        <v>0</v>
      </c>
      <c r="L41" s="190">
        <v>0</v>
      </c>
      <c r="M41" s="190">
        <v>0</v>
      </c>
      <c r="N41" s="190">
        <v>0</v>
      </c>
      <c r="O41" s="88" t="s">
        <v>687</v>
      </c>
    </row>
    <row r="42" spans="1:16" x14ac:dyDescent="0.25">
      <c r="A42" s="51" t="s">
        <v>688</v>
      </c>
      <c r="B42" s="179">
        <v>164.84</v>
      </c>
      <c r="C42" s="179">
        <v>205.21600000000001</v>
      </c>
      <c r="D42" s="179">
        <v>244.76</v>
      </c>
      <c r="E42" s="177">
        <v>284.23399999999998</v>
      </c>
      <c r="F42" s="191">
        <v>323.46100000000001</v>
      </c>
      <c r="G42" s="191">
        <v>361.08800000000002</v>
      </c>
      <c r="H42" s="191">
        <v>395.71199999999999</v>
      </c>
      <c r="I42" s="191">
        <v>433.47399999999999</v>
      </c>
      <c r="J42" s="191">
        <v>463.23899999999998</v>
      </c>
      <c r="K42" s="191">
        <v>49.764000000000003</v>
      </c>
      <c r="L42" s="191">
        <v>100.095</v>
      </c>
      <c r="M42" s="191">
        <v>150.72300000000001</v>
      </c>
      <c r="N42" s="191">
        <v>194.02052644390372</v>
      </c>
      <c r="O42" s="136" t="s">
        <v>689</v>
      </c>
    </row>
    <row r="43" spans="1:16" x14ac:dyDescent="0.25">
      <c r="A43" s="506"/>
      <c r="B43" s="507"/>
      <c r="C43" s="507"/>
      <c r="D43" s="507"/>
      <c r="E43" s="507"/>
      <c r="F43" s="507"/>
      <c r="G43" s="507"/>
      <c r="H43" s="507"/>
      <c r="I43" s="507"/>
      <c r="J43" s="507"/>
      <c r="K43" s="507"/>
      <c r="L43" s="507"/>
      <c r="M43" s="507"/>
      <c r="N43" s="507"/>
      <c r="O43" s="508"/>
    </row>
  </sheetData>
  <mergeCells count="3">
    <mergeCell ref="A1:O1"/>
    <mergeCell ref="A2:O2"/>
    <mergeCell ref="A43:O43"/>
  </mergeCells>
  <pageMargins left="0.39370078740157483" right="0.39370078740157483" top="0.39370078740157483" bottom="0.39370078740157483" header="0.31496062992125984" footer="0.31496062992125984"/>
  <pageSetup paperSize="9" scale="9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4A72D-9A66-4E79-9A2E-7723E8EBA721}">
  <sheetPr>
    <tabColor rgb="FFFFC000"/>
  </sheetPr>
  <dimension ref="A1:H44"/>
  <sheetViews>
    <sheetView showGridLines="0" view="pageBreakPreview" zoomScale="90" zoomScaleNormal="100" zoomScaleSheetLayoutView="90" workbookViewId="0">
      <pane xSplit="1" ySplit="3" topLeftCell="B4" activePane="bottomRight" state="frozen"/>
      <selection activeCell="B1" sqref="B1:B1048576"/>
      <selection pane="topRight" activeCell="B1" sqref="B1:B1048576"/>
      <selection pane="bottomLeft" activeCell="B1" sqref="B1:B1048576"/>
      <selection pane="bottomRight" activeCell="K13" sqref="K13"/>
    </sheetView>
  </sheetViews>
  <sheetFormatPr defaultColWidth="9.453125" defaultRowHeight="10.5" x14ac:dyDescent="0.25"/>
  <cols>
    <col min="1" max="1" width="47.1796875" style="33" customWidth="1"/>
    <col min="2" max="6" width="8.1796875" style="33" customWidth="1"/>
    <col min="7" max="7" width="41.7265625" style="33" customWidth="1"/>
    <col min="8" max="16384" width="9.453125" style="33"/>
  </cols>
  <sheetData>
    <row r="1" spans="1:7" ht="13" x14ac:dyDescent="0.25">
      <c r="A1" s="509" t="s">
        <v>611</v>
      </c>
      <c r="B1" s="510"/>
      <c r="C1" s="510"/>
      <c r="D1" s="510"/>
      <c r="E1" s="510"/>
      <c r="F1" s="510"/>
      <c r="G1" s="510"/>
    </row>
    <row r="2" spans="1:7" ht="13" customHeight="1" x14ac:dyDescent="0.25">
      <c r="A2" s="503" t="s">
        <v>612</v>
      </c>
      <c r="B2" s="504"/>
      <c r="C2" s="504"/>
      <c r="D2" s="504"/>
      <c r="E2" s="504"/>
      <c r="F2" s="504"/>
      <c r="G2" s="504"/>
    </row>
    <row r="3" spans="1:7" x14ac:dyDescent="0.25">
      <c r="A3" s="116" t="s">
        <v>146</v>
      </c>
      <c r="B3" s="127">
        <v>45383</v>
      </c>
      <c r="C3" s="127">
        <v>45413</v>
      </c>
      <c r="D3" s="127">
        <v>45444</v>
      </c>
      <c r="E3" s="127">
        <v>45474</v>
      </c>
      <c r="F3" s="127">
        <v>45505</v>
      </c>
      <c r="G3" s="372" t="s">
        <v>151</v>
      </c>
    </row>
    <row r="4" spans="1:7" x14ac:dyDescent="0.25">
      <c r="A4" s="128" t="s">
        <v>613</v>
      </c>
      <c r="B4" s="129"/>
      <c r="C4" s="384"/>
      <c r="D4" s="397"/>
      <c r="E4" s="397"/>
      <c r="F4" s="397"/>
      <c r="G4" s="130" t="s">
        <v>614</v>
      </c>
    </row>
    <row r="5" spans="1:7" x14ac:dyDescent="0.25">
      <c r="A5" s="85" t="s">
        <v>1325</v>
      </c>
      <c r="B5" s="359">
        <v>939.47242835781003</v>
      </c>
      <c r="C5" s="385">
        <v>1177.3707939494102</v>
      </c>
      <c r="D5" s="359">
        <v>1413.6593970014499</v>
      </c>
      <c r="E5" s="359">
        <v>1660.59898675664</v>
      </c>
      <c r="F5" s="359">
        <v>1907.8378060983996</v>
      </c>
      <c r="G5" s="131" t="s">
        <v>1444</v>
      </c>
    </row>
    <row r="6" spans="1:7" x14ac:dyDescent="0.25">
      <c r="A6" s="73" t="s">
        <v>1323</v>
      </c>
      <c r="B6" s="180">
        <v>938.51720774701005</v>
      </c>
      <c r="C6" s="305">
        <v>1176.15963536461</v>
      </c>
      <c r="D6" s="180">
        <v>1412.0389573703799</v>
      </c>
      <c r="E6" s="180">
        <v>1658.7334318344199</v>
      </c>
      <c r="F6" s="180">
        <v>1905.8541992981798</v>
      </c>
      <c r="G6" s="74" t="s">
        <v>1445</v>
      </c>
    </row>
    <row r="7" spans="1:7" x14ac:dyDescent="0.25">
      <c r="A7" s="73" t="s">
        <v>1324</v>
      </c>
      <c r="B7" s="180">
        <v>0.91403077379999997</v>
      </c>
      <c r="C7" s="305">
        <v>1.1276020577999999</v>
      </c>
      <c r="D7" s="180">
        <v>1.5368831040700002</v>
      </c>
      <c r="E7" s="180">
        <v>1.67669286822</v>
      </c>
      <c r="F7" s="180">
        <v>1.77352081822</v>
      </c>
      <c r="G7" s="74" t="s">
        <v>1446</v>
      </c>
    </row>
    <row r="8" spans="1:7" x14ac:dyDescent="0.25">
      <c r="A8" s="73" t="s">
        <v>1326</v>
      </c>
      <c r="B8" s="360">
        <v>4.1189837E-2</v>
      </c>
      <c r="C8" s="360">
        <v>8.3556527000000005E-2</v>
      </c>
      <c r="D8" s="353">
        <v>8.3556527000000005E-2</v>
      </c>
      <c r="E8" s="353">
        <v>0.188862054</v>
      </c>
      <c r="F8" s="353">
        <v>0.210085982</v>
      </c>
      <c r="G8" s="74" t="s">
        <v>1447</v>
      </c>
    </row>
    <row r="9" spans="1:7" x14ac:dyDescent="0.25">
      <c r="A9" s="73" t="s">
        <v>1327</v>
      </c>
      <c r="B9" s="360">
        <v>0</v>
      </c>
      <c r="C9" s="360">
        <v>0</v>
      </c>
      <c r="D9" s="353">
        <v>0</v>
      </c>
      <c r="E9" s="353">
        <v>0</v>
      </c>
      <c r="F9" s="353">
        <v>0</v>
      </c>
      <c r="G9" s="74" t="s">
        <v>1449</v>
      </c>
    </row>
    <row r="10" spans="1:7" x14ac:dyDescent="0.25">
      <c r="A10" s="73" t="s">
        <v>1328</v>
      </c>
      <c r="B10" s="360">
        <v>0</v>
      </c>
      <c r="C10" s="360">
        <v>0</v>
      </c>
      <c r="D10" s="353">
        <v>0</v>
      </c>
      <c r="E10" s="353">
        <v>0</v>
      </c>
      <c r="F10" s="353">
        <v>0</v>
      </c>
      <c r="G10" s="74" t="s">
        <v>1450</v>
      </c>
    </row>
    <row r="11" spans="1:7" x14ac:dyDescent="0.25">
      <c r="A11" s="73" t="s">
        <v>1329</v>
      </c>
      <c r="B11" s="180">
        <v>0</v>
      </c>
      <c r="C11" s="305">
        <v>0</v>
      </c>
      <c r="D11" s="180">
        <v>0</v>
      </c>
      <c r="E11" s="180">
        <v>0</v>
      </c>
      <c r="F11" s="180">
        <v>0</v>
      </c>
      <c r="G11" s="74" t="s">
        <v>1451</v>
      </c>
    </row>
    <row r="12" spans="1:7" x14ac:dyDescent="0.25">
      <c r="A12" s="85" t="s">
        <v>1330</v>
      </c>
      <c r="B12" s="180">
        <v>0.90427520449999998</v>
      </c>
      <c r="C12" s="305">
        <v>1.1093187557000002</v>
      </c>
      <c r="D12" s="180">
        <v>1.7567093977499999</v>
      </c>
      <c r="E12" s="180">
        <v>2.0619408809999999</v>
      </c>
      <c r="F12" s="180">
        <v>2.2451261329999999</v>
      </c>
      <c r="G12" s="86" t="s">
        <v>1452</v>
      </c>
    </row>
    <row r="13" spans="1:7" x14ac:dyDescent="0.25">
      <c r="A13" s="132" t="s">
        <v>1331</v>
      </c>
      <c r="B13" s="180">
        <v>0.4815702925</v>
      </c>
      <c r="C13" s="305">
        <v>0.57995667770000003</v>
      </c>
      <c r="D13" s="180">
        <v>0.88110280374999983</v>
      </c>
      <c r="E13" s="180">
        <v>0.99861546199999995</v>
      </c>
      <c r="F13" s="180">
        <v>1.078509784</v>
      </c>
      <c r="G13" s="74" t="s">
        <v>1453</v>
      </c>
    </row>
    <row r="14" spans="1:7" x14ac:dyDescent="0.25">
      <c r="A14" s="132" t="s">
        <v>1332</v>
      </c>
      <c r="B14" s="347">
        <v>0.28210977700000001</v>
      </c>
      <c r="C14" s="346">
        <v>0.35610114799999998</v>
      </c>
      <c r="D14" s="347">
        <v>0.42912739999999999</v>
      </c>
      <c r="E14" s="347">
        <v>0.50122298600000004</v>
      </c>
      <c r="F14" s="347">
        <v>0.57161066000000005</v>
      </c>
      <c r="G14" s="74" t="s">
        <v>1454</v>
      </c>
    </row>
    <row r="15" spans="1:7" x14ac:dyDescent="0.25">
      <c r="A15" s="132" t="s">
        <v>1333</v>
      </c>
      <c r="B15" s="180">
        <v>0</v>
      </c>
      <c r="C15" s="305">
        <v>0</v>
      </c>
      <c r="D15" s="180">
        <v>0</v>
      </c>
      <c r="E15" s="180">
        <v>0</v>
      </c>
      <c r="F15" s="180">
        <v>0</v>
      </c>
      <c r="G15" s="74" t="s">
        <v>1455</v>
      </c>
    </row>
    <row r="16" spans="1:7" x14ac:dyDescent="0.25">
      <c r="A16" s="132" t="s">
        <v>1334</v>
      </c>
      <c r="B16" s="180">
        <v>0.14059513500000001</v>
      </c>
      <c r="C16" s="305">
        <v>0.17326093000000001</v>
      </c>
      <c r="D16" s="180">
        <v>0.44647919400000002</v>
      </c>
      <c r="E16" s="180">
        <v>0.56210243299999996</v>
      </c>
      <c r="F16" s="180">
        <v>0.59500568899999995</v>
      </c>
      <c r="G16" s="74" t="s">
        <v>1456</v>
      </c>
    </row>
    <row r="17" spans="1:7" x14ac:dyDescent="0.25">
      <c r="A17" s="85" t="s">
        <v>643</v>
      </c>
      <c r="B17" s="361">
        <v>940.37670356231001</v>
      </c>
      <c r="C17" s="350">
        <v>1178.4801127051101</v>
      </c>
      <c r="D17" s="361">
        <v>1415.4161063991999</v>
      </c>
      <c r="E17" s="361">
        <v>1662.6609276376398</v>
      </c>
      <c r="F17" s="361">
        <v>1910.0829322313996</v>
      </c>
      <c r="G17" s="86" t="s">
        <v>644</v>
      </c>
    </row>
    <row r="18" spans="1:7" x14ac:dyDescent="0.25">
      <c r="A18" s="85" t="s">
        <v>645</v>
      </c>
      <c r="B18" s="190"/>
      <c r="C18" s="386">
        <v>922.7723891673752</v>
      </c>
      <c r="D18" s="190">
        <v>1112.6791317145683</v>
      </c>
      <c r="E18" s="180">
        <v>1313.8455327649981</v>
      </c>
      <c r="F18" s="180">
        <v>1516.9970874663636</v>
      </c>
      <c r="G18" s="86" t="s">
        <v>646</v>
      </c>
    </row>
    <row r="19" spans="1:7" x14ac:dyDescent="0.25">
      <c r="A19" s="85" t="s">
        <v>1335</v>
      </c>
      <c r="B19" s="180">
        <v>735.44950375162637</v>
      </c>
      <c r="C19" s="305">
        <v>922.7723891673752</v>
      </c>
      <c r="D19" s="180">
        <v>1112.6791317145683</v>
      </c>
      <c r="E19" s="180">
        <v>1313.8455327649981</v>
      </c>
      <c r="F19" s="180">
        <v>1516.9970874663636</v>
      </c>
      <c r="G19" s="86" t="s">
        <v>1457</v>
      </c>
    </row>
    <row r="20" spans="1:7" x14ac:dyDescent="0.25">
      <c r="A20" s="132" t="s">
        <v>1336</v>
      </c>
      <c r="B20" s="180">
        <v>0</v>
      </c>
      <c r="C20" s="305">
        <v>0</v>
      </c>
      <c r="D20" s="180">
        <v>0</v>
      </c>
      <c r="E20" s="180">
        <v>0</v>
      </c>
      <c r="F20" s="180">
        <v>0</v>
      </c>
      <c r="G20" s="74" t="s">
        <v>1458</v>
      </c>
    </row>
    <row r="21" spans="1:7" x14ac:dyDescent="0.25">
      <c r="A21" s="132" t="s">
        <v>1337</v>
      </c>
      <c r="B21" s="180">
        <v>639.86597928925005</v>
      </c>
      <c r="C21" s="305">
        <v>805.2636467348799</v>
      </c>
      <c r="D21" s="180">
        <v>971.63199160606007</v>
      </c>
      <c r="E21" s="180">
        <v>1148.29331172098</v>
      </c>
      <c r="F21" s="180">
        <v>1322.59185016178</v>
      </c>
      <c r="G21" s="74" t="s">
        <v>1459</v>
      </c>
    </row>
    <row r="22" spans="1:7" x14ac:dyDescent="0.25">
      <c r="A22" s="91" t="s">
        <v>1338</v>
      </c>
      <c r="B22" s="180">
        <v>161.21051629743999</v>
      </c>
      <c r="C22" s="305">
        <v>194.70166213217999</v>
      </c>
      <c r="D22" s="393">
        <v>226.91192602189003</v>
      </c>
      <c r="E22" s="180">
        <v>261.06171074488003</v>
      </c>
      <c r="F22" s="393">
        <v>294.79663435577004</v>
      </c>
      <c r="G22" s="375" t="s">
        <v>1460</v>
      </c>
    </row>
    <row r="23" spans="1:7" x14ac:dyDescent="0.25">
      <c r="A23" s="91" t="s">
        <v>1339</v>
      </c>
      <c r="B23" s="180">
        <v>462.63560795002002</v>
      </c>
      <c r="C23" s="305">
        <v>589.62872931893992</v>
      </c>
      <c r="D23" s="393">
        <v>718.97772458431007</v>
      </c>
      <c r="E23" s="180">
        <v>856.51078857227003</v>
      </c>
      <c r="F23" s="393">
        <v>991.9456147792099</v>
      </c>
      <c r="G23" s="375" t="s">
        <v>1461</v>
      </c>
    </row>
    <row r="24" spans="1:7" ht="21" x14ac:dyDescent="0.25">
      <c r="A24" s="91" t="s">
        <v>1340</v>
      </c>
      <c r="B24" s="180">
        <v>16.019855041790006</v>
      </c>
      <c r="C24" s="305">
        <v>20.933255283760026</v>
      </c>
      <c r="D24" s="393">
        <v>25.742340999860023</v>
      </c>
      <c r="E24" s="180">
        <v>30.720812403830021</v>
      </c>
      <c r="F24" s="393">
        <v>35.849601026800045</v>
      </c>
      <c r="G24" s="376" t="s">
        <v>1462</v>
      </c>
    </row>
    <row r="25" spans="1:7" x14ac:dyDescent="0.25">
      <c r="A25" s="132" t="s">
        <v>1341</v>
      </c>
      <c r="B25" s="180">
        <v>30.627004477</v>
      </c>
      <c r="C25" s="305">
        <v>38.689251140800003</v>
      </c>
      <c r="D25" s="180">
        <v>47.022869984000003</v>
      </c>
      <c r="E25" s="180">
        <v>56.166198889</v>
      </c>
      <c r="F25" s="180">
        <v>64.392792219</v>
      </c>
      <c r="G25" s="74" t="s">
        <v>1463</v>
      </c>
    </row>
    <row r="26" spans="1:7" x14ac:dyDescent="0.25">
      <c r="A26" s="91" t="s">
        <v>1342</v>
      </c>
      <c r="B26" s="180">
        <v>30.627004477</v>
      </c>
      <c r="C26" s="305">
        <v>38.689251140800003</v>
      </c>
      <c r="D26" s="180">
        <v>47.022869984000003</v>
      </c>
      <c r="E26" s="180">
        <v>56.166198889</v>
      </c>
      <c r="F26" s="180">
        <v>64.392792219</v>
      </c>
      <c r="G26" s="76" t="s">
        <v>1464</v>
      </c>
    </row>
    <row r="27" spans="1:7" x14ac:dyDescent="0.25">
      <c r="A27" s="91" t="s">
        <v>1343</v>
      </c>
      <c r="B27" s="180">
        <v>0</v>
      </c>
      <c r="C27" s="305">
        <v>0</v>
      </c>
      <c r="D27" s="180">
        <v>0</v>
      </c>
      <c r="E27" s="180">
        <v>0</v>
      </c>
      <c r="F27" s="180">
        <v>0</v>
      </c>
      <c r="G27" s="76" t="s">
        <v>1448</v>
      </c>
    </row>
    <row r="28" spans="1:7" x14ac:dyDescent="0.25">
      <c r="A28" s="132" t="s">
        <v>1344</v>
      </c>
      <c r="B28" s="362">
        <v>4.7361484880000004</v>
      </c>
      <c r="C28" s="362">
        <v>5.9222488579999997</v>
      </c>
      <c r="D28" s="363">
        <v>7.1298351999999996</v>
      </c>
      <c r="E28" s="363">
        <v>8.2546507630000008</v>
      </c>
      <c r="F28" s="363">
        <v>9.4800205510000009</v>
      </c>
      <c r="G28" s="74" t="s">
        <v>1465</v>
      </c>
    </row>
    <row r="29" spans="1:7" x14ac:dyDescent="0.25">
      <c r="A29" s="132" t="s">
        <v>1345</v>
      </c>
      <c r="B29" s="362">
        <v>19.669690281480001</v>
      </c>
      <c r="C29" s="362">
        <v>25.4854367276</v>
      </c>
      <c r="D29" s="363">
        <v>31.492350762220003</v>
      </c>
      <c r="E29" s="363">
        <v>40.329926893839996</v>
      </c>
      <c r="F29" s="363">
        <v>47.706156197459997</v>
      </c>
      <c r="G29" s="74" t="s">
        <v>1466</v>
      </c>
    </row>
    <row r="30" spans="1:7" x14ac:dyDescent="0.25">
      <c r="A30" s="132" t="s">
        <v>1346</v>
      </c>
      <c r="B30" s="362">
        <v>35.468557953889999</v>
      </c>
      <c r="C30" s="362">
        <v>42.727884846999999</v>
      </c>
      <c r="D30" s="363">
        <v>47.801386981999997</v>
      </c>
      <c r="E30" s="363">
        <v>55.178996947999998</v>
      </c>
      <c r="F30" s="363">
        <v>64.025891462999994</v>
      </c>
      <c r="G30" s="74" t="s">
        <v>1467</v>
      </c>
    </row>
    <row r="31" spans="1:7" x14ac:dyDescent="0.25">
      <c r="A31" s="132" t="s">
        <v>1347</v>
      </c>
      <c r="B31" s="362">
        <v>4.9926385970063043</v>
      </c>
      <c r="C31" s="362">
        <v>4.5770729860953399</v>
      </c>
      <c r="D31" s="363">
        <v>7.4789494422882967</v>
      </c>
      <c r="E31" s="363">
        <v>5.4885102571780857</v>
      </c>
      <c r="F31" s="363">
        <v>8.652169170123539</v>
      </c>
      <c r="G31" s="74" t="s">
        <v>1468</v>
      </c>
    </row>
    <row r="32" spans="1:7" x14ac:dyDescent="0.25">
      <c r="A32" s="132" t="s">
        <v>1348</v>
      </c>
      <c r="B32" s="362">
        <v>8.9484665000000005E-2</v>
      </c>
      <c r="C32" s="362">
        <v>0.106847873</v>
      </c>
      <c r="D32" s="363">
        <v>0.12174773799999999</v>
      </c>
      <c r="E32" s="363">
        <v>0.13393729300000001</v>
      </c>
      <c r="F32" s="363">
        <v>0.148207704</v>
      </c>
      <c r="G32" s="74" t="s">
        <v>1469</v>
      </c>
    </row>
    <row r="33" spans="1:8" x14ac:dyDescent="0.25">
      <c r="A33" s="132" t="s">
        <v>1349</v>
      </c>
      <c r="B33" s="362">
        <v>0</v>
      </c>
      <c r="C33" s="362">
        <v>0</v>
      </c>
      <c r="D33" s="363">
        <v>0</v>
      </c>
      <c r="E33" s="363">
        <v>0</v>
      </c>
      <c r="F33" s="363">
        <v>0</v>
      </c>
      <c r="G33" s="74" t="s">
        <v>1470</v>
      </c>
    </row>
    <row r="34" spans="1:8" x14ac:dyDescent="0.25">
      <c r="A34" s="85" t="s">
        <v>354</v>
      </c>
      <c r="B34" s="363">
        <v>0</v>
      </c>
      <c r="C34" s="362">
        <v>0</v>
      </c>
      <c r="D34" s="363">
        <v>0</v>
      </c>
      <c r="E34" s="363">
        <v>0</v>
      </c>
      <c r="F34" s="363">
        <v>0</v>
      </c>
      <c r="G34" s="86" t="s">
        <v>355</v>
      </c>
    </row>
    <row r="35" spans="1:8" x14ac:dyDescent="0.25">
      <c r="A35" s="85" t="s">
        <v>675</v>
      </c>
      <c r="B35" s="361">
        <v>735.44950375162637</v>
      </c>
      <c r="C35" s="350">
        <v>922.7723891673752</v>
      </c>
      <c r="D35" s="361">
        <v>1112.6791317145683</v>
      </c>
      <c r="E35" s="361">
        <v>1313.8455327649981</v>
      </c>
      <c r="F35" s="361">
        <v>1516.9970874663636</v>
      </c>
      <c r="G35" s="86" t="s">
        <v>676</v>
      </c>
    </row>
    <row r="36" spans="1:8" x14ac:dyDescent="0.25">
      <c r="A36" s="85" t="s">
        <v>1350</v>
      </c>
      <c r="B36" s="361">
        <v>204.9271998106837</v>
      </c>
      <c r="C36" s="350">
        <v>255.70772353773486</v>
      </c>
      <c r="D36" s="361">
        <v>302.7369746846316</v>
      </c>
      <c r="E36" s="361">
        <v>348.81539487264183</v>
      </c>
      <c r="F36" s="361">
        <v>393.08584476503614</v>
      </c>
      <c r="G36" s="86" t="s">
        <v>1471</v>
      </c>
    </row>
    <row r="37" spans="1:8" x14ac:dyDescent="0.25">
      <c r="A37" s="358" t="s">
        <v>1351</v>
      </c>
      <c r="B37" s="180">
        <v>10.906673366780002</v>
      </c>
      <c r="C37" s="305">
        <v>14.47562044178</v>
      </c>
      <c r="D37" s="180">
        <v>17.867777582710232</v>
      </c>
      <c r="E37" s="180">
        <v>19.784940701253831</v>
      </c>
      <c r="F37" s="180">
        <v>21.537693378779998</v>
      </c>
      <c r="G37" s="86" t="s">
        <v>1472</v>
      </c>
    </row>
    <row r="38" spans="1:8" x14ac:dyDescent="0.25">
      <c r="A38" s="132" t="s">
        <v>1352</v>
      </c>
      <c r="B38" s="180">
        <v>9.9995260189999993</v>
      </c>
      <c r="C38" s="305">
        <v>14.285914405</v>
      </c>
      <c r="D38" s="180">
        <v>19.07361798521972</v>
      </c>
      <c r="E38" s="180">
        <v>20.655686957151957</v>
      </c>
      <c r="F38" s="180">
        <v>23.158608016999999</v>
      </c>
      <c r="G38" s="74" t="s">
        <v>1473</v>
      </c>
    </row>
    <row r="39" spans="1:8" x14ac:dyDescent="0.25">
      <c r="A39" s="132" t="s">
        <v>1353</v>
      </c>
      <c r="B39" s="180">
        <v>0.90714734777999995</v>
      </c>
      <c r="C39" s="305">
        <v>0.18970603677999998</v>
      </c>
      <c r="D39" s="180">
        <v>-1.205840402509486</v>
      </c>
      <c r="E39" s="180">
        <v>-0.87074625589812704</v>
      </c>
      <c r="F39" s="180">
        <v>-1.6209146382199999</v>
      </c>
      <c r="G39" s="74" t="s">
        <v>1474</v>
      </c>
    </row>
    <row r="40" spans="1:8" x14ac:dyDescent="0.25">
      <c r="A40" s="358" t="s">
        <v>1354</v>
      </c>
      <c r="B40" s="362">
        <v>10.906673366780002</v>
      </c>
      <c r="C40" s="362">
        <v>14.47562044178</v>
      </c>
      <c r="D40" s="363">
        <v>17.867777582710232</v>
      </c>
      <c r="E40" s="363">
        <v>19.784940701253831</v>
      </c>
      <c r="F40" s="363">
        <v>21.537693378779998</v>
      </c>
      <c r="G40" s="86" t="s">
        <v>1475</v>
      </c>
    </row>
    <row r="41" spans="1:8" x14ac:dyDescent="0.25">
      <c r="A41" s="85" t="s">
        <v>1355</v>
      </c>
      <c r="B41" s="361">
        <v>194.02052644390372</v>
      </c>
      <c r="C41" s="350">
        <v>241.23210309595487</v>
      </c>
      <c r="D41" s="361">
        <v>284.86919710192137</v>
      </c>
      <c r="E41" s="361">
        <v>329.03045417138799</v>
      </c>
      <c r="F41" s="361">
        <v>371.54815138625611</v>
      </c>
      <c r="G41" s="86" t="s">
        <v>1476</v>
      </c>
    </row>
    <row r="42" spans="1:8" x14ac:dyDescent="0.25">
      <c r="A42" s="87" t="s">
        <v>1357</v>
      </c>
      <c r="B42" s="180">
        <v>0</v>
      </c>
      <c r="C42" s="305">
        <v>0</v>
      </c>
      <c r="D42" s="180">
        <v>0</v>
      </c>
      <c r="E42" s="180">
        <v>0</v>
      </c>
      <c r="F42" s="180">
        <v>0</v>
      </c>
      <c r="G42" s="88" t="s">
        <v>687</v>
      </c>
    </row>
    <row r="43" spans="1:8" x14ac:dyDescent="0.25">
      <c r="A43" s="51" t="s">
        <v>1356</v>
      </c>
      <c r="B43" s="361">
        <v>194.02052644390372</v>
      </c>
      <c r="C43" s="387">
        <v>241.23210309595487</v>
      </c>
      <c r="D43" s="398">
        <v>284.86919710192137</v>
      </c>
      <c r="E43" s="398">
        <v>329.03045417138799</v>
      </c>
      <c r="F43" s="398">
        <v>371.54815138625611</v>
      </c>
      <c r="G43" s="136" t="s">
        <v>689</v>
      </c>
    </row>
    <row r="44" spans="1:8" x14ac:dyDescent="0.25">
      <c r="A44" s="506"/>
      <c r="B44" s="507"/>
      <c r="C44" s="377"/>
      <c r="D44" s="377"/>
      <c r="E44" s="377"/>
      <c r="F44" s="377"/>
      <c r="G44" s="373"/>
      <c r="H44" s="374"/>
    </row>
  </sheetData>
  <mergeCells count="3">
    <mergeCell ref="A44:B44"/>
    <mergeCell ref="A1:G1"/>
    <mergeCell ref="A2:G2"/>
  </mergeCells>
  <pageMargins left="0.39370078740157483" right="0.39370078740157483" top="0.39370078740157483" bottom="0.39370078740157483" header="0.31496062992125984" footer="0.31496062992125984"/>
  <pageSetup paperSize="9" scale="92"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O1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4" sqref="N4"/>
    </sheetView>
  </sheetViews>
  <sheetFormatPr defaultColWidth="9.453125" defaultRowHeight="10.5" x14ac:dyDescent="0.25"/>
  <cols>
    <col min="1" max="1" width="34.453125" style="33" bestFit="1" customWidth="1"/>
    <col min="2" max="14" width="7.453125" style="33" customWidth="1"/>
    <col min="15" max="15" width="16.54296875" style="33" bestFit="1" customWidth="1"/>
    <col min="16" max="16384" width="9.453125" style="33"/>
  </cols>
  <sheetData>
    <row r="1" spans="1:15" ht="13" x14ac:dyDescent="0.25">
      <c r="A1" s="500" t="s">
        <v>690</v>
      </c>
      <c r="B1" s="501"/>
      <c r="C1" s="501"/>
      <c r="D1" s="501"/>
      <c r="E1" s="501"/>
      <c r="F1" s="501"/>
      <c r="G1" s="501"/>
      <c r="H1" s="501"/>
      <c r="I1" s="501"/>
      <c r="J1" s="501"/>
      <c r="K1" s="501"/>
      <c r="L1" s="501"/>
      <c r="M1" s="501"/>
      <c r="N1" s="501"/>
      <c r="O1" s="502"/>
    </row>
    <row r="2" spans="1:15" ht="13" x14ac:dyDescent="0.25">
      <c r="A2" s="503" t="s">
        <v>691</v>
      </c>
      <c r="B2" s="504"/>
      <c r="C2" s="504"/>
      <c r="D2" s="504"/>
      <c r="E2" s="504"/>
      <c r="F2" s="504"/>
      <c r="G2" s="504"/>
      <c r="H2" s="504"/>
      <c r="I2" s="504"/>
      <c r="J2" s="504"/>
      <c r="K2" s="504"/>
      <c r="L2" s="504"/>
      <c r="M2" s="504"/>
      <c r="N2" s="504"/>
      <c r="O2" s="505"/>
    </row>
    <row r="3" spans="1:15" x14ac:dyDescent="0.25">
      <c r="A3" s="116" t="s">
        <v>146</v>
      </c>
      <c r="B3" s="127">
        <v>45139</v>
      </c>
      <c r="C3" s="127">
        <v>45170</v>
      </c>
      <c r="D3" s="127">
        <v>45200</v>
      </c>
      <c r="E3" s="127">
        <v>45231</v>
      </c>
      <c r="F3" s="127">
        <v>45261</v>
      </c>
      <c r="G3" s="127">
        <v>45292</v>
      </c>
      <c r="H3" s="127">
        <v>45323</v>
      </c>
      <c r="I3" s="127">
        <v>45352</v>
      </c>
      <c r="J3" s="127">
        <v>45383</v>
      </c>
      <c r="K3" s="127">
        <v>45413</v>
      </c>
      <c r="L3" s="127">
        <v>45444</v>
      </c>
      <c r="M3" s="127">
        <v>45474</v>
      </c>
      <c r="N3" s="127">
        <v>45505</v>
      </c>
      <c r="O3" s="118" t="s">
        <v>151</v>
      </c>
    </row>
    <row r="4" spans="1:15" x14ac:dyDescent="0.25">
      <c r="A4" s="71" t="s">
        <v>1489</v>
      </c>
      <c r="B4" s="194">
        <v>32507.449000000001</v>
      </c>
      <c r="C4" s="194">
        <v>33592.478000000003</v>
      </c>
      <c r="D4" s="194">
        <v>34830.892</v>
      </c>
      <c r="E4" s="194">
        <v>35054.044000000002</v>
      </c>
      <c r="F4" s="194">
        <v>35979.509000000005</v>
      </c>
      <c r="G4" s="194">
        <v>37636.489000000001</v>
      </c>
      <c r="H4" s="194">
        <v>38090.494999999995</v>
      </c>
      <c r="I4" s="194">
        <v>38747.832999999999</v>
      </c>
      <c r="J4" s="194">
        <v>40736.327995676002</v>
      </c>
      <c r="K4" s="194">
        <v>41546.586464422006</v>
      </c>
      <c r="L4" s="194">
        <v>42887.141253891998</v>
      </c>
      <c r="M4" s="194">
        <v>41207.014033970998</v>
      </c>
      <c r="N4" s="194">
        <v>41872.919159106001</v>
      </c>
      <c r="O4" s="72" t="s">
        <v>692</v>
      </c>
    </row>
    <row r="5" spans="1:15" x14ac:dyDescent="0.25">
      <c r="A5" s="87" t="s">
        <v>1227</v>
      </c>
      <c r="B5" s="195">
        <v>990306</v>
      </c>
      <c r="C5" s="195">
        <v>1003281</v>
      </c>
      <c r="D5" s="195">
        <v>1025141</v>
      </c>
      <c r="E5" s="195">
        <v>1024577</v>
      </c>
      <c r="F5" s="195">
        <v>1053137</v>
      </c>
      <c r="G5" s="195">
        <v>1065061</v>
      </c>
      <c r="H5" s="195">
        <v>1069441</v>
      </c>
      <c r="I5" s="195">
        <v>894928</v>
      </c>
      <c r="J5" s="195">
        <v>943924</v>
      </c>
      <c r="K5" s="195">
        <v>969488</v>
      </c>
      <c r="L5" s="195">
        <v>982124</v>
      </c>
      <c r="M5" s="195">
        <v>970944</v>
      </c>
      <c r="N5" s="195">
        <v>1140303</v>
      </c>
      <c r="O5" s="88" t="s">
        <v>693</v>
      </c>
    </row>
    <row r="6" spans="1:15" x14ac:dyDescent="0.25">
      <c r="A6" s="95" t="s">
        <v>694</v>
      </c>
      <c r="B6" s="196">
        <v>13611.868660448999</v>
      </c>
      <c r="C6" s="196">
        <v>14211.868680504</v>
      </c>
      <c r="D6" s="196">
        <v>14211.868680504</v>
      </c>
      <c r="E6" s="196">
        <v>14211.868680504</v>
      </c>
      <c r="F6" s="196">
        <v>14211.868680504</v>
      </c>
      <c r="G6" s="196">
        <v>14211.868680504</v>
      </c>
      <c r="H6" s="196">
        <v>14211.868680504</v>
      </c>
      <c r="I6" s="196">
        <v>14211.868680504</v>
      </c>
      <c r="J6" s="196">
        <v>14211.868680504</v>
      </c>
      <c r="K6" s="196">
        <v>14211.868680504</v>
      </c>
      <c r="L6" s="196">
        <v>14211.868680504</v>
      </c>
      <c r="M6" s="196">
        <v>14211.868680504</v>
      </c>
      <c r="N6" s="196">
        <v>14211.868680504</v>
      </c>
      <c r="O6" s="97" t="s">
        <v>695</v>
      </c>
    </row>
    <row r="7" spans="1:15" x14ac:dyDescent="0.25">
      <c r="A7" s="511"/>
      <c r="B7" s="512"/>
      <c r="C7" s="512"/>
      <c r="D7" s="512"/>
      <c r="E7" s="512"/>
      <c r="F7" s="512"/>
      <c r="G7" s="512"/>
      <c r="H7" s="512"/>
      <c r="I7" s="512"/>
      <c r="J7" s="512"/>
      <c r="K7" s="512"/>
      <c r="L7" s="512"/>
      <c r="M7" s="512"/>
      <c r="N7" s="512"/>
      <c r="O7" s="513"/>
    </row>
    <row r="8" spans="1:15" x14ac:dyDescent="0.25">
      <c r="A8" s="33" t="s">
        <v>1228</v>
      </c>
    </row>
    <row r="9" spans="1:15" x14ac:dyDescent="0.25">
      <c r="B9" s="204"/>
      <c r="C9" s="204"/>
      <c r="D9" s="204"/>
      <c r="E9" s="204"/>
      <c r="F9" s="204"/>
      <c r="G9" s="204"/>
      <c r="H9" s="204"/>
      <c r="I9" s="204"/>
      <c r="J9" s="204"/>
      <c r="K9" s="204"/>
      <c r="L9" s="204"/>
      <c r="M9" s="204"/>
      <c r="N9" s="204"/>
    </row>
    <row r="10" spans="1:15" x14ac:dyDescent="0.25">
      <c r="B10" s="204"/>
      <c r="C10" s="204"/>
      <c r="D10" s="204"/>
      <c r="E10" s="204"/>
      <c r="F10" s="204"/>
      <c r="G10" s="204"/>
      <c r="H10" s="204"/>
      <c r="I10" s="204"/>
      <c r="J10" s="204"/>
      <c r="K10" s="204"/>
      <c r="L10" s="204"/>
      <c r="M10" s="204"/>
      <c r="N10" s="204"/>
    </row>
  </sheetData>
  <mergeCells count="3">
    <mergeCell ref="A1:O1"/>
    <mergeCell ref="A2:O2"/>
    <mergeCell ref="A7:O7"/>
  </mergeCells>
  <pageMargins left="0.7" right="0.7" top="0.75" bottom="0.75" header="0.3" footer="0.3"/>
  <pageSetup paperSize="9" scale="8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O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R12" sqref="R12"/>
    </sheetView>
  </sheetViews>
  <sheetFormatPr defaultColWidth="9.453125" defaultRowHeight="10.5" x14ac:dyDescent="0.25"/>
  <cols>
    <col min="1" max="1" width="18.453125" style="33" bestFit="1" customWidth="1"/>
    <col min="2" max="14" width="5.453125" style="33" customWidth="1"/>
    <col min="15" max="15" width="14.54296875" style="33" bestFit="1" customWidth="1"/>
    <col min="16" max="16384" width="9.453125" style="33"/>
  </cols>
  <sheetData>
    <row r="1" spans="1:15" ht="12.75" customHeight="1" x14ac:dyDescent="0.25">
      <c r="A1" s="500" t="s">
        <v>696</v>
      </c>
      <c r="B1" s="501"/>
      <c r="C1" s="501"/>
      <c r="D1" s="501"/>
      <c r="E1" s="501"/>
      <c r="F1" s="501"/>
      <c r="G1" s="501"/>
      <c r="H1" s="501"/>
      <c r="I1" s="501"/>
      <c r="J1" s="501"/>
      <c r="K1" s="501"/>
      <c r="L1" s="501"/>
      <c r="M1" s="501"/>
      <c r="N1" s="501"/>
      <c r="O1" s="502"/>
    </row>
    <row r="2" spans="1:15" ht="12.75" customHeight="1" x14ac:dyDescent="0.25">
      <c r="A2" s="509" t="s">
        <v>697</v>
      </c>
      <c r="B2" s="510"/>
      <c r="C2" s="510"/>
      <c r="D2" s="510"/>
      <c r="E2" s="510"/>
      <c r="F2" s="510"/>
      <c r="G2" s="510"/>
      <c r="H2" s="510"/>
      <c r="I2" s="510"/>
      <c r="J2" s="510"/>
      <c r="K2" s="510"/>
      <c r="L2" s="510"/>
      <c r="M2" s="510"/>
      <c r="N2" s="510"/>
      <c r="O2" s="514"/>
    </row>
    <row r="3" spans="1:15" x14ac:dyDescent="0.25">
      <c r="A3" s="116" t="s">
        <v>146</v>
      </c>
      <c r="B3" s="127">
        <v>45139</v>
      </c>
      <c r="C3" s="127">
        <v>45170</v>
      </c>
      <c r="D3" s="127">
        <v>45200</v>
      </c>
      <c r="E3" s="127">
        <v>45231</v>
      </c>
      <c r="F3" s="127">
        <v>45261</v>
      </c>
      <c r="G3" s="127">
        <v>45292</v>
      </c>
      <c r="H3" s="127">
        <v>45323</v>
      </c>
      <c r="I3" s="127">
        <v>45352</v>
      </c>
      <c r="J3" s="127">
        <v>45383</v>
      </c>
      <c r="K3" s="127">
        <v>45413</v>
      </c>
      <c r="L3" s="127">
        <v>45444</v>
      </c>
      <c r="M3" s="127">
        <v>45474</v>
      </c>
      <c r="N3" s="127">
        <v>45505</v>
      </c>
      <c r="O3" s="116" t="s">
        <v>151</v>
      </c>
    </row>
    <row r="4" spans="1:15" x14ac:dyDescent="0.25">
      <c r="A4" s="71" t="s">
        <v>449</v>
      </c>
      <c r="B4" s="137">
        <v>1534.1750000000002</v>
      </c>
      <c r="C4" s="137">
        <v>3130.259</v>
      </c>
      <c r="D4" s="137">
        <v>2254.1760000000004</v>
      </c>
      <c r="E4" s="137">
        <v>2528.5709999999999</v>
      </c>
      <c r="F4" s="137">
        <v>7541.2649999999994</v>
      </c>
      <c r="G4" s="137">
        <v>5720.0709999999999</v>
      </c>
      <c r="H4" s="137">
        <v>6478.5499999999993</v>
      </c>
      <c r="I4" s="137">
        <v>8666.4040000000005</v>
      </c>
      <c r="J4" s="137">
        <v>6693.4893853242802</v>
      </c>
      <c r="K4" s="137">
        <v>4289.4816307552801</v>
      </c>
      <c r="L4" s="137">
        <v>6640.3205228342804</v>
      </c>
      <c r="M4" s="137">
        <v>5828.5235151222805</v>
      </c>
      <c r="N4" s="137">
        <v>6354.6698747832806</v>
      </c>
      <c r="O4" s="72" t="s">
        <v>450</v>
      </c>
    </row>
    <row r="5" spans="1:15" x14ac:dyDescent="0.25">
      <c r="A5" s="87" t="s">
        <v>451</v>
      </c>
      <c r="B5" s="103"/>
      <c r="C5" s="103">
        <v>0</v>
      </c>
      <c r="D5" s="103">
        <v>0</v>
      </c>
      <c r="E5" s="103">
        <v>0</v>
      </c>
      <c r="F5" s="103">
        <v>0</v>
      </c>
      <c r="G5" s="103">
        <v>0</v>
      </c>
      <c r="H5" s="103"/>
      <c r="I5" s="103"/>
      <c r="J5" s="103"/>
      <c r="K5" s="103"/>
      <c r="L5" s="103"/>
      <c r="M5" s="103"/>
      <c r="N5" s="103"/>
      <c r="O5" s="88" t="s">
        <v>452</v>
      </c>
    </row>
    <row r="6" spans="1:15" x14ac:dyDescent="0.25">
      <c r="A6" s="87" t="s">
        <v>453</v>
      </c>
      <c r="B6" s="103">
        <v>361.68</v>
      </c>
      <c r="C6" s="103">
        <v>361.65800000000002</v>
      </c>
      <c r="D6" s="103">
        <v>361.63299999999998</v>
      </c>
      <c r="E6" s="103">
        <v>361.61099999999999</v>
      </c>
      <c r="F6" s="103">
        <v>361.58499999999998</v>
      </c>
      <c r="G6" s="103">
        <v>361.55900000000003</v>
      </c>
      <c r="H6" s="103">
        <v>361.536</v>
      </c>
      <c r="I6" s="103">
        <v>361.51</v>
      </c>
      <c r="J6" s="103">
        <v>504.10541477153004</v>
      </c>
      <c r="K6" s="103">
        <v>604.27289295351</v>
      </c>
      <c r="L6" s="103">
        <v>782.37222065254002</v>
      </c>
      <c r="M6" s="103">
        <v>958.80586159531993</v>
      </c>
      <c r="N6" s="103">
        <v>576.95469460272</v>
      </c>
      <c r="O6" s="88" t="s">
        <v>698</v>
      </c>
    </row>
    <row r="7" spans="1:15" x14ac:dyDescent="0.25">
      <c r="A7" s="87" t="s">
        <v>455</v>
      </c>
      <c r="B7" s="103">
        <v>0</v>
      </c>
      <c r="C7" s="103">
        <v>0</v>
      </c>
      <c r="D7" s="103">
        <v>0</v>
      </c>
      <c r="E7" s="103"/>
      <c r="F7" s="103"/>
      <c r="G7" s="103"/>
      <c r="H7" s="103"/>
      <c r="I7" s="103"/>
      <c r="J7" s="290"/>
      <c r="K7" s="290"/>
      <c r="L7" s="337"/>
      <c r="M7" s="337"/>
      <c r="N7" s="337"/>
      <c r="O7" s="88" t="s">
        <v>456</v>
      </c>
    </row>
    <row r="8" spans="1:15" x14ac:dyDescent="0.25">
      <c r="A8" s="87" t="s">
        <v>457</v>
      </c>
      <c r="B8" s="103">
        <v>0</v>
      </c>
      <c r="C8" s="103">
        <v>0</v>
      </c>
      <c r="D8" s="103">
        <v>0</v>
      </c>
      <c r="E8" s="103"/>
      <c r="F8" s="103"/>
      <c r="G8" s="103"/>
      <c r="H8" s="103"/>
      <c r="I8" s="103"/>
      <c r="J8" s="103"/>
      <c r="K8" s="103"/>
      <c r="L8" s="103"/>
      <c r="M8" s="103"/>
      <c r="N8" s="103"/>
      <c r="O8" s="88" t="s">
        <v>458</v>
      </c>
    </row>
    <row r="9" spans="1:15" x14ac:dyDescent="0.25">
      <c r="A9" s="87" t="s">
        <v>459</v>
      </c>
      <c r="B9" s="103">
        <v>0</v>
      </c>
      <c r="C9" s="103">
        <v>0</v>
      </c>
      <c r="D9" s="103">
        <v>0</v>
      </c>
      <c r="E9" s="103"/>
      <c r="F9" s="103"/>
      <c r="G9" s="103"/>
      <c r="H9" s="103"/>
      <c r="I9" s="103"/>
      <c r="J9" s="103"/>
      <c r="K9" s="103"/>
      <c r="L9" s="103"/>
      <c r="M9" s="103"/>
      <c r="N9" s="103"/>
      <c r="O9" s="88" t="s">
        <v>460</v>
      </c>
    </row>
    <row r="10" spans="1:15" x14ac:dyDescent="0.25">
      <c r="A10" s="87" t="s">
        <v>461</v>
      </c>
      <c r="B10" s="103">
        <v>1172.9000000000001</v>
      </c>
      <c r="C10" s="103">
        <v>1536.99</v>
      </c>
      <c r="D10" s="103">
        <v>1521.4679999999998</v>
      </c>
      <c r="E10" s="103">
        <v>1101.5119999999999</v>
      </c>
      <c r="F10" s="103">
        <v>1425.1089999999999</v>
      </c>
      <c r="G10" s="103">
        <v>1418.7370000000001</v>
      </c>
      <c r="H10" s="103">
        <v>1406.433</v>
      </c>
      <c r="I10" s="103">
        <v>1318.904</v>
      </c>
      <c r="J10" s="103">
        <v>1163.8141539238552</v>
      </c>
      <c r="K10" s="103">
        <v>1154.85276358597</v>
      </c>
      <c r="L10" s="103">
        <v>1085.4307671713909</v>
      </c>
      <c r="M10" s="103">
        <v>1080.3078198732562</v>
      </c>
      <c r="N10" s="103">
        <v>1070.1005110045458</v>
      </c>
      <c r="O10" s="88" t="s">
        <v>462</v>
      </c>
    </row>
    <row r="11" spans="1:15" x14ac:dyDescent="0.25">
      <c r="A11" s="87" t="s">
        <v>463</v>
      </c>
      <c r="B11" s="103">
        <v>0</v>
      </c>
      <c r="C11" s="103">
        <v>0</v>
      </c>
      <c r="D11" s="103">
        <v>0</v>
      </c>
      <c r="E11" s="103">
        <v>0</v>
      </c>
      <c r="F11" s="103">
        <v>0</v>
      </c>
      <c r="G11" s="103"/>
      <c r="H11" s="103"/>
      <c r="I11" s="103"/>
      <c r="J11" s="103"/>
      <c r="K11" s="103"/>
      <c r="L11" s="103"/>
      <c r="M11" s="103"/>
      <c r="N11" s="103"/>
      <c r="O11" s="88" t="s">
        <v>464</v>
      </c>
    </row>
    <row r="12" spans="1:15" x14ac:dyDescent="0.25">
      <c r="A12" s="43" t="s">
        <v>159</v>
      </c>
      <c r="B12" s="197">
        <v>3068.7550000000001</v>
      </c>
      <c r="C12" s="197">
        <v>5028.9070000000002</v>
      </c>
      <c r="D12" s="197">
        <v>4137.277</v>
      </c>
      <c r="E12" s="197">
        <v>3991.6939999999995</v>
      </c>
      <c r="F12" s="197">
        <v>9327.9589999999989</v>
      </c>
      <c r="G12" s="197">
        <v>7500.3670000000002</v>
      </c>
      <c r="H12" s="197">
        <v>8246.5190000000002</v>
      </c>
      <c r="I12" s="197">
        <v>10346.818000000001</v>
      </c>
      <c r="J12" s="197">
        <v>8361.4089540196655</v>
      </c>
      <c r="K12" s="197">
        <v>6048.6072872947598</v>
      </c>
      <c r="L12" s="197">
        <v>8508.1235106582117</v>
      </c>
      <c r="M12" s="197">
        <v>7867.6371965908565</v>
      </c>
      <c r="N12" s="197">
        <v>8001.7250803905463</v>
      </c>
      <c r="O12" s="105" t="s">
        <v>160</v>
      </c>
    </row>
    <row r="13" spans="1:15" x14ac:dyDescent="0.25">
      <c r="A13" s="511"/>
      <c r="B13" s="512"/>
      <c r="C13" s="512"/>
      <c r="D13" s="512"/>
      <c r="E13" s="512"/>
      <c r="F13" s="512"/>
      <c r="G13" s="512"/>
      <c r="H13" s="512"/>
      <c r="I13" s="512"/>
      <c r="J13" s="512"/>
      <c r="K13" s="512"/>
      <c r="L13" s="512"/>
      <c r="M13" s="512"/>
      <c r="N13" s="512"/>
      <c r="O13" s="513"/>
    </row>
  </sheetData>
  <mergeCells count="3">
    <mergeCell ref="A1:O1"/>
    <mergeCell ref="A2:O2"/>
    <mergeCell ref="A13:O13"/>
  </mergeCell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O55"/>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Q39" sqref="Q39"/>
    </sheetView>
  </sheetViews>
  <sheetFormatPr defaultColWidth="9.453125" defaultRowHeight="10.5" x14ac:dyDescent="0.25"/>
  <cols>
    <col min="1" max="1" width="40" style="154" bestFit="1" customWidth="1"/>
    <col min="2" max="14" width="5.54296875" style="33" customWidth="1"/>
    <col min="15" max="15" width="36.453125" style="33" customWidth="1"/>
    <col min="16" max="16384" width="9.453125" style="33"/>
  </cols>
  <sheetData>
    <row r="1" spans="1:15" ht="13" x14ac:dyDescent="0.25">
      <c r="A1" s="515" t="s">
        <v>870</v>
      </c>
      <c r="B1" s="516"/>
      <c r="C1" s="516"/>
      <c r="D1" s="516"/>
      <c r="E1" s="516"/>
      <c r="F1" s="516"/>
      <c r="G1" s="516"/>
      <c r="H1" s="516"/>
      <c r="I1" s="516"/>
      <c r="J1" s="516"/>
      <c r="K1" s="516"/>
      <c r="L1" s="516"/>
      <c r="M1" s="516"/>
      <c r="N1" s="516"/>
      <c r="O1" s="517"/>
    </row>
    <row r="2" spans="1:15" ht="13" x14ac:dyDescent="0.25">
      <c r="A2" s="518" t="s">
        <v>871</v>
      </c>
      <c r="B2" s="519"/>
      <c r="C2" s="519"/>
      <c r="D2" s="519"/>
      <c r="E2" s="519"/>
      <c r="F2" s="519"/>
      <c r="G2" s="519"/>
      <c r="H2" s="519"/>
      <c r="I2" s="519"/>
      <c r="J2" s="519"/>
      <c r="K2" s="519"/>
      <c r="L2" s="519"/>
      <c r="M2" s="519"/>
      <c r="N2" s="519"/>
      <c r="O2" s="520"/>
    </row>
    <row r="3" spans="1:15" x14ac:dyDescent="0.25">
      <c r="A3" s="138" t="s">
        <v>146</v>
      </c>
      <c r="B3" s="139">
        <v>45139</v>
      </c>
      <c r="C3" s="139">
        <v>45170</v>
      </c>
      <c r="D3" s="139">
        <v>45200</v>
      </c>
      <c r="E3" s="139">
        <v>45231</v>
      </c>
      <c r="F3" s="139">
        <v>45261</v>
      </c>
      <c r="G3" s="139">
        <v>45292</v>
      </c>
      <c r="H3" s="139">
        <v>45323</v>
      </c>
      <c r="I3" s="139">
        <v>45352</v>
      </c>
      <c r="J3" s="139">
        <v>45383</v>
      </c>
      <c r="K3" s="139">
        <v>45413</v>
      </c>
      <c r="L3" s="139">
        <v>45444</v>
      </c>
      <c r="M3" s="139">
        <v>45474</v>
      </c>
      <c r="N3" s="139">
        <v>45505</v>
      </c>
      <c r="O3" s="140" t="s">
        <v>151</v>
      </c>
    </row>
    <row r="4" spans="1:15" x14ac:dyDescent="0.25">
      <c r="A4" s="141" t="s">
        <v>699</v>
      </c>
      <c r="B4" s="142"/>
      <c r="C4" s="142"/>
      <c r="D4" s="142"/>
      <c r="E4" s="142"/>
      <c r="F4" s="142"/>
      <c r="G4" s="142"/>
      <c r="H4" s="142"/>
      <c r="I4" s="142"/>
      <c r="J4" s="142"/>
      <c r="K4" s="142"/>
      <c r="L4" s="142"/>
      <c r="M4" s="142"/>
      <c r="N4" s="142"/>
      <c r="O4" s="143" t="s">
        <v>700</v>
      </c>
    </row>
    <row r="5" spans="1:15" x14ac:dyDescent="0.25">
      <c r="A5" s="144" t="s">
        <v>701</v>
      </c>
      <c r="B5" s="40">
        <v>378.48333765052718</v>
      </c>
      <c r="C5" s="40">
        <v>647.52284873387737</v>
      </c>
      <c r="D5" s="40">
        <v>439.80502641200002</v>
      </c>
      <c r="E5" s="40">
        <v>607.94567672599999</v>
      </c>
      <c r="F5" s="40">
        <v>609.62700023748994</v>
      </c>
      <c r="G5" s="40">
        <v>1125.8190366472184</v>
      </c>
      <c r="H5" s="40">
        <v>461.613632462</v>
      </c>
      <c r="I5" s="40">
        <v>1042.4832881141481</v>
      </c>
      <c r="J5" s="40">
        <v>831.03461028418394</v>
      </c>
      <c r="K5" s="40">
        <v>1467.062634439</v>
      </c>
      <c r="L5" s="40">
        <v>2034.275899232</v>
      </c>
      <c r="M5" s="40">
        <v>746.31402820300002</v>
      </c>
      <c r="N5" s="40">
        <v>1022.362588718</v>
      </c>
      <c r="O5" s="145" t="s">
        <v>702</v>
      </c>
    </row>
    <row r="6" spans="1:15" x14ac:dyDescent="0.25">
      <c r="A6" s="144" t="s">
        <v>703</v>
      </c>
      <c r="B6" s="40">
        <v>1626.6850283732604</v>
      </c>
      <c r="C6" s="40">
        <v>1627.7146665467003</v>
      </c>
      <c r="D6" s="40">
        <v>1726.3998209568701</v>
      </c>
      <c r="E6" s="40">
        <v>1844.2809989411103</v>
      </c>
      <c r="F6" s="40">
        <v>2153.5230181658098</v>
      </c>
      <c r="G6" s="40">
        <v>1771.5311666219702</v>
      </c>
      <c r="H6" s="40">
        <v>1762.8441588292499</v>
      </c>
      <c r="I6" s="40">
        <v>1969.1781665236099</v>
      </c>
      <c r="J6" s="40">
        <v>1971.0933421364803</v>
      </c>
      <c r="K6" s="40">
        <v>1834.2105798295602</v>
      </c>
      <c r="L6" s="40">
        <v>2389.1525583112502</v>
      </c>
      <c r="M6" s="40">
        <v>1901.6185771089401</v>
      </c>
      <c r="N6" s="40">
        <v>1914.73101321794</v>
      </c>
      <c r="O6" s="145" t="s">
        <v>704</v>
      </c>
    </row>
    <row r="7" spans="1:15" x14ac:dyDescent="0.25">
      <c r="A7" s="144" t="s">
        <v>705</v>
      </c>
      <c r="B7" s="40">
        <v>40954.57531843282</v>
      </c>
      <c r="C7" s="40">
        <v>41159.252771852058</v>
      </c>
      <c r="D7" s="40">
        <v>41261.588489847862</v>
      </c>
      <c r="E7" s="40">
        <v>41543.476357743253</v>
      </c>
      <c r="F7" s="40">
        <v>42020.731585068403</v>
      </c>
      <c r="G7" s="40">
        <v>42208.411065442058</v>
      </c>
      <c r="H7" s="40">
        <v>42702.350003231521</v>
      </c>
      <c r="I7" s="40">
        <v>44457.112514001477</v>
      </c>
      <c r="J7" s="40">
        <v>43917.003223666041</v>
      </c>
      <c r="K7" s="40">
        <v>43708.691134925255</v>
      </c>
      <c r="L7" s="40">
        <v>43873.244176625616</v>
      </c>
      <c r="M7" s="40">
        <v>43734.338539298762</v>
      </c>
      <c r="N7" s="40">
        <v>43339.083763729701</v>
      </c>
      <c r="O7" s="145" t="s">
        <v>706</v>
      </c>
    </row>
    <row r="8" spans="1:15" x14ac:dyDescent="0.25">
      <c r="A8" s="144" t="s">
        <v>707</v>
      </c>
      <c r="B8" s="40">
        <v>0</v>
      </c>
      <c r="C8" s="40">
        <v>0</v>
      </c>
      <c r="D8" s="40">
        <v>0</v>
      </c>
      <c r="E8" s="40">
        <v>0</v>
      </c>
      <c r="F8" s="40">
        <v>0</v>
      </c>
      <c r="G8" s="40">
        <v>0</v>
      </c>
      <c r="H8" s="40">
        <v>0</v>
      </c>
      <c r="I8" s="40">
        <v>0</v>
      </c>
      <c r="J8" s="40">
        <v>0</v>
      </c>
      <c r="K8" s="40">
        <v>0</v>
      </c>
      <c r="L8" s="40">
        <v>0</v>
      </c>
      <c r="M8" s="40">
        <v>0</v>
      </c>
      <c r="N8" s="40">
        <v>0</v>
      </c>
      <c r="O8" s="145" t="s">
        <v>708</v>
      </c>
    </row>
    <row r="9" spans="1:15" x14ac:dyDescent="0.25">
      <c r="A9" s="144" t="s">
        <v>709</v>
      </c>
      <c r="B9" s="40">
        <v>1.437021455</v>
      </c>
      <c r="C9" s="40">
        <v>0.831064158</v>
      </c>
      <c r="D9" s="40">
        <v>0.406530856</v>
      </c>
      <c r="E9" s="40">
        <v>0.80202204900000007</v>
      </c>
      <c r="F9" s="40">
        <v>1.396500444</v>
      </c>
      <c r="G9" s="40">
        <v>1.4204298719999999</v>
      </c>
      <c r="H9" s="40">
        <v>1.063997453</v>
      </c>
      <c r="I9" s="40">
        <v>0.31913315799999997</v>
      </c>
      <c r="J9" s="40">
        <v>0.23775682000000001</v>
      </c>
      <c r="K9" s="40">
        <v>8.2364658000000007E-2</v>
      </c>
      <c r="L9" s="40">
        <v>0.27585024499999999</v>
      </c>
      <c r="M9" s="40">
        <v>0.27575751700000001</v>
      </c>
      <c r="N9" s="40">
        <v>1.153089976</v>
      </c>
      <c r="O9" s="145" t="s">
        <v>710</v>
      </c>
    </row>
    <row r="10" spans="1:15" x14ac:dyDescent="0.25">
      <c r="A10" s="144" t="s">
        <v>711</v>
      </c>
      <c r="B10" s="40">
        <v>36.54486346260547</v>
      </c>
      <c r="C10" s="40">
        <v>49.851146213113282</v>
      </c>
      <c r="D10" s="40">
        <v>43.705078069925783</v>
      </c>
      <c r="E10" s="40">
        <v>35.696380883839851</v>
      </c>
      <c r="F10" s="40">
        <v>70.218141791605461</v>
      </c>
      <c r="G10" s="40">
        <v>52.289129329703123</v>
      </c>
      <c r="H10" s="40">
        <v>47.43129684267187</v>
      </c>
      <c r="I10" s="40">
        <v>67.51194946254688</v>
      </c>
      <c r="J10" s="40">
        <v>66.165673288652343</v>
      </c>
      <c r="K10" s="40">
        <v>45.269460748882814</v>
      </c>
      <c r="L10" s="40">
        <v>63.020650833068359</v>
      </c>
      <c r="M10" s="40">
        <v>50.254556697089846</v>
      </c>
      <c r="N10" s="40">
        <v>52.810847625625001</v>
      </c>
      <c r="O10" s="145" t="s">
        <v>712</v>
      </c>
    </row>
    <row r="11" spans="1:15" x14ac:dyDescent="0.25">
      <c r="A11" s="144" t="s">
        <v>713</v>
      </c>
      <c r="B11" s="40">
        <v>0</v>
      </c>
      <c r="C11" s="40">
        <v>0</v>
      </c>
      <c r="D11" s="40">
        <v>0</v>
      </c>
      <c r="E11" s="40">
        <v>0</v>
      </c>
      <c r="F11" s="40">
        <v>0</v>
      </c>
      <c r="G11" s="40"/>
      <c r="H11" s="40">
        <v>0</v>
      </c>
      <c r="I11" s="40">
        <v>0</v>
      </c>
      <c r="J11" s="40">
        <v>0</v>
      </c>
      <c r="K11" s="40">
        <v>0</v>
      </c>
      <c r="L11" s="40">
        <v>0</v>
      </c>
      <c r="M11" s="40">
        <v>0</v>
      </c>
      <c r="N11" s="40">
        <v>0</v>
      </c>
      <c r="O11" s="145" t="s">
        <v>714</v>
      </c>
    </row>
    <row r="12" spans="1:15" x14ac:dyDescent="0.25">
      <c r="A12" s="144" t="s">
        <v>715</v>
      </c>
      <c r="B12" s="40">
        <v>0</v>
      </c>
      <c r="C12" s="40">
        <v>0</v>
      </c>
      <c r="D12" s="40">
        <v>0</v>
      </c>
      <c r="E12" s="40">
        <v>0</v>
      </c>
      <c r="F12" s="40">
        <v>0</v>
      </c>
      <c r="G12" s="40"/>
      <c r="H12" s="40">
        <v>0</v>
      </c>
      <c r="I12" s="40">
        <v>0</v>
      </c>
      <c r="J12" s="40">
        <v>0</v>
      </c>
      <c r="K12" s="40">
        <v>0</v>
      </c>
      <c r="L12" s="40">
        <v>0</v>
      </c>
      <c r="M12" s="40">
        <v>0</v>
      </c>
      <c r="N12" s="40">
        <v>0</v>
      </c>
      <c r="O12" s="145" t="s">
        <v>716</v>
      </c>
    </row>
    <row r="13" spans="1:15" x14ac:dyDescent="0.25">
      <c r="A13" s="144" t="s">
        <v>717</v>
      </c>
      <c r="B13" s="40">
        <v>63.57095012973047</v>
      </c>
      <c r="C13" s="40">
        <v>69.121560462730471</v>
      </c>
      <c r="D13" s="40">
        <v>68.982712287110346</v>
      </c>
      <c r="E13" s="40">
        <v>71.073838728120108</v>
      </c>
      <c r="F13" s="40">
        <v>75.095473752450204</v>
      </c>
      <c r="G13" s="40">
        <v>59.158480167523436</v>
      </c>
      <c r="H13" s="40">
        <v>65.765921088449218</v>
      </c>
      <c r="I13" s="40">
        <v>50.075372384396481</v>
      </c>
      <c r="J13" s="40">
        <v>72.676072900449213</v>
      </c>
      <c r="K13" s="40">
        <v>76.033088782257806</v>
      </c>
      <c r="L13" s="40">
        <v>80.459185344259765</v>
      </c>
      <c r="M13" s="40">
        <v>81.094068143259761</v>
      </c>
      <c r="N13" s="40">
        <v>82.176293851259757</v>
      </c>
      <c r="O13" s="145" t="s">
        <v>718</v>
      </c>
    </row>
    <row r="14" spans="1:15" x14ac:dyDescent="0.25">
      <c r="A14" s="144" t="s">
        <v>719</v>
      </c>
      <c r="B14" s="40">
        <v>258.5555859494242</v>
      </c>
      <c r="C14" s="40">
        <v>307.08513004220771</v>
      </c>
      <c r="D14" s="40">
        <v>355.65141743699121</v>
      </c>
      <c r="E14" s="40">
        <v>404.18646423177472</v>
      </c>
      <c r="F14" s="40">
        <v>452.76211494855824</v>
      </c>
      <c r="G14" s="40">
        <v>0</v>
      </c>
      <c r="H14" s="40">
        <v>1.2886340999999999E-2</v>
      </c>
      <c r="I14" s="40">
        <v>1.2886340999999999E-2</v>
      </c>
      <c r="J14" s="40">
        <v>40.539221544</v>
      </c>
      <c r="K14" s="40">
        <v>81.072325569</v>
      </c>
      <c r="L14" s="40">
        <v>121.606316863</v>
      </c>
      <c r="M14" s="40">
        <v>154.95474319899998</v>
      </c>
      <c r="N14" s="40">
        <v>188.29822862899999</v>
      </c>
      <c r="O14" s="145" t="s">
        <v>720</v>
      </c>
    </row>
    <row r="15" spans="1:15" x14ac:dyDescent="0.25">
      <c r="A15" s="144" t="s">
        <v>721</v>
      </c>
      <c r="B15" s="40">
        <v>986.85466540738037</v>
      </c>
      <c r="C15" s="40">
        <v>927.77051623372108</v>
      </c>
      <c r="D15" s="40">
        <v>879.31841760150735</v>
      </c>
      <c r="E15" s="40">
        <v>853.4051164827315</v>
      </c>
      <c r="F15" s="40">
        <v>714.82984930179032</v>
      </c>
      <c r="G15" s="40">
        <v>928.59186767716926</v>
      </c>
      <c r="H15" s="40">
        <v>894.53455155085169</v>
      </c>
      <c r="I15" s="40">
        <v>985.85123049061099</v>
      </c>
      <c r="J15" s="40">
        <v>1148.0575575275263</v>
      </c>
      <c r="K15" s="40">
        <v>1081.5059058190009</v>
      </c>
      <c r="L15" s="40">
        <v>1170.367540163096</v>
      </c>
      <c r="M15" s="40">
        <v>1169.3276677800254</v>
      </c>
      <c r="N15" s="40">
        <v>1169.657562058921</v>
      </c>
      <c r="O15" s="145" t="s">
        <v>722</v>
      </c>
    </row>
    <row r="16" spans="1:15" x14ac:dyDescent="0.25">
      <c r="A16" s="144" t="s">
        <v>723</v>
      </c>
      <c r="B16" s="40">
        <v>794.65035141150008</v>
      </c>
      <c r="C16" s="40">
        <v>796.34118589793673</v>
      </c>
      <c r="D16" s="40">
        <v>797.6514822924114</v>
      </c>
      <c r="E16" s="40">
        <v>800.45333127362744</v>
      </c>
      <c r="F16" s="40">
        <v>810.27481951135087</v>
      </c>
      <c r="G16" s="40">
        <v>813.45757946600236</v>
      </c>
      <c r="H16" s="40">
        <v>817.65552916117144</v>
      </c>
      <c r="I16" s="40">
        <v>817.90306520229274</v>
      </c>
      <c r="J16" s="40">
        <v>816.9589553034873</v>
      </c>
      <c r="K16" s="40">
        <v>817.40508096111648</v>
      </c>
      <c r="L16" s="40">
        <v>820.75487360164368</v>
      </c>
      <c r="M16" s="40">
        <v>826.13337592286803</v>
      </c>
      <c r="N16" s="40">
        <v>831.66997690459084</v>
      </c>
      <c r="O16" s="145" t="s">
        <v>724</v>
      </c>
    </row>
    <row r="17" spans="1:15" x14ac:dyDescent="0.25">
      <c r="A17" s="144" t="s">
        <v>217</v>
      </c>
      <c r="B17" s="40">
        <v>1152.365297231571</v>
      </c>
      <c r="C17" s="40">
        <v>1249.9059862355723</v>
      </c>
      <c r="D17" s="40">
        <v>1326.0790806308405</v>
      </c>
      <c r="E17" s="40">
        <v>1432.3908885028761</v>
      </c>
      <c r="F17" s="40">
        <v>1324.8796787398123</v>
      </c>
      <c r="G17" s="40">
        <v>1409.8382895338004</v>
      </c>
      <c r="H17" s="40">
        <v>1491.7959568509618</v>
      </c>
      <c r="I17" s="40">
        <v>1571.8674838587192</v>
      </c>
      <c r="J17" s="40">
        <v>1610.8396562800519</v>
      </c>
      <c r="K17" s="40">
        <v>1661.1970510775318</v>
      </c>
      <c r="L17" s="40">
        <v>1735.7566296013863</v>
      </c>
      <c r="M17" s="40">
        <v>1823.4307500180632</v>
      </c>
      <c r="N17" s="40">
        <v>1730.945586813607</v>
      </c>
      <c r="O17" s="145" t="s">
        <v>218</v>
      </c>
    </row>
    <row r="18" spans="1:15" x14ac:dyDescent="0.25">
      <c r="A18" s="144" t="s">
        <v>725</v>
      </c>
      <c r="B18" s="40">
        <v>1507.8725127235109</v>
      </c>
      <c r="C18" s="40">
        <v>1976.5795434421993</v>
      </c>
      <c r="D18" s="40">
        <v>1926.1956282140693</v>
      </c>
      <c r="E18" s="40">
        <v>1919.6290349945916</v>
      </c>
      <c r="F18" s="40">
        <v>1966.0743541639015</v>
      </c>
      <c r="G18" s="40">
        <v>1964.9283412908062</v>
      </c>
      <c r="H18" s="40">
        <v>1942.5279943585649</v>
      </c>
      <c r="I18" s="40">
        <v>1952.705177298852</v>
      </c>
      <c r="J18" s="40">
        <v>1941.7719698255924</v>
      </c>
      <c r="K18" s="40">
        <v>1928.0195838292509</v>
      </c>
      <c r="L18" s="40">
        <v>1907.5781409522249</v>
      </c>
      <c r="M18" s="40">
        <v>1904.6329350334838</v>
      </c>
      <c r="N18" s="40">
        <v>1889.3795898142134</v>
      </c>
      <c r="O18" s="145" t="s">
        <v>726</v>
      </c>
    </row>
    <row r="19" spans="1:15" x14ac:dyDescent="0.25">
      <c r="A19" s="144" t="s">
        <v>727</v>
      </c>
      <c r="B19" s="40">
        <v>0</v>
      </c>
      <c r="C19" s="40">
        <v>0</v>
      </c>
      <c r="D19" s="40">
        <v>0</v>
      </c>
      <c r="E19" s="40">
        <v>0</v>
      </c>
      <c r="F19" s="40">
        <v>0</v>
      </c>
      <c r="G19" s="40"/>
      <c r="H19" s="40">
        <v>0</v>
      </c>
      <c r="I19" s="40">
        <v>0</v>
      </c>
      <c r="J19" s="40">
        <v>0</v>
      </c>
      <c r="K19" s="40">
        <v>0</v>
      </c>
      <c r="L19" s="40">
        <v>0</v>
      </c>
      <c r="M19" s="40">
        <v>0</v>
      </c>
      <c r="N19" s="40">
        <v>0</v>
      </c>
      <c r="O19" s="145" t="s">
        <v>728</v>
      </c>
    </row>
    <row r="20" spans="1:15" x14ac:dyDescent="0.25">
      <c r="A20" s="144" t="s">
        <v>729</v>
      </c>
      <c r="B20" s="40">
        <v>0</v>
      </c>
      <c r="C20" s="40">
        <v>0</v>
      </c>
      <c r="D20" s="40">
        <v>0</v>
      </c>
      <c r="E20" s="40">
        <v>0</v>
      </c>
      <c r="F20" s="40">
        <v>0</v>
      </c>
      <c r="G20" s="40"/>
      <c r="H20" s="40">
        <v>0</v>
      </c>
      <c r="I20" s="40">
        <v>0</v>
      </c>
      <c r="J20" s="40">
        <v>0</v>
      </c>
      <c r="K20" s="40">
        <v>0</v>
      </c>
      <c r="L20" s="40">
        <v>0</v>
      </c>
      <c r="M20" s="40">
        <v>0</v>
      </c>
      <c r="N20" s="40">
        <v>0</v>
      </c>
      <c r="O20" s="145" t="s">
        <v>730</v>
      </c>
    </row>
    <row r="21" spans="1:15" x14ac:dyDescent="0.25">
      <c r="A21" s="144" t="s">
        <v>731</v>
      </c>
      <c r="B21" s="40">
        <v>58.281333688699981</v>
      </c>
      <c r="C21" s="40">
        <v>57.818418183309966</v>
      </c>
      <c r="D21" s="40">
        <v>55.582138040259984</v>
      </c>
      <c r="E21" s="40">
        <v>53.872860743629971</v>
      </c>
      <c r="F21" s="40">
        <v>174.68263751000009</v>
      </c>
      <c r="G21" s="40">
        <v>179.45902089296007</v>
      </c>
      <c r="H21" s="40">
        <v>176.16716591999008</v>
      </c>
      <c r="I21" s="40">
        <v>169.71209836769009</v>
      </c>
      <c r="J21" s="40">
        <v>163.7297058153901</v>
      </c>
      <c r="K21" s="40">
        <v>157.94453402084014</v>
      </c>
      <c r="L21" s="40">
        <v>152.70816544365013</v>
      </c>
      <c r="M21" s="40">
        <v>146.6851197264601</v>
      </c>
      <c r="N21" s="40">
        <v>160.73842240635005</v>
      </c>
      <c r="O21" s="145" t="s">
        <v>732</v>
      </c>
    </row>
    <row r="22" spans="1:15" x14ac:dyDescent="0.25">
      <c r="A22" s="144" t="s">
        <v>733</v>
      </c>
      <c r="B22" s="40">
        <v>0</v>
      </c>
      <c r="C22" s="40">
        <v>0</v>
      </c>
      <c r="D22" s="40">
        <v>0</v>
      </c>
      <c r="E22" s="40">
        <v>0</v>
      </c>
      <c r="F22" s="40">
        <v>0</v>
      </c>
      <c r="G22" s="40">
        <v>0</v>
      </c>
      <c r="H22" s="40">
        <v>0</v>
      </c>
      <c r="I22" s="40">
        <v>0</v>
      </c>
      <c r="J22" s="40">
        <v>0</v>
      </c>
      <c r="K22" s="40">
        <v>0</v>
      </c>
      <c r="L22" s="40">
        <v>0</v>
      </c>
      <c r="M22" s="40">
        <v>0</v>
      </c>
      <c r="N22" s="40">
        <v>0</v>
      </c>
      <c r="O22" s="145" t="s">
        <v>734</v>
      </c>
    </row>
    <row r="23" spans="1:15" x14ac:dyDescent="0.25">
      <c r="A23" s="144" t="s">
        <v>735</v>
      </c>
      <c r="B23" s="40">
        <v>682.76437714735005</v>
      </c>
      <c r="C23" s="40">
        <v>612.21674303116993</v>
      </c>
      <c r="D23" s="40">
        <v>612.77067114268016</v>
      </c>
      <c r="E23" s="40">
        <v>575.44013255469008</v>
      </c>
      <c r="F23" s="40">
        <v>547.4548407617001</v>
      </c>
      <c r="G23" s="40">
        <v>520.81141606892004</v>
      </c>
      <c r="H23" s="40">
        <v>474.39132087509995</v>
      </c>
      <c r="I23" s="40">
        <v>333.02353722061997</v>
      </c>
      <c r="J23" s="40">
        <v>288.19738597393001</v>
      </c>
      <c r="K23" s="40">
        <v>209.08597768516998</v>
      </c>
      <c r="L23" s="40">
        <v>185.1570403808</v>
      </c>
      <c r="M23" s="40">
        <v>238.16160166617001</v>
      </c>
      <c r="N23" s="40">
        <v>238.86948350746999</v>
      </c>
      <c r="O23" s="145" t="s">
        <v>736</v>
      </c>
    </row>
    <row r="24" spans="1:15" x14ac:dyDescent="0.25">
      <c r="A24" s="146" t="s">
        <v>221</v>
      </c>
      <c r="B24" s="65">
        <v>48502.640643063372</v>
      </c>
      <c r="C24" s="65">
        <v>49482.011581032595</v>
      </c>
      <c r="D24" s="65">
        <v>49494.136493788537</v>
      </c>
      <c r="E24" s="65">
        <v>50142.653103855249</v>
      </c>
      <c r="F24" s="65">
        <v>50921.550014396867</v>
      </c>
      <c r="G24" s="65">
        <v>51035.715823010134</v>
      </c>
      <c r="H24" s="65">
        <v>50838.15441496452</v>
      </c>
      <c r="I24" s="65">
        <v>53417.75590242396</v>
      </c>
      <c r="J24" s="65">
        <v>52868.305131365792</v>
      </c>
      <c r="K24" s="65">
        <v>53067.579722344854</v>
      </c>
      <c r="L24" s="65">
        <v>54534.357027596991</v>
      </c>
      <c r="M24" s="65">
        <v>52777.221720314126</v>
      </c>
      <c r="N24" s="65">
        <v>52621.876447252675</v>
      </c>
      <c r="O24" s="147" t="s">
        <v>222</v>
      </c>
    </row>
    <row r="25" spans="1:15" x14ac:dyDescent="0.25">
      <c r="A25" s="146" t="s">
        <v>737</v>
      </c>
      <c r="B25" s="65"/>
      <c r="C25" s="65">
        <v>0</v>
      </c>
      <c r="D25" s="65"/>
      <c r="E25" s="65"/>
      <c r="F25" s="65"/>
      <c r="G25" s="65"/>
      <c r="H25" s="65"/>
      <c r="I25" s="65"/>
      <c r="J25" s="65"/>
      <c r="K25" s="65"/>
      <c r="L25" s="65"/>
      <c r="M25" s="65"/>
      <c r="N25" s="65"/>
      <c r="O25" s="147" t="s">
        <v>738</v>
      </c>
    </row>
    <row r="26" spans="1:15" x14ac:dyDescent="0.25">
      <c r="A26" s="146" t="s">
        <v>739</v>
      </c>
      <c r="B26" s="65"/>
      <c r="C26" s="65">
        <v>0</v>
      </c>
      <c r="D26" s="65"/>
      <c r="E26" s="65"/>
      <c r="F26" s="65"/>
      <c r="G26" s="65"/>
      <c r="H26" s="65"/>
      <c r="I26" s="65"/>
      <c r="J26" s="65"/>
      <c r="K26" s="65"/>
      <c r="L26" s="65"/>
      <c r="M26" s="65"/>
      <c r="N26" s="65"/>
      <c r="O26" s="147" t="s">
        <v>740</v>
      </c>
    </row>
    <row r="27" spans="1:15" x14ac:dyDescent="0.25">
      <c r="A27" s="144" t="s">
        <v>741</v>
      </c>
      <c r="B27" s="40">
        <v>22890.188109920316</v>
      </c>
      <c r="C27" s="40">
        <v>23099.447333049891</v>
      </c>
      <c r="D27" s="40">
        <v>22065.136884980107</v>
      </c>
      <c r="E27" s="40">
        <v>22063.748678287164</v>
      </c>
      <c r="F27" s="40">
        <v>23022.458390644784</v>
      </c>
      <c r="G27" s="40">
        <v>23137.764238793126</v>
      </c>
      <c r="H27" s="40">
        <v>23385.917713535495</v>
      </c>
      <c r="I27" s="40">
        <v>23469.97415796285</v>
      </c>
      <c r="J27" s="40">
        <v>23619.124125144797</v>
      </c>
      <c r="K27" s="40">
        <v>24350.981015988247</v>
      </c>
      <c r="L27" s="40">
        <v>26096.142846205272</v>
      </c>
      <c r="M27" s="40">
        <v>24675.235854320646</v>
      </c>
      <c r="N27" s="40">
        <v>24503.943430226256</v>
      </c>
      <c r="O27" s="145" t="s">
        <v>742</v>
      </c>
    </row>
    <row r="28" spans="1:15" x14ac:dyDescent="0.25">
      <c r="A28" s="144" t="s">
        <v>743</v>
      </c>
      <c r="B28" s="40">
        <v>5621.0351487590096</v>
      </c>
      <c r="C28" s="40">
        <v>5621.3292049010097</v>
      </c>
      <c r="D28" s="40">
        <v>5621.6249145750098</v>
      </c>
      <c r="E28" s="40">
        <v>5621.9222875220094</v>
      </c>
      <c r="F28" s="40">
        <v>5085.2213335410097</v>
      </c>
      <c r="G28" s="40">
        <v>5085.5372377379599</v>
      </c>
      <c r="H28" s="40">
        <v>5085.7912266469593</v>
      </c>
      <c r="I28" s="40">
        <v>6598.5750666159593</v>
      </c>
      <c r="J28" s="40">
        <v>6599.1584661670231</v>
      </c>
      <c r="K28" s="40">
        <v>6000.7451003270298</v>
      </c>
      <c r="L28" s="40">
        <v>6001.3039136120306</v>
      </c>
      <c r="M28" s="40">
        <v>6001.8657416790302</v>
      </c>
      <c r="N28" s="40">
        <v>6002.4306009980301</v>
      </c>
      <c r="O28" s="145" t="s">
        <v>744</v>
      </c>
    </row>
    <row r="29" spans="1:15" ht="21" x14ac:dyDescent="0.25">
      <c r="A29" s="144" t="s">
        <v>745</v>
      </c>
      <c r="B29" s="40">
        <v>5576.6511311076101</v>
      </c>
      <c r="C29" s="40">
        <v>5342.8790003990089</v>
      </c>
      <c r="D29" s="40">
        <v>6309.1233464386605</v>
      </c>
      <c r="E29" s="40">
        <v>6674.2410985750703</v>
      </c>
      <c r="F29" s="40">
        <v>7240.7134733471703</v>
      </c>
      <c r="G29" s="40">
        <v>7006.9443242389898</v>
      </c>
      <c r="H29" s="40">
        <v>6773.0047954985594</v>
      </c>
      <c r="I29" s="40">
        <v>7239.1665603955698</v>
      </c>
      <c r="J29" s="40">
        <v>6905.4013602298701</v>
      </c>
      <c r="K29" s="40">
        <v>7054.9446082552695</v>
      </c>
      <c r="L29" s="40">
        <v>6805.0337553829904</v>
      </c>
      <c r="M29" s="40">
        <v>6488.3429078259805</v>
      </c>
      <c r="N29" s="40">
        <v>6171.1159442405005</v>
      </c>
      <c r="O29" s="145" t="s">
        <v>746</v>
      </c>
    </row>
    <row r="30" spans="1:15" x14ac:dyDescent="0.25">
      <c r="A30" s="144" t="s">
        <v>747</v>
      </c>
      <c r="B30" s="40">
        <v>0</v>
      </c>
      <c r="C30" s="40">
        <v>0</v>
      </c>
      <c r="D30" s="40">
        <v>0</v>
      </c>
      <c r="E30" s="40">
        <v>0</v>
      </c>
      <c r="F30" s="40">
        <v>0</v>
      </c>
      <c r="G30" s="40"/>
      <c r="H30" s="40">
        <v>0</v>
      </c>
      <c r="I30" s="40">
        <v>0</v>
      </c>
      <c r="J30" s="40">
        <v>0</v>
      </c>
      <c r="K30" s="40">
        <v>0</v>
      </c>
      <c r="L30" s="40">
        <v>0</v>
      </c>
      <c r="M30" s="40">
        <v>0</v>
      </c>
      <c r="N30" s="40">
        <v>0</v>
      </c>
      <c r="O30" s="145" t="s">
        <v>748</v>
      </c>
    </row>
    <row r="31" spans="1:15" x14ac:dyDescent="0.25">
      <c r="A31" s="144" t="s">
        <v>749</v>
      </c>
      <c r="B31" s="40">
        <v>652.33619934282001</v>
      </c>
      <c r="C31" s="40">
        <v>783.68361911869897</v>
      </c>
      <c r="D31" s="40">
        <v>887.00585334699997</v>
      </c>
      <c r="E31" s="40">
        <v>1025.7962744292299</v>
      </c>
      <c r="F31" s="40">
        <v>964.65256211770998</v>
      </c>
      <c r="G31" s="40">
        <v>609.86756609617112</v>
      </c>
      <c r="H31" s="40">
        <v>272.44725239140001</v>
      </c>
      <c r="I31" s="40">
        <v>796.45250818110867</v>
      </c>
      <c r="J31" s="40">
        <v>446.76921334000002</v>
      </c>
      <c r="K31" s="40">
        <v>590.76030047000006</v>
      </c>
      <c r="L31" s="40">
        <v>760.82603224266654</v>
      </c>
      <c r="M31" s="40">
        <v>799.89510873044549</v>
      </c>
      <c r="N31" s="40">
        <v>960.17943768344549</v>
      </c>
      <c r="O31" s="145" t="s">
        <v>750</v>
      </c>
    </row>
    <row r="32" spans="1:15" x14ac:dyDescent="0.25">
      <c r="A32" s="144" t="s">
        <v>751</v>
      </c>
      <c r="B32" s="40">
        <v>3862.3505481198094</v>
      </c>
      <c r="C32" s="40">
        <v>3781.3609849173895</v>
      </c>
      <c r="D32" s="40">
        <v>3764.0817134628605</v>
      </c>
      <c r="E32" s="40">
        <v>3781.55806791854</v>
      </c>
      <c r="F32" s="40">
        <v>3794.4770735617403</v>
      </c>
      <c r="G32" s="40">
        <v>3753.8256077516103</v>
      </c>
      <c r="H32" s="40">
        <v>3648.1748365243602</v>
      </c>
      <c r="I32" s="40">
        <v>3548.6736503797702</v>
      </c>
      <c r="J32" s="40">
        <v>3517.87227200405</v>
      </c>
      <c r="K32" s="40">
        <v>3427.7716237028603</v>
      </c>
      <c r="L32" s="40">
        <v>3416.6897614718596</v>
      </c>
      <c r="M32" s="40">
        <v>3409.8045629633002</v>
      </c>
      <c r="N32" s="40">
        <v>3327.6746920819105</v>
      </c>
      <c r="O32" s="145" t="s">
        <v>752</v>
      </c>
    </row>
    <row r="33" spans="1:15" x14ac:dyDescent="0.25">
      <c r="A33" s="144" t="s">
        <v>753</v>
      </c>
      <c r="B33" s="40">
        <v>0</v>
      </c>
      <c r="C33" s="40">
        <v>0</v>
      </c>
      <c r="D33" s="40">
        <v>0</v>
      </c>
      <c r="E33" s="40">
        <v>0</v>
      </c>
      <c r="F33" s="40">
        <v>0</v>
      </c>
      <c r="G33" s="40"/>
      <c r="H33" s="40">
        <v>0</v>
      </c>
      <c r="I33" s="40">
        <v>0</v>
      </c>
      <c r="J33" s="40">
        <v>0</v>
      </c>
      <c r="K33" s="40">
        <v>0</v>
      </c>
      <c r="L33" s="40">
        <v>0</v>
      </c>
      <c r="M33" s="40">
        <v>0</v>
      </c>
      <c r="N33" s="40">
        <v>0</v>
      </c>
      <c r="O33" s="145" t="s">
        <v>754</v>
      </c>
    </row>
    <row r="34" spans="1:15" x14ac:dyDescent="0.25">
      <c r="A34" s="144" t="s">
        <v>755</v>
      </c>
      <c r="B34" s="40">
        <v>0</v>
      </c>
      <c r="C34" s="40">
        <v>0</v>
      </c>
      <c r="D34" s="40">
        <v>0</v>
      </c>
      <c r="E34" s="40">
        <v>0</v>
      </c>
      <c r="F34" s="40">
        <v>0</v>
      </c>
      <c r="G34" s="40"/>
      <c r="H34" s="40">
        <v>0</v>
      </c>
      <c r="I34" s="40">
        <v>0</v>
      </c>
      <c r="J34" s="40">
        <v>0</v>
      </c>
      <c r="K34" s="40">
        <v>0</v>
      </c>
      <c r="L34" s="40">
        <v>0</v>
      </c>
      <c r="M34" s="40">
        <v>0</v>
      </c>
      <c r="N34" s="40">
        <v>0</v>
      </c>
      <c r="O34" s="145" t="s">
        <v>756</v>
      </c>
    </row>
    <row r="35" spans="1:15" x14ac:dyDescent="0.25">
      <c r="A35" s="144" t="s">
        <v>757</v>
      </c>
      <c r="B35" s="40">
        <v>346.18208273960812</v>
      </c>
      <c r="C35" s="40">
        <v>503.95533410652951</v>
      </c>
      <c r="D35" s="40">
        <v>498.06112943682604</v>
      </c>
      <c r="E35" s="40">
        <v>505.66753220788996</v>
      </c>
      <c r="F35" s="40">
        <v>481.25060432635104</v>
      </c>
      <c r="G35" s="40">
        <v>478.35121006583159</v>
      </c>
      <c r="H35" s="40">
        <v>379.34344663859724</v>
      </c>
      <c r="I35" s="40">
        <v>481.72410461480393</v>
      </c>
      <c r="J35" s="40">
        <v>365.21532890975061</v>
      </c>
      <c r="K35" s="40">
        <v>381.1196525568605</v>
      </c>
      <c r="L35" s="40">
        <v>286.84193680069046</v>
      </c>
      <c r="M35" s="40">
        <v>346.25494173862052</v>
      </c>
      <c r="N35" s="40">
        <v>372.56032210348104</v>
      </c>
      <c r="O35" s="145" t="s">
        <v>758</v>
      </c>
    </row>
    <row r="36" spans="1:15" x14ac:dyDescent="0.25">
      <c r="A36" s="144" t="s">
        <v>759</v>
      </c>
      <c r="B36" s="40">
        <v>1003.3331905571372</v>
      </c>
      <c r="C36" s="40">
        <v>1661.0317281765056</v>
      </c>
      <c r="D36" s="40">
        <v>1591.6048256432305</v>
      </c>
      <c r="E36" s="40">
        <v>1603.1758590185336</v>
      </c>
      <c r="F36" s="40">
        <v>1237.4532107217622</v>
      </c>
      <c r="G36" s="40">
        <v>1192.9941112025363</v>
      </c>
      <c r="H36" s="40">
        <v>1377.9080852888253</v>
      </c>
      <c r="I36" s="40">
        <v>1665.3672661222015</v>
      </c>
      <c r="J36" s="40">
        <v>1752.2173747886038</v>
      </c>
      <c r="K36" s="40">
        <v>1446.2942041701306</v>
      </c>
      <c r="L36" s="40">
        <v>1189.225537815792</v>
      </c>
      <c r="M36" s="40">
        <v>984.62475688430982</v>
      </c>
      <c r="N36" s="40">
        <v>1198.5864744580422</v>
      </c>
      <c r="O36" s="145" t="s">
        <v>760</v>
      </c>
    </row>
    <row r="37" spans="1:15" x14ac:dyDescent="0.25">
      <c r="A37" s="144" t="s">
        <v>761</v>
      </c>
      <c r="B37" s="40">
        <v>0</v>
      </c>
      <c r="C37" s="40">
        <v>0</v>
      </c>
      <c r="D37" s="40">
        <v>0</v>
      </c>
      <c r="E37" s="40">
        <v>0</v>
      </c>
      <c r="F37" s="40">
        <v>0</v>
      </c>
      <c r="G37" s="40">
        <v>0</v>
      </c>
      <c r="H37" s="40">
        <v>0</v>
      </c>
      <c r="I37" s="40">
        <v>0</v>
      </c>
      <c r="J37" s="40">
        <v>0</v>
      </c>
      <c r="K37" s="40">
        <v>0</v>
      </c>
      <c r="L37" s="40">
        <v>0</v>
      </c>
      <c r="M37" s="40">
        <v>0</v>
      </c>
      <c r="N37" s="40">
        <v>0</v>
      </c>
      <c r="O37" s="145" t="s">
        <v>761</v>
      </c>
    </row>
    <row r="38" spans="1:15" x14ac:dyDescent="0.25">
      <c r="A38" s="144" t="s">
        <v>762</v>
      </c>
      <c r="B38" s="40">
        <v>89.891799188000007</v>
      </c>
      <c r="C38" s="40">
        <v>84.535174878000007</v>
      </c>
      <c r="D38" s="40">
        <v>84.535174878000007</v>
      </c>
      <c r="E38" s="40">
        <v>84.535174878000007</v>
      </c>
      <c r="F38" s="40">
        <v>100.024772052</v>
      </c>
      <c r="G38" s="40">
        <v>100.024772052</v>
      </c>
      <c r="H38" s="40">
        <v>100.024772052</v>
      </c>
      <c r="I38" s="40">
        <v>112.052012656</v>
      </c>
      <c r="J38" s="40">
        <v>112.052012656</v>
      </c>
      <c r="K38" s="40">
        <v>112.052012656</v>
      </c>
      <c r="L38" s="40">
        <v>117.041724515</v>
      </c>
      <c r="M38" s="40">
        <v>117.041724515</v>
      </c>
      <c r="N38" s="40">
        <v>117.041724515</v>
      </c>
      <c r="O38" s="145" t="s">
        <v>763</v>
      </c>
    </row>
    <row r="39" spans="1:15" x14ac:dyDescent="0.25">
      <c r="A39" s="146" t="s">
        <v>241</v>
      </c>
      <c r="B39" s="65">
        <v>40041.968209734303</v>
      </c>
      <c r="C39" s="65">
        <v>40878.222379547027</v>
      </c>
      <c r="D39" s="65">
        <v>40821.173842761702</v>
      </c>
      <c r="E39" s="65">
        <v>41360.644972836439</v>
      </c>
      <c r="F39" s="65">
        <v>41926.251420312532</v>
      </c>
      <c r="G39" s="65">
        <v>41365.309067938222</v>
      </c>
      <c r="H39" s="65">
        <v>41022.612128576191</v>
      </c>
      <c r="I39" s="65">
        <v>43911.985326928268</v>
      </c>
      <c r="J39" s="65">
        <v>43317.810153240098</v>
      </c>
      <c r="K39" s="65">
        <v>43364.668518126397</v>
      </c>
      <c r="L39" s="65">
        <v>44673.105508046297</v>
      </c>
      <c r="M39" s="65">
        <v>42823.065598657326</v>
      </c>
      <c r="N39" s="65">
        <v>42653.53262630666</v>
      </c>
      <c r="O39" s="147" t="s">
        <v>242</v>
      </c>
    </row>
    <row r="40" spans="1:15" x14ac:dyDescent="0.25">
      <c r="A40" s="146" t="s">
        <v>764</v>
      </c>
      <c r="B40" s="65"/>
      <c r="C40" s="65">
        <v>0</v>
      </c>
      <c r="D40" s="65"/>
      <c r="E40" s="65"/>
      <c r="F40" s="65"/>
      <c r="G40" s="65"/>
      <c r="H40" s="65"/>
      <c r="I40" s="65"/>
      <c r="J40" s="65"/>
      <c r="K40" s="65"/>
      <c r="L40" s="65"/>
      <c r="M40" s="65"/>
      <c r="N40" s="65"/>
      <c r="O40" s="147" t="s">
        <v>765</v>
      </c>
    </row>
    <row r="41" spans="1:15" x14ac:dyDescent="0.25">
      <c r="A41" s="144" t="s">
        <v>766</v>
      </c>
      <c r="B41" s="40">
        <v>8460.6724333290676</v>
      </c>
      <c r="C41" s="40">
        <v>8603.7892014855624</v>
      </c>
      <c r="D41" s="40">
        <v>8672.9626510268172</v>
      </c>
      <c r="E41" s="40">
        <v>8782.0081310188161</v>
      </c>
      <c r="F41" s="40">
        <v>8995.2985940843355</v>
      </c>
      <c r="G41" s="40">
        <v>9670.4067550719083</v>
      </c>
      <c r="H41" s="40">
        <v>9815.5422863883305</v>
      </c>
      <c r="I41" s="40">
        <v>9505.7705754956878</v>
      </c>
      <c r="J41" s="40">
        <v>9550.4949781257128</v>
      </c>
      <c r="K41" s="40">
        <v>9702.9112042184588</v>
      </c>
      <c r="L41" s="40">
        <v>9861.2515195507076</v>
      </c>
      <c r="M41" s="40">
        <v>9954.1561216567861</v>
      </c>
      <c r="N41" s="40">
        <v>9968.3438209460055</v>
      </c>
      <c r="O41" s="145" t="s">
        <v>767</v>
      </c>
    </row>
    <row r="42" spans="1:15" x14ac:dyDescent="0.25">
      <c r="A42" s="148" t="s">
        <v>768</v>
      </c>
      <c r="B42" s="40">
        <v>3800</v>
      </c>
      <c r="C42" s="40">
        <v>3800</v>
      </c>
      <c r="D42" s="40">
        <v>3800</v>
      </c>
      <c r="E42" s="40">
        <v>3800</v>
      </c>
      <c r="F42" s="40">
        <v>3800</v>
      </c>
      <c r="G42" s="40">
        <v>3800</v>
      </c>
      <c r="H42" s="40">
        <v>3800</v>
      </c>
      <c r="I42" s="40">
        <v>3800</v>
      </c>
      <c r="J42" s="40">
        <v>3800</v>
      </c>
      <c r="K42" s="40">
        <v>3800</v>
      </c>
      <c r="L42" s="40">
        <v>3800</v>
      </c>
      <c r="M42" s="40">
        <v>3800</v>
      </c>
      <c r="N42" s="40">
        <v>3800</v>
      </c>
      <c r="O42" s="149" t="s">
        <v>769</v>
      </c>
    </row>
    <row r="43" spans="1:15" x14ac:dyDescent="0.25">
      <c r="A43" s="148" t="s">
        <v>770</v>
      </c>
      <c r="B43" s="40">
        <v>0</v>
      </c>
      <c r="C43" s="40">
        <v>0</v>
      </c>
      <c r="D43" s="40">
        <v>0</v>
      </c>
      <c r="E43" s="40">
        <v>0</v>
      </c>
      <c r="F43" s="40">
        <v>0</v>
      </c>
      <c r="G43" s="40">
        <v>0</v>
      </c>
      <c r="H43" s="40">
        <v>0</v>
      </c>
      <c r="I43" s="40">
        <v>0</v>
      </c>
      <c r="J43" s="40">
        <v>0</v>
      </c>
      <c r="K43" s="40">
        <v>0</v>
      </c>
      <c r="L43" s="40">
        <v>0</v>
      </c>
      <c r="M43" s="40">
        <v>0</v>
      </c>
      <c r="N43" s="40">
        <v>0</v>
      </c>
      <c r="O43" s="149" t="s">
        <v>771</v>
      </c>
    </row>
    <row r="44" spans="1:15" x14ac:dyDescent="0.25">
      <c r="A44" s="148" t="s">
        <v>772</v>
      </c>
      <c r="B44" s="40">
        <v>4662.8293457246082</v>
      </c>
      <c r="C44" s="40">
        <v>4798.213647437864</v>
      </c>
      <c r="D44" s="40">
        <v>4867.3870969791387</v>
      </c>
      <c r="E44" s="40">
        <v>4976.4325769711368</v>
      </c>
      <c r="F44" s="40">
        <v>5196.547929311736</v>
      </c>
      <c r="G44" s="40">
        <v>5871.6560902993087</v>
      </c>
      <c r="H44" s="40">
        <v>6016.7916216157291</v>
      </c>
      <c r="I44" s="40">
        <v>5711.0348876886901</v>
      </c>
      <c r="J44" s="40">
        <v>5755.7592903187115</v>
      </c>
      <c r="K44" s="40">
        <v>5908.1755164114593</v>
      </c>
      <c r="L44" s="40">
        <v>6061.5164726916273</v>
      </c>
      <c r="M44" s="40">
        <v>6154.4210747977068</v>
      </c>
      <c r="N44" s="40">
        <v>6168.6087740869261</v>
      </c>
      <c r="O44" s="149" t="s">
        <v>773</v>
      </c>
    </row>
    <row r="45" spans="1:15" x14ac:dyDescent="0.25">
      <c r="A45" s="132" t="s">
        <v>774</v>
      </c>
      <c r="B45" s="40">
        <v>790.63251584500006</v>
      </c>
      <c r="C45" s="40">
        <v>790.63251584500006</v>
      </c>
      <c r="D45" s="40">
        <v>790.63251584500006</v>
      </c>
      <c r="E45" s="40">
        <v>790.63251584500006</v>
      </c>
      <c r="F45" s="40">
        <v>790.63251584500006</v>
      </c>
      <c r="G45" s="40">
        <v>790.63251584500006</v>
      </c>
      <c r="H45" s="40">
        <v>790.63251584500006</v>
      </c>
      <c r="I45" s="40">
        <v>790.63251584500006</v>
      </c>
      <c r="J45" s="40">
        <v>790.63251584500006</v>
      </c>
      <c r="K45" s="40">
        <v>790.63251584500006</v>
      </c>
      <c r="L45" s="40">
        <v>790.63251584500006</v>
      </c>
      <c r="M45" s="40">
        <v>790.63251584500006</v>
      </c>
      <c r="N45" s="40">
        <v>790.63251584500006</v>
      </c>
      <c r="O45" s="150" t="s">
        <v>775</v>
      </c>
    </row>
    <row r="46" spans="1:15" x14ac:dyDescent="0.25">
      <c r="A46" s="91" t="s">
        <v>776</v>
      </c>
      <c r="B46" s="40">
        <v>760</v>
      </c>
      <c r="C46" s="40">
        <v>760</v>
      </c>
      <c r="D46" s="40">
        <v>760</v>
      </c>
      <c r="E46" s="40">
        <v>760</v>
      </c>
      <c r="F46" s="40">
        <v>760</v>
      </c>
      <c r="G46" s="40">
        <v>760</v>
      </c>
      <c r="H46" s="40">
        <v>760</v>
      </c>
      <c r="I46" s="40">
        <v>760</v>
      </c>
      <c r="J46" s="40">
        <v>760</v>
      </c>
      <c r="K46" s="40">
        <v>760</v>
      </c>
      <c r="L46" s="40">
        <v>760</v>
      </c>
      <c r="M46" s="40">
        <v>760</v>
      </c>
      <c r="N46" s="40">
        <v>760</v>
      </c>
      <c r="O46" s="151" t="s">
        <v>777</v>
      </c>
    </row>
    <row r="47" spans="1:15" x14ac:dyDescent="0.25">
      <c r="A47" s="91" t="s">
        <v>778</v>
      </c>
      <c r="B47" s="40">
        <v>30.632515845</v>
      </c>
      <c r="C47" s="40">
        <v>30.632515845</v>
      </c>
      <c r="D47" s="40">
        <v>30.632515845</v>
      </c>
      <c r="E47" s="40">
        <v>30.632515845</v>
      </c>
      <c r="F47" s="40">
        <v>30.632515845</v>
      </c>
      <c r="G47" s="40">
        <v>30.632515845</v>
      </c>
      <c r="H47" s="40">
        <v>30.632515845</v>
      </c>
      <c r="I47" s="40">
        <v>30.632515845</v>
      </c>
      <c r="J47" s="40">
        <v>30.632515845</v>
      </c>
      <c r="K47" s="40">
        <v>30.632515845</v>
      </c>
      <c r="L47" s="40">
        <v>30.632515845</v>
      </c>
      <c r="M47" s="40">
        <v>30.632515845</v>
      </c>
      <c r="N47" s="40">
        <v>30.632515845</v>
      </c>
      <c r="O47" s="151" t="s">
        <v>779</v>
      </c>
    </row>
    <row r="48" spans="1:15" x14ac:dyDescent="0.25">
      <c r="A48" s="132" t="s">
        <v>780</v>
      </c>
      <c r="B48" s="40">
        <v>3872.1968298796082</v>
      </c>
      <c r="C48" s="40">
        <v>4007.5811315928636</v>
      </c>
      <c r="D48" s="40">
        <v>4076.7545811341388</v>
      </c>
      <c r="E48" s="40">
        <v>4185.8000611261368</v>
      </c>
      <c r="F48" s="40">
        <v>4405.915413466736</v>
      </c>
      <c r="G48" s="40">
        <v>5081.0235744543088</v>
      </c>
      <c r="H48" s="40">
        <v>5226.1591057707292</v>
      </c>
      <c r="I48" s="40">
        <v>4920.4023718436902</v>
      </c>
      <c r="J48" s="40">
        <v>4965.1267744737115</v>
      </c>
      <c r="K48" s="40">
        <v>5117.5430005664593</v>
      </c>
      <c r="L48" s="40">
        <v>5270.8839568466274</v>
      </c>
      <c r="M48" s="40">
        <v>5363.7885589527068</v>
      </c>
      <c r="N48" s="40">
        <v>5377.9762582419262</v>
      </c>
      <c r="O48" s="150" t="s">
        <v>781</v>
      </c>
    </row>
    <row r="49" spans="1:15" x14ac:dyDescent="0.25">
      <c r="A49" s="148" t="s">
        <v>782</v>
      </c>
      <c r="B49" s="40">
        <v>0</v>
      </c>
      <c r="C49" s="40">
        <v>0</v>
      </c>
      <c r="D49" s="40">
        <v>0</v>
      </c>
      <c r="E49" s="40">
        <v>0</v>
      </c>
      <c r="F49" s="40">
        <v>0</v>
      </c>
      <c r="G49" s="40">
        <v>0</v>
      </c>
      <c r="H49" s="40">
        <v>0</v>
      </c>
      <c r="I49" s="40">
        <v>0</v>
      </c>
      <c r="J49" s="40">
        <v>0</v>
      </c>
      <c r="K49" s="40">
        <v>0</v>
      </c>
      <c r="L49" s="40">
        <v>0</v>
      </c>
      <c r="M49" s="40">
        <v>0</v>
      </c>
      <c r="N49" s="40">
        <v>0</v>
      </c>
      <c r="O49" s="149" t="s">
        <v>783</v>
      </c>
    </row>
    <row r="50" spans="1:15" ht="21" x14ac:dyDescent="0.25">
      <c r="A50" s="148" t="s">
        <v>784</v>
      </c>
      <c r="B50" s="40">
        <v>0</v>
      </c>
      <c r="C50" s="40">
        <v>0</v>
      </c>
      <c r="D50" s="40">
        <v>0</v>
      </c>
      <c r="E50" s="40">
        <v>0</v>
      </c>
      <c r="F50" s="40">
        <v>0</v>
      </c>
      <c r="G50" s="40">
        <v>0</v>
      </c>
      <c r="H50" s="40">
        <v>0</v>
      </c>
      <c r="I50" s="40">
        <v>0</v>
      </c>
      <c r="J50" s="40">
        <v>0</v>
      </c>
      <c r="K50" s="40">
        <v>0</v>
      </c>
      <c r="L50" s="40">
        <v>0</v>
      </c>
      <c r="M50" s="40">
        <v>0</v>
      </c>
      <c r="N50" s="40">
        <v>0</v>
      </c>
      <c r="O50" s="149" t="s">
        <v>785</v>
      </c>
    </row>
    <row r="51" spans="1:15" x14ac:dyDescent="0.25">
      <c r="A51" s="148" t="s">
        <v>786</v>
      </c>
      <c r="B51" s="40">
        <v>-2.1569123955400067</v>
      </c>
      <c r="C51" s="40">
        <v>5.5755540476999998</v>
      </c>
      <c r="D51" s="40">
        <v>5.575554047679999</v>
      </c>
      <c r="E51" s="40">
        <v>5.575554047679999</v>
      </c>
      <c r="F51" s="40">
        <v>-1.2493352273999996</v>
      </c>
      <c r="G51" s="40">
        <v>-1.2493352274000011</v>
      </c>
      <c r="H51" s="40">
        <v>-1.2493352274000016</v>
      </c>
      <c r="I51" s="40">
        <v>-5.2643121929999994</v>
      </c>
      <c r="J51" s="40">
        <v>-5.2643121930000012</v>
      </c>
      <c r="K51" s="40">
        <v>-5.2643121930000012</v>
      </c>
      <c r="L51" s="40">
        <v>-0.26495314092000005</v>
      </c>
      <c r="M51" s="40">
        <v>-0.26495314092000005</v>
      </c>
      <c r="N51" s="40">
        <v>-0.26495314092000005</v>
      </c>
      <c r="O51" s="149" t="s">
        <v>787</v>
      </c>
    </row>
    <row r="52" spans="1:15" x14ac:dyDescent="0.25">
      <c r="A52" s="144" t="s">
        <v>788</v>
      </c>
      <c r="B52" s="40">
        <v>0</v>
      </c>
      <c r="C52" s="40">
        <v>0</v>
      </c>
      <c r="D52" s="40">
        <v>0</v>
      </c>
      <c r="E52" s="40">
        <v>0</v>
      </c>
      <c r="F52" s="40">
        <v>0</v>
      </c>
      <c r="G52" s="40"/>
      <c r="H52" s="40">
        <v>0</v>
      </c>
      <c r="I52" s="40">
        <v>0</v>
      </c>
      <c r="J52" s="40">
        <v>0</v>
      </c>
      <c r="K52" s="40">
        <v>0</v>
      </c>
      <c r="L52" s="40">
        <v>0</v>
      </c>
      <c r="M52" s="40">
        <v>0</v>
      </c>
      <c r="N52" s="40">
        <v>0</v>
      </c>
      <c r="O52" s="145" t="s">
        <v>788</v>
      </c>
    </row>
    <row r="53" spans="1:15" x14ac:dyDescent="0.25">
      <c r="A53" s="146" t="s">
        <v>259</v>
      </c>
      <c r="B53" s="65">
        <v>8460.6724333290676</v>
      </c>
      <c r="C53" s="65">
        <v>8603.7892014855624</v>
      </c>
      <c r="D53" s="65">
        <v>8672.9626510268172</v>
      </c>
      <c r="E53" s="65">
        <v>8782.0081310188161</v>
      </c>
      <c r="F53" s="65">
        <v>8995.2985940843355</v>
      </c>
      <c r="G53" s="65">
        <v>9670.4067550719083</v>
      </c>
      <c r="H53" s="65">
        <v>9815.5422863883305</v>
      </c>
      <c r="I53" s="65">
        <v>9505.7705754956878</v>
      </c>
      <c r="J53" s="65">
        <v>9550.4949781257128</v>
      </c>
      <c r="K53" s="65">
        <v>9702.9112042184588</v>
      </c>
      <c r="L53" s="65">
        <v>9861.2515195507076</v>
      </c>
      <c r="M53" s="65">
        <v>9954.1561216567861</v>
      </c>
      <c r="N53" s="65">
        <v>9968.3438209460055</v>
      </c>
      <c r="O53" s="147" t="s">
        <v>260</v>
      </c>
    </row>
    <row r="54" spans="1:15" x14ac:dyDescent="0.25">
      <c r="A54" s="152" t="s">
        <v>261</v>
      </c>
      <c r="B54" s="44">
        <v>48502.640643063372</v>
      </c>
      <c r="C54" s="44">
        <v>49482.011581032588</v>
      </c>
      <c r="D54" s="44">
        <v>49494.136493788516</v>
      </c>
      <c r="E54" s="44">
        <v>50142.653103855257</v>
      </c>
      <c r="F54" s="44">
        <v>50921.550014396867</v>
      </c>
      <c r="G54" s="44">
        <v>51035.715823010134</v>
      </c>
      <c r="H54" s="44">
        <v>50838.15441496452</v>
      </c>
      <c r="I54" s="44">
        <v>53417.755902423953</v>
      </c>
      <c r="J54" s="44">
        <v>52868.305131365814</v>
      </c>
      <c r="K54" s="44">
        <v>53067.579722344861</v>
      </c>
      <c r="L54" s="44">
        <v>54534.357027597012</v>
      </c>
      <c r="M54" s="44">
        <v>52777.221720314112</v>
      </c>
      <c r="N54" s="44">
        <v>52621.876447252667</v>
      </c>
      <c r="O54" s="153" t="s">
        <v>262</v>
      </c>
    </row>
    <row r="55" spans="1:15" x14ac:dyDescent="0.25">
      <c r="A55" s="521"/>
      <c r="B55" s="522"/>
      <c r="C55" s="522"/>
      <c r="D55" s="522"/>
      <c r="E55" s="522"/>
      <c r="F55" s="522"/>
      <c r="G55" s="522"/>
      <c r="H55" s="522"/>
      <c r="I55" s="522"/>
      <c r="J55" s="522"/>
      <c r="K55" s="522"/>
      <c r="L55" s="522"/>
      <c r="M55" s="522"/>
      <c r="N55" s="522"/>
      <c r="O55" s="523"/>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7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P3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34" sqref="O34"/>
    </sheetView>
  </sheetViews>
  <sheetFormatPr defaultColWidth="9.453125" defaultRowHeight="10.5" x14ac:dyDescent="0.25"/>
  <cols>
    <col min="1" max="1" width="35.54296875" style="154" customWidth="1"/>
    <col min="2" max="14" width="5.54296875" style="33" customWidth="1"/>
    <col min="15" max="15" width="39.54296875" style="154" customWidth="1"/>
    <col min="16" max="16384" width="9.453125" style="33"/>
  </cols>
  <sheetData>
    <row r="1" spans="1:16" ht="13" x14ac:dyDescent="0.25">
      <c r="A1" s="524" t="s">
        <v>872</v>
      </c>
      <c r="B1" s="525"/>
      <c r="C1" s="525"/>
      <c r="D1" s="525"/>
      <c r="E1" s="525"/>
      <c r="F1" s="525"/>
      <c r="G1" s="525"/>
      <c r="H1" s="525"/>
      <c r="I1" s="525"/>
      <c r="J1" s="525"/>
      <c r="K1" s="525"/>
      <c r="L1" s="525"/>
      <c r="M1" s="525"/>
      <c r="N1" s="525"/>
      <c r="O1" s="526"/>
    </row>
    <row r="2" spans="1:16" ht="13" x14ac:dyDescent="0.25">
      <c r="A2" s="527" t="s">
        <v>873</v>
      </c>
      <c r="B2" s="528"/>
      <c r="C2" s="528"/>
      <c r="D2" s="528"/>
      <c r="E2" s="528"/>
      <c r="F2" s="528"/>
      <c r="G2" s="528"/>
      <c r="H2" s="528"/>
      <c r="I2" s="528"/>
      <c r="J2" s="528"/>
      <c r="K2" s="528"/>
      <c r="L2" s="528"/>
      <c r="M2" s="528"/>
      <c r="N2" s="528"/>
      <c r="O2" s="529"/>
    </row>
    <row r="3" spans="1:16" x14ac:dyDescent="0.25">
      <c r="A3" s="155" t="s">
        <v>146</v>
      </c>
      <c r="B3" s="139">
        <v>45139</v>
      </c>
      <c r="C3" s="139">
        <v>45170</v>
      </c>
      <c r="D3" s="139">
        <v>45200</v>
      </c>
      <c r="E3" s="139">
        <v>45231</v>
      </c>
      <c r="F3" s="139">
        <v>45261</v>
      </c>
      <c r="G3" s="139">
        <v>45292</v>
      </c>
      <c r="H3" s="139">
        <v>45323</v>
      </c>
      <c r="I3" s="139">
        <v>45352</v>
      </c>
      <c r="J3" s="139">
        <v>45383</v>
      </c>
      <c r="K3" s="139">
        <v>45413</v>
      </c>
      <c r="L3" s="139">
        <v>45444</v>
      </c>
      <c r="M3" s="139">
        <v>45474</v>
      </c>
      <c r="N3" s="139">
        <v>45505</v>
      </c>
      <c r="O3" s="156" t="s">
        <v>151</v>
      </c>
    </row>
    <row r="4" spans="1:16" x14ac:dyDescent="0.25">
      <c r="A4" s="62" t="s">
        <v>789</v>
      </c>
      <c r="B4" s="157">
        <v>9371.3687105166864</v>
      </c>
      <c r="C4" s="157">
        <v>10527.473214332282</v>
      </c>
      <c r="D4" s="157">
        <v>11841.521020935445</v>
      </c>
      <c r="E4" s="157">
        <v>13330.47261951224</v>
      </c>
      <c r="F4" s="157">
        <v>14681.543874642133</v>
      </c>
      <c r="G4" s="157">
        <v>1454.0918175460192</v>
      </c>
      <c r="H4" s="157">
        <v>2731.3694031801392</v>
      </c>
      <c r="I4" s="157">
        <v>3915.0643109762354</v>
      </c>
      <c r="J4" s="157">
        <v>4828.7801832757686</v>
      </c>
      <c r="K4" s="157">
        <v>6167.500407896262</v>
      </c>
      <c r="L4" s="157">
        <v>7427.6381136316677</v>
      </c>
      <c r="M4" s="157">
        <v>8881.1709651301262</v>
      </c>
      <c r="N4" s="157">
        <v>10235.676581240858</v>
      </c>
      <c r="O4" s="158" t="s">
        <v>790</v>
      </c>
      <c r="P4" s="204"/>
    </row>
    <row r="5" spans="1:16" x14ac:dyDescent="0.25">
      <c r="A5" s="62" t="s">
        <v>791</v>
      </c>
      <c r="B5" s="157">
        <v>-1557.01680374431</v>
      </c>
      <c r="C5" s="157">
        <v>-1758.540669460461</v>
      </c>
      <c r="D5" s="157">
        <v>-1924.9689679684138</v>
      </c>
      <c r="E5" s="157">
        <v>-2109.9850410876197</v>
      </c>
      <c r="F5" s="157">
        <v>-2299.0252900797364</v>
      </c>
      <c r="G5" s="157">
        <v>-195.49778404931004</v>
      </c>
      <c r="H5" s="157">
        <v>-370.41129119163327</v>
      </c>
      <c r="I5" s="157">
        <v>-571.43865121630017</v>
      </c>
      <c r="J5" s="157">
        <v>-764.91724110522375</v>
      </c>
      <c r="K5" s="157">
        <v>-960.39012452721011</v>
      </c>
      <c r="L5" s="157">
        <v>-1154.6492565151998</v>
      </c>
      <c r="M5" s="157">
        <v>-1367.4748495516199</v>
      </c>
      <c r="N5" s="157">
        <v>-1578.1486588081696</v>
      </c>
      <c r="O5" s="158" t="s">
        <v>792</v>
      </c>
      <c r="P5" s="204"/>
    </row>
    <row r="6" spans="1:16" x14ac:dyDescent="0.25">
      <c r="A6" s="159" t="s">
        <v>793</v>
      </c>
      <c r="B6" s="160">
        <v>7814.3519067723755</v>
      </c>
      <c r="C6" s="160">
        <v>8768.9325448718228</v>
      </c>
      <c r="D6" s="160">
        <v>9916.5520529670302</v>
      </c>
      <c r="E6" s="160">
        <v>11220.48757842462</v>
      </c>
      <c r="F6" s="160">
        <v>12382.518584562398</v>
      </c>
      <c r="G6" s="160">
        <v>1258.5940334967092</v>
      </c>
      <c r="H6" s="160">
        <v>2360.9581119885056</v>
      </c>
      <c r="I6" s="160">
        <v>3343.6256597599354</v>
      </c>
      <c r="J6" s="160">
        <v>4063.8629421705446</v>
      </c>
      <c r="K6" s="160">
        <v>5207.1102833690511</v>
      </c>
      <c r="L6" s="160">
        <v>6272.9888571164684</v>
      </c>
      <c r="M6" s="160">
        <v>7513.6961155785066</v>
      </c>
      <c r="N6" s="160">
        <v>8657.5279224326878</v>
      </c>
      <c r="O6" s="161" t="s">
        <v>794</v>
      </c>
      <c r="P6" s="204"/>
    </row>
    <row r="7" spans="1:16" x14ac:dyDescent="0.25">
      <c r="A7" s="162" t="s">
        <v>795</v>
      </c>
      <c r="B7" s="157">
        <v>5.6581146860000002</v>
      </c>
      <c r="C7" s="157">
        <v>6.3746295879999995</v>
      </c>
      <c r="D7" s="157">
        <v>6.6946642149999995</v>
      </c>
      <c r="E7" s="157">
        <v>7.8104973050000002</v>
      </c>
      <c r="F7" s="157">
        <v>11.255875572999999</v>
      </c>
      <c r="G7" s="157">
        <v>1.1384548000000001E-2</v>
      </c>
      <c r="H7" s="157">
        <v>0.52772689100000003</v>
      </c>
      <c r="I7" s="157">
        <v>0.66196112699999998</v>
      </c>
      <c r="J7" s="157">
        <v>0.73503612699999998</v>
      </c>
      <c r="K7" s="157">
        <v>0.77846835799999992</v>
      </c>
      <c r="L7" s="157">
        <v>1.003583224</v>
      </c>
      <c r="M7" s="157">
        <v>1.047054911</v>
      </c>
      <c r="N7" s="157">
        <v>2.0776087269999999</v>
      </c>
      <c r="O7" s="163" t="s">
        <v>796</v>
      </c>
      <c r="P7" s="204"/>
    </row>
    <row r="8" spans="1:16" x14ac:dyDescent="0.25">
      <c r="A8" s="162" t="s">
        <v>797</v>
      </c>
      <c r="B8" s="157">
        <v>0</v>
      </c>
      <c r="C8" s="157">
        <v>0</v>
      </c>
      <c r="D8" s="157">
        <v>0</v>
      </c>
      <c r="E8" s="157">
        <v>0</v>
      </c>
      <c r="F8" s="157">
        <v>0</v>
      </c>
      <c r="G8" s="157">
        <v>0</v>
      </c>
      <c r="H8" s="157">
        <v>0</v>
      </c>
      <c r="I8" s="157">
        <v>0</v>
      </c>
      <c r="J8" s="157">
        <v>0</v>
      </c>
      <c r="K8" s="157">
        <v>0</v>
      </c>
      <c r="L8" s="157">
        <v>0</v>
      </c>
      <c r="M8" s="157">
        <v>0</v>
      </c>
      <c r="N8" s="157">
        <v>0</v>
      </c>
      <c r="O8" s="163" t="s">
        <v>798</v>
      </c>
      <c r="P8" s="204"/>
    </row>
    <row r="9" spans="1:16" x14ac:dyDescent="0.25">
      <c r="A9" s="162" t="s">
        <v>799</v>
      </c>
      <c r="B9" s="157">
        <v>0</v>
      </c>
      <c r="C9" s="157">
        <v>0</v>
      </c>
      <c r="D9" s="157">
        <v>0</v>
      </c>
      <c r="E9" s="157">
        <v>0</v>
      </c>
      <c r="F9" s="157">
        <v>0</v>
      </c>
      <c r="G9" s="157">
        <v>0</v>
      </c>
      <c r="H9" s="157">
        <v>0</v>
      </c>
      <c r="I9" s="157">
        <v>0</v>
      </c>
      <c r="J9" s="157">
        <v>0</v>
      </c>
      <c r="K9" s="157">
        <v>0</v>
      </c>
      <c r="L9" s="157">
        <v>0</v>
      </c>
      <c r="M9" s="157">
        <v>0</v>
      </c>
      <c r="N9" s="157">
        <v>0</v>
      </c>
      <c r="O9" s="163" t="s">
        <v>800</v>
      </c>
      <c r="P9" s="204"/>
    </row>
    <row r="10" spans="1:16" ht="21" x14ac:dyDescent="0.25">
      <c r="A10" s="162" t="s">
        <v>801</v>
      </c>
      <c r="B10" s="157">
        <v>54.29421804759999</v>
      </c>
      <c r="C10" s="157">
        <v>63.537733163959999</v>
      </c>
      <c r="D10" s="157">
        <v>58.608934463378013</v>
      </c>
      <c r="E10" s="157">
        <v>68.316523141358005</v>
      </c>
      <c r="F10" s="157">
        <v>77.59155805512799</v>
      </c>
      <c r="G10" s="157">
        <v>2.040015941274</v>
      </c>
      <c r="H10" s="157">
        <v>3.4031132096959991</v>
      </c>
      <c r="I10" s="157">
        <v>3.8108656929460012</v>
      </c>
      <c r="J10" s="157">
        <v>6.3158173649300009</v>
      </c>
      <c r="K10" s="157">
        <v>11.736567897637997</v>
      </c>
      <c r="L10" s="157">
        <v>17.057051168729991</v>
      </c>
      <c r="M10" s="157">
        <v>21.656882317799994</v>
      </c>
      <c r="N10" s="157">
        <v>25.866828958972</v>
      </c>
      <c r="O10" s="163" t="s">
        <v>802</v>
      </c>
      <c r="P10" s="204"/>
    </row>
    <row r="11" spans="1:16" x14ac:dyDescent="0.25">
      <c r="A11" s="162" t="s">
        <v>803</v>
      </c>
      <c r="B11" s="157">
        <v>70.318001992869995</v>
      </c>
      <c r="C11" s="157">
        <v>71.347640166310072</v>
      </c>
      <c r="D11" s="157">
        <v>70.032794576480001</v>
      </c>
      <c r="E11" s="157">
        <v>87.926187977020007</v>
      </c>
      <c r="F11" s="157">
        <v>97.192434284119997</v>
      </c>
      <c r="G11" s="157">
        <v>8.1590081481399999</v>
      </c>
      <c r="H11" s="157">
        <v>9.485230714630001</v>
      </c>
      <c r="I11" s="157">
        <v>15.837036819549803</v>
      </c>
      <c r="J11" s="157">
        <v>17.84377614237</v>
      </c>
      <c r="K11" s="157">
        <v>31.050549110660075</v>
      </c>
      <c r="L11" s="157">
        <v>36.037698666019942</v>
      </c>
      <c r="M11" s="157">
        <v>48.715366110719998</v>
      </c>
      <c r="N11" s="157">
        <v>61.972434558169759</v>
      </c>
      <c r="O11" s="163" t="s">
        <v>804</v>
      </c>
      <c r="P11" s="204"/>
    </row>
    <row r="12" spans="1:16" x14ac:dyDescent="0.25">
      <c r="A12" s="162" t="s">
        <v>805</v>
      </c>
      <c r="B12" s="157">
        <v>2.2207199999999998E-3</v>
      </c>
      <c r="C12" s="157">
        <v>2.7089450000000001E-2</v>
      </c>
      <c r="D12" s="157">
        <v>4.7256188999999997E-2</v>
      </c>
      <c r="E12" s="157">
        <v>5.2650390999999998E-2</v>
      </c>
      <c r="F12" s="157">
        <v>5.2647891000000002E-2</v>
      </c>
      <c r="G12" s="157"/>
      <c r="H12" s="157">
        <v>5.22E-4</v>
      </c>
      <c r="I12" s="157">
        <v>5.22E-4</v>
      </c>
      <c r="J12" s="157">
        <v>5.22E-4</v>
      </c>
      <c r="K12" s="157">
        <v>5.22E-4</v>
      </c>
      <c r="L12" s="157">
        <v>5.22E-4</v>
      </c>
      <c r="M12" s="157">
        <v>1.142E-3</v>
      </c>
      <c r="N12" s="157">
        <v>1.142E-3</v>
      </c>
      <c r="O12" s="163" t="s">
        <v>806</v>
      </c>
      <c r="P12" s="204"/>
    </row>
    <row r="13" spans="1:16" x14ac:dyDescent="0.25">
      <c r="A13" s="162" t="s">
        <v>807</v>
      </c>
      <c r="B13" s="157">
        <v>-6620.8894919857294</v>
      </c>
      <c r="C13" s="157">
        <v>-7412.2848955016934</v>
      </c>
      <c r="D13" s="157">
        <v>-8478.6755096902616</v>
      </c>
      <c r="E13" s="157">
        <v>-9680.7859364344804</v>
      </c>
      <c r="F13" s="157">
        <v>-10613.536577216169</v>
      </c>
      <c r="G13" s="157">
        <v>-1018.415217619224</v>
      </c>
      <c r="H13" s="157">
        <v>-1947.3496911413415</v>
      </c>
      <c r="I13" s="157">
        <v>-2795.1050678672314</v>
      </c>
      <c r="J13" s="157">
        <v>-3495.9242795551099</v>
      </c>
      <c r="K13" s="157">
        <v>-4406.1254103390957</v>
      </c>
      <c r="L13" s="157">
        <v>-5290.190819101249</v>
      </c>
      <c r="M13" s="157">
        <v>-6463.6720104374281</v>
      </c>
      <c r="N13" s="157">
        <v>-7612.931851993545</v>
      </c>
      <c r="O13" s="163" t="s">
        <v>808</v>
      </c>
      <c r="P13" s="204"/>
    </row>
    <row r="14" spans="1:16" x14ac:dyDescent="0.25">
      <c r="A14" s="162" t="s">
        <v>809</v>
      </c>
      <c r="B14" s="157">
        <v>-5.0466240000000004E-3</v>
      </c>
      <c r="C14" s="157">
        <v>-5.7466239999999997E-3</v>
      </c>
      <c r="D14" s="157">
        <v>-6.1496240000000002E-3</v>
      </c>
      <c r="E14" s="157">
        <v>-6.2712430000000001E-3</v>
      </c>
      <c r="F14" s="157">
        <v>-6.2712430000000001E-3</v>
      </c>
      <c r="G14" s="157">
        <v>-1E-4</v>
      </c>
      <c r="H14" s="157">
        <v>-1E-4</v>
      </c>
      <c r="I14" s="157">
        <v>0</v>
      </c>
      <c r="J14" s="157">
        <v>0</v>
      </c>
      <c r="K14" s="157">
        <v>0</v>
      </c>
      <c r="L14" s="157">
        <v>0</v>
      </c>
      <c r="M14" s="157">
        <v>0</v>
      </c>
      <c r="N14" s="157">
        <v>0</v>
      </c>
      <c r="O14" s="163" t="s">
        <v>810</v>
      </c>
      <c r="P14" s="204"/>
    </row>
    <row r="15" spans="1:16" x14ac:dyDescent="0.25">
      <c r="A15" s="162" t="s">
        <v>811</v>
      </c>
      <c r="B15" s="157">
        <v>2.1479179120000001E-2</v>
      </c>
      <c r="C15" s="157">
        <v>1.6434122420000048E-2</v>
      </c>
      <c r="D15" s="157">
        <v>6.4951884600000006E-3</v>
      </c>
      <c r="E15" s="157">
        <v>8.8002796980000006E-2</v>
      </c>
      <c r="F15" s="157">
        <v>1.4103974929400001</v>
      </c>
      <c r="G15" s="157">
        <v>-1.3873472896800001</v>
      </c>
      <c r="H15" s="157">
        <v>-1.3449320483999998</v>
      </c>
      <c r="I15" s="157">
        <v>-1.37039379148</v>
      </c>
      <c r="J15" s="157">
        <v>-1.3884516362799999</v>
      </c>
      <c r="K15" s="157">
        <v>1.8347669180000001E-2</v>
      </c>
      <c r="L15" s="157">
        <v>-5.584612589999996E-3</v>
      </c>
      <c r="M15" s="157">
        <v>3.121183164E-2</v>
      </c>
      <c r="N15" s="157">
        <v>0.5506732137</v>
      </c>
      <c r="O15" s="163" t="s">
        <v>812</v>
      </c>
      <c r="P15" s="204"/>
    </row>
    <row r="16" spans="1:16" x14ac:dyDescent="0.25">
      <c r="A16" s="162" t="s">
        <v>813</v>
      </c>
      <c r="B16" s="157">
        <v>-7.6251339174200021</v>
      </c>
      <c r="C16" s="157">
        <v>-8.9831517231800024</v>
      </c>
      <c r="D16" s="157">
        <v>6.6522386000800031</v>
      </c>
      <c r="E16" s="157">
        <v>8.1635436171800162</v>
      </c>
      <c r="F16" s="157">
        <v>-10.874709482819998</v>
      </c>
      <c r="G16" s="157">
        <v>3.6459306883300004</v>
      </c>
      <c r="H16" s="157">
        <v>4.8042635435499994</v>
      </c>
      <c r="I16" s="157">
        <v>4.9350525569000014</v>
      </c>
      <c r="J16" s="157">
        <v>7.0630843800300003</v>
      </c>
      <c r="K16" s="157">
        <v>5.9159908256900007</v>
      </c>
      <c r="L16" s="157">
        <v>13.901521825910004</v>
      </c>
      <c r="M16" s="157">
        <v>19.041361582850008</v>
      </c>
      <c r="N16" s="157">
        <v>15.194973185470008</v>
      </c>
      <c r="O16" s="163" t="s">
        <v>814</v>
      </c>
      <c r="P16" s="204"/>
    </row>
    <row r="17" spans="1:16" x14ac:dyDescent="0.25">
      <c r="A17" s="159" t="s">
        <v>815</v>
      </c>
      <c r="B17" s="160">
        <v>1316.1262688708164</v>
      </c>
      <c r="C17" s="160">
        <v>1488.9622775136395</v>
      </c>
      <c r="D17" s="160">
        <v>1579.9127768851654</v>
      </c>
      <c r="E17" s="160">
        <v>1712.0527759756758</v>
      </c>
      <c r="F17" s="160">
        <v>1945.6039399165993</v>
      </c>
      <c r="G17" s="160">
        <v>252.64770791354928</v>
      </c>
      <c r="H17" s="160">
        <v>430.48424515763986</v>
      </c>
      <c r="I17" s="160">
        <v>572.3956362976196</v>
      </c>
      <c r="J17" s="160">
        <v>598.50844699348488</v>
      </c>
      <c r="K17" s="160">
        <v>850.48531889112394</v>
      </c>
      <c r="L17" s="160">
        <v>1050.7928302872895</v>
      </c>
      <c r="M17" s="160">
        <v>1140.5171238950877</v>
      </c>
      <c r="N17" s="160">
        <v>1150.2597310824553</v>
      </c>
      <c r="O17" s="161" t="s">
        <v>816</v>
      </c>
      <c r="P17" s="204"/>
    </row>
    <row r="18" spans="1:16" x14ac:dyDescent="0.25">
      <c r="A18" s="62" t="s">
        <v>817</v>
      </c>
      <c r="B18" s="157">
        <v>36.839270982048831</v>
      </c>
      <c r="C18" s="157">
        <v>38.530105468479441</v>
      </c>
      <c r="D18" s="157">
        <v>39.840401862960654</v>
      </c>
      <c r="E18" s="157">
        <v>42.642250844176075</v>
      </c>
      <c r="F18" s="157">
        <v>52.463739081899476</v>
      </c>
      <c r="G18" s="157">
        <v>3.1827932732312791</v>
      </c>
      <c r="H18" s="157">
        <v>7.3807429684001882</v>
      </c>
      <c r="I18" s="157">
        <v>7.6282790095215658</v>
      </c>
      <c r="J18" s="157">
        <v>15.136443811345014</v>
      </c>
      <c r="K18" s="157">
        <v>15.582569468974267</v>
      </c>
      <c r="L18" s="157">
        <v>18.932362109501501</v>
      </c>
      <c r="M18" s="157">
        <v>24.310864430725854</v>
      </c>
      <c r="N18" s="157">
        <v>29.847465412448585</v>
      </c>
      <c r="O18" s="158" t="s">
        <v>818</v>
      </c>
      <c r="P18" s="204"/>
    </row>
    <row r="19" spans="1:16" x14ac:dyDescent="0.25">
      <c r="A19" s="159" t="s">
        <v>819</v>
      </c>
      <c r="B19" s="157">
        <v>1352.9655398528653</v>
      </c>
      <c r="C19" s="157">
        <v>1527.4923829821189</v>
      </c>
      <c r="D19" s="157">
        <v>1619.7531787481259</v>
      </c>
      <c r="E19" s="157">
        <v>1754.695026819852</v>
      </c>
      <c r="F19" s="157">
        <v>1998.0676789984986</v>
      </c>
      <c r="G19" s="157">
        <v>255.83050118678057</v>
      </c>
      <c r="H19" s="157">
        <v>437.86498812604003</v>
      </c>
      <c r="I19" s="157">
        <v>580.02391530714112</v>
      </c>
      <c r="J19" s="157">
        <v>613.64489080482986</v>
      </c>
      <c r="K19" s="157">
        <v>866.06788836009821</v>
      </c>
      <c r="L19" s="400">
        <v>1069.7251923967913</v>
      </c>
      <c r="M19" s="400">
        <v>1164.8279883258135</v>
      </c>
      <c r="N19" s="412">
        <v>1180.107196494904</v>
      </c>
      <c r="O19" s="422" t="s">
        <v>820</v>
      </c>
      <c r="P19" s="204"/>
    </row>
    <row r="20" spans="1:16" x14ac:dyDescent="0.25">
      <c r="A20" s="62" t="s">
        <v>821</v>
      </c>
      <c r="B20" s="164"/>
      <c r="C20" s="164"/>
      <c r="D20" s="310"/>
      <c r="E20" s="290"/>
      <c r="F20" s="290"/>
      <c r="G20" s="290"/>
      <c r="H20" s="290"/>
      <c r="I20" s="290"/>
      <c r="J20" s="290"/>
      <c r="K20" s="290"/>
      <c r="L20" s="287"/>
      <c r="M20" s="203"/>
      <c r="N20" s="287"/>
      <c r="O20" s="63" t="s">
        <v>822</v>
      </c>
      <c r="P20" s="204"/>
    </row>
    <row r="21" spans="1:16" x14ac:dyDescent="0.25">
      <c r="A21" s="162" t="s">
        <v>681</v>
      </c>
      <c r="B21" s="157">
        <v>-584.52343642000005</v>
      </c>
      <c r="C21" s="157">
        <v>-721.20666683999991</v>
      </c>
      <c r="D21" s="157">
        <v>-820.46710745999997</v>
      </c>
      <c r="E21" s="157">
        <v>-960.11589035999998</v>
      </c>
      <c r="F21" s="157">
        <v>-874.97997004000001</v>
      </c>
      <c r="G21" s="157">
        <v>-142.90056132000001</v>
      </c>
      <c r="H21" s="157">
        <v>-261.75718426000003</v>
      </c>
      <c r="I21" s="157">
        <v>-353.92957754000003</v>
      </c>
      <c r="J21" s="157">
        <v>-380.96289990000002</v>
      </c>
      <c r="K21" s="157">
        <v>-531.32706616000007</v>
      </c>
      <c r="L21" s="412">
        <v>-655.95499705999998</v>
      </c>
      <c r="M21" s="409">
        <v>-746.07530668000004</v>
      </c>
      <c r="N21" s="409">
        <v>-903.83985340000004</v>
      </c>
      <c r="O21" s="163" t="s">
        <v>823</v>
      </c>
      <c r="P21" s="204"/>
    </row>
    <row r="22" spans="1:16" x14ac:dyDescent="0.25">
      <c r="A22" s="162" t="s">
        <v>682</v>
      </c>
      <c r="B22" s="157">
        <v>298.14663226530712</v>
      </c>
      <c r="C22" s="157">
        <v>395.68732126930826</v>
      </c>
      <c r="D22" s="157">
        <v>471.86041566457664</v>
      </c>
      <c r="E22" s="157">
        <v>585.61283048484768</v>
      </c>
      <c r="F22" s="157">
        <v>477.21961032680429</v>
      </c>
      <c r="G22" s="157">
        <v>84.958610793988072</v>
      </c>
      <c r="H22" s="157">
        <v>166.91627811114924</v>
      </c>
      <c r="I22" s="157">
        <v>246.98780511890718</v>
      </c>
      <c r="J22" s="157">
        <v>285.12455461123994</v>
      </c>
      <c r="K22" s="157">
        <v>335.48194940871952</v>
      </c>
      <c r="L22" s="412">
        <v>409.79353255219399</v>
      </c>
      <c r="M22" s="409">
        <v>497.71564834925073</v>
      </c>
      <c r="N22" s="409">
        <v>654.38868618938272</v>
      </c>
      <c r="O22" s="163" t="s">
        <v>365</v>
      </c>
      <c r="P22" s="204"/>
    </row>
    <row r="23" spans="1:16" x14ac:dyDescent="0.25">
      <c r="A23" s="62" t="s">
        <v>824</v>
      </c>
      <c r="B23" s="157">
        <v>-286.37680415469293</v>
      </c>
      <c r="C23" s="157">
        <v>-325.51934557069171</v>
      </c>
      <c r="D23" s="164">
        <v>-348.60669179542333</v>
      </c>
      <c r="E23" s="164">
        <v>-374.5030598751523</v>
      </c>
      <c r="F23" s="164">
        <v>-397.76035971319578</v>
      </c>
      <c r="G23" s="164">
        <v>-57.941950526011937</v>
      </c>
      <c r="H23" s="164">
        <v>-94.840906148850777</v>
      </c>
      <c r="I23" s="164">
        <v>-106.94177242109285</v>
      </c>
      <c r="J23" s="164">
        <v>-95.838345288760081</v>
      </c>
      <c r="K23" s="164">
        <v>-195.84511675128056</v>
      </c>
      <c r="L23" s="413">
        <v>-246.16146450780599</v>
      </c>
      <c r="M23" s="410">
        <v>-248.35965833074931</v>
      </c>
      <c r="N23" s="410">
        <v>-249.45116721061734</v>
      </c>
      <c r="O23" s="158" t="s">
        <v>825</v>
      </c>
      <c r="P23" s="204"/>
    </row>
    <row r="24" spans="1:16" x14ac:dyDescent="0.25">
      <c r="A24" s="159" t="s">
        <v>826</v>
      </c>
      <c r="B24" s="160">
        <v>1066.5887356981723</v>
      </c>
      <c r="C24" s="160">
        <v>1201.9730374114274</v>
      </c>
      <c r="D24" s="160">
        <v>1271.1464869527026</v>
      </c>
      <c r="E24" s="160">
        <v>1380.1919669446997</v>
      </c>
      <c r="F24" s="160">
        <v>1600.3073192853028</v>
      </c>
      <c r="G24" s="160">
        <v>197.88855066076863</v>
      </c>
      <c r="H24" s="160">
        <v>343.02408197718927</v>
      </c>
      <c r="I24" s="160">
        <v>473.0821428860483</v>
      </c>
      <c r="J24" s="160">
        <v>517.80654551606983</v>
      </c>
      <c r="K24" s="160">
        <v>670.22277160881765</v>
      </c>
      <c r="L24" s="414">
        <v>823.56372788898523</v>
      </c>
      <c r="M24" s="122">
        <v>916.46832999506432</v>
      </c>
      <c r="N24" s="411">
        <v>930.65602928428655</v>
      </c>
      <c r="O24" s="161" t="s">
        <v>827</v>
      </c>
      <c r="P24" s="204"/>
    </row>
    <row r="25" spans="1:16" x14ac:dyDescent="0.25">
      <c r="A25" s="62" t="s">
        <v>828</v>
      </c>
      <c r="B25" s="157"/>
      <c r="C25" s="157"/>
      <c r="D25" s="157"/>
      <c r="E25" s="157"/>
      <c r="F25" s="157"/>
      <c r="G25" s="157"/>
      <c r="H25" s="157"/>
      <c r="I25" s="157"/>
      <c r="J25" s="391"/>
      <c r="K25" s="42"/>
      <c r="L25" s="134"/>
      <c r="M25" s="42"/>
      <c r="N25" s="390"/>
      <c r="O25" s="158" t="s">
        <v>829</v>
      </c>
      <c r="P25" s="204"/>
    </row>
    <row r="26" spans="1:16" ht="21" x14ac:dyDescent="0.25">
      <c r="A26" s="162" t="s">
        <v>830</v>
      </c>
      <c r="B26" s="157">
        <v>0</v>
      </c>
      <c r="C26" s="157">
        <v>0</v>
      </c>
      <c r="D26" s="157"/>
      <c r="E26" s="157"/>
      <c r="F26" s="157"/>
      <c r="G26" s="157"/>
      <c r="H26" s="157"/>
      <c r="I26" s="157"/>
      <c r="J26" s="310"/>
      <c r="K26" s="290"/>
      <c r="L26" s="337"/>
      <c r="M26" s="290"/>
      <c r="O26" s="163" t="s">
        <v>831</v>
      </c>
      <c r="P26" s="204"/>
    </row>
    <row r="27" spans="1:16" x14ac:dyDescent="0.25">
      <c r="A27" s="162" t="s">
        <v>832</v>
      </c>
      <c r="B27" s="157">
        <v>-4.60533867924</v>
      </c>
      <c r="C27" s="157">
        <v>3.1271277640199999</v>
      </c>
      <c r="D27" s="157">
        <v>3.1271277640199999</v>
      </c>
      <c r="E27" s="157">
        <v>3.1271277640199999</v>
      </c>
      <c r="F27" s="157">
        <v>-3.69776151108</v>
      </c>
      <c r="G27" s="157"/>
      <c r="H27" s="157"/>
      <c r="I27" s="157">
        <v>-2.9619540209999999</v>
      </c>
      <c r="J27" s="157">
        <v>-2.9619540209999999</v>
      </c>
      <c r="K27" s="157">
        <v>-2.9619540210000017</v>
      </c>
      <c r="L27" s="157">
        <v>0.87925634862000002</v>
      </c>
      <c r="M27" s="157">
        <v>0.87925634862000002</v>
      </c>
      <c r="N27" s="157">
        <v>0.87925634862000002</v>
      </c>
      <c r="O27" s="163" t="s">
        <v>832</v>
      </c>
      <c r="P27" s="204"/>
    </row>
    <row r="28" spans="1:16" x14ac:dyDescent="0.25">
      <c r="A28" s="165" t="s">
        <v>833</v>
      </c>
      <c r="B28" s="166">
        <v>1061.9833970189322</v>
      </c>
      <c r="C28" s="166">
        <v>1205.1001651754475</v>
      </c>
      <c r="D28" s="166">
        <v>1274.2736147167227</v>
      </c>
      <c r="E28" s="166">
        <v>1383.3190947087198</v>
      </c>
      <c r="F28" s="166">
        <v>1596.6095577742228</v>
      </c>
      <c r="G28" s="166">
        <v>197.88855066076863</v>
      </c>
      <c r="H28" s="166">
        <v>343.02408197718927</v>
      </c>
      <c r="I28" s="166">
        <v>470.12018886504831</v>
      </c>
      <c r="J28" s="343">
        <v>514.84459149506984</v>
      </c>
      <c r="K28" s="343">
        <v>667.26081758781766</v>
      </c>
      <c r="L28" s="343">
        <v>824.44298423760529</v>
      </c>
      <c r="M28" s="343">
        <v>917.34758634368438</v>
      </c>
      <c r="N28" s="343">
        <v>931.53528563290661</v>
      </c>
      <c r="O28" s="167" t="s">
        <v>833</v>
      </c>
      <c r="P28" s="204"/>
    </row>
    <row r="29" spans="1:16" x14ac:dyDescent="0.25">
      <c r="A29" s="530"/>
      <c r="B29" s="531"/>
      <c r="C29" s="531"/>
      <c r="D29" s="531"/>
      <c r="E29" s="531"/>
      <c r="F29" s="531"/>
      <c r="G29" s="531"/>
      <c r="H29" s="531"/>
      <c r="I29" s="531"/>
      <c r="J29" s="531"/>
      <c r="K29" s="531"/>
      <c r="L29" s="531"/>
      <c r="M29" s="531"/>
      <c r="N29" s="531"/>
      <c r="O29" s="532"/>
      <c r="P29" s="204"/>
    </row>
    <row r="30" spans="1:16" x14ac:dyDescent="0.25">
      <c r="P30" s="204"/>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8"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14" sqref="N14"/>
    </sheetView>
  </sheetViews>
  <sheetFormatPr defaultColWidth="9.453125" defaultRowHeight="10.5" x14ac:dyDescent="0.25"/>
  <cols>
    <col min="1" max="1" width="35.54296875" style="154" customWidth="1"/>
    <col min="2" max="4" width="7.453125" style="33" customWidth="1"/>
    <col min="5" max="5" width="7.1796875" style="33" customWidth="1"/>
    <col min="6" max="12" width="7.453125" style="33" customWidth="1"/>
    <col min="13" max="14" width="7" style="33" customWidth="1"/>
    <col min="15" max="15" width="14.453125" style="154" bestFit="1" customWidth="1"/>
    <col min="16" max="16384" width="9.453125" style="33"/>
  </cols>
  <sheetData>
    <row r="1" spans="1:15" ht="13" x14ac:dyDescent="0.25">
      <c r="A1" s="524" t="s">
        <v>874</v>
      </c>
      <c r="B1" s="525"/>
      <c r="C1" s="525"/>
      <c r="D1" s="525"/>
      <c r="E1" s="525"/>
      <c r="F1" s="525"/>
      <c r="G1" s="525"/>
      <c r="H1" s="525"/>
      <c r="I1" s="525"/>
      <c r="J1" s="525"/>
      <c r="K1" s="525"/>
      <c r="L1" s="525"/>
      <c r="M1" s="525"/>
      <c r="N1" s="525"/>
      <c r="O1" s="526"/>
    </row>
    <row r="2" spans="1:15" ht="13" x14ac:dyDescent="0.25">
      <c r="A2" s="527" t="s">
        <v>875</v>
      </c>
      <c r="B2" s="528"/>
      <c r="C2" s="528"/>
      <c r="D2" s="528"/>
      <c r="E2" s="528"/>
      <c r="F2" s="528"/>
      <c r="G2" s="528"/>
      <c r="H2" s="528"/>
      <c r="I2" s="528"/>
      <c r="J2" s="528"/>
      <c r="K2" s="528"/>
      <c r="L2" s="528"/>
      <c r="M2" s="528"/>
      <c r="N2" s="528"/>
      <c r="O2" s="529"/>
    </row>
    <row r="3" spans="1:15" x14ac:dyDescent="0.25">
      <c r="A3" s="155" t="s">
        <v>146</v>
      </c>
      <c r="B3" s="139">
        <v>45139</v>
      </c>
      <c r="C3" s="139">
        <v>45170</v>
      </c>
      <c r="D3" s="139">
        <v>45200</v>
      </c>
      <c r="E3" s="139">
        <v>45231</v>
      </c>
      <c r="F3" s="139">
        <v>45261</v>
      </c>
      <c r="G3" s="139">
        <v>45292</v>
      </c>
      <c r="H3" s="139">
        <v>45323</v>
      </c>
      <c r="I3" s="139">
        <v>45352</v>
      </c>
      <c r="J3" s="139">
        <v>45383</v>
      </c>
      <c r="K3" s="139">
        <v>45413</v>
      </c>
      <c r="L3" s="139">
        <v>45444</v>
      </c>
      <c r="M3" s="139">
        <v>45474</v>
      </c>
      <c r="N3" s="139">
        <v>45505</v>
      </c>
      <c r="O3" s="156" t="s">
        <v>151</v>
      </c>
    </row>
    <row r="4" spans="1:15" x14ac:dyDescent="0.25">
      <c r="A4" s="62" t="s">
        <v>834</v>
      </c>
      <c r="B4" s="157">
        <v>0</v>
      </c>
      <c r="C4" s="157">
        <v>0</v>
      </c>
      <c r="D4" s="157">
        <v>0</v>
      </c>
      <c r="E4" s="157">
        <v>0</v>
      </c>
      <c r="F4" s="157"/>
      <c r="G4" s="157"/>
      <c r="H4" s="157"/>
      <c r="I4" s="157"/>
      <c r="J4" s="157"/>
      <c r="K4" s="157"/>
      <c r="L4" s="157"/>
      <c r="M4" s="157"/>
      <c r="N4" s="157">
        <v>0</v>
      </c>
      <c r="O4" s="158" t="s">
        <v>835</v>
      </c>
    </row>
    <row r="5" spans="1:15" x14ac:dyDescent="0.25">
      <c r="A5" s="62" t="s">
        <v>836</v>
      </c>
      <c r="B5" s="157">
        <v>2952.0937305381503</v>
      </c>
      <c r="C5" s="157">
        <v>2892.4139486522909</v>
      </c>
      <c r="D5" s="157">
        <v>2839.3313661802649</v>
      </c>
      <c r="E5" s="157">
        <v>2572.7656923122349</v>
      </c>
      <c r="F5" s="157">
        <v>2572.7656923122349</v>
      </c>
      <c r="G5" s="157">
        <v>2094.0353165813299</v>
      </c>
      <c r="H5" s="157">
        <v>2390.2347273021605</v>
      </c>
      <c r="I5" s="157">
        <v>2640.9168984909775</v>
      </c>
      <c r="J5" s="157">
        <v>2539.3918464905478</v>
      </c>
      <c r="K5" s="157">
        <v>2515.7752000715509</v>
      </c>
      <c r="L5" s="157">
        <v>2494.0330735620178</v>
      </c>
      <c r="M5" s="157">
        <v>2516.0350713990174</v>
      </c>
      <c r="N5" s="157">
        <v>2243.1062758363028</v>
      </c>
      <c r="O5" s="158" t="s">
        <v>837</v>
      </c>
    </row>
    <row r="6" spans="1:15" x14ac:dyDescent="0.25">
      <c r="A6" s="162" t="s">
        <v>838</v>
      </c>
      <c r="B6" s="157">
        <v>0</v>
      </c>
      <c r="C6" s="157">
        <v>0</v>
      </c>
      <c r="D6" s="157">
        <v>0</v>
      </c>
      <c r="E6" s="157">
        <v>0</v>
      </c>
      <c r="F6" s="157"/>
      <c r="G6" s="157">
        <v>0</v>
      </c>
      <c r="H6" s="157">
        <v>0</v>
      </c>
      <c r="I6" s="157">
        <v>0</v>
      </c>
      <c r="J6" s="157">
        <v>0</v>
      </c>
      <c r="K6" s="157">
        <v>0</v>
      </c>
      <c r="L6" s="157">
        <v>0</v>
      </c>
      <c r="M6" s="157">
        <v>0</v>
      </c>
      <c r="N6" s="157">
        <v>0</v>
      </c>
      <c r="O6" s="163" t="s">
        <v>839</v>
      </c>
    </row>
    <row r="7" spans="1:15" x14ac:dyDescent="0.25">
      <c r="A7" s="162" t="s">
        <v>840</v>
      </c>
      <c r="B7" s="157">
        <v>38002.481587894668</v>
      </c>
      <c r="C7" s="157">
        <v>38266.838823199774</v>
      </c>
      <c r="D7" s="157">
        <v>38422.257123667601</v>
      </c>
      <c r="E7" s="157">
        <v>39447.965892756169</v>
      </c>
      <c r="F7" s="157">
        <v>39447.965892756169</v>
      </c>
      <c r="G7" s="157">
        <v>40114.37574886073</v>
      </c>
      <c r="H7" s="157">
        <v>40312.115275929347</v>
      </c>
      <c r="I7" s="157">
        <v>41816.1956155105</v>
      </c>
      <c r="J7" s="157">
        <v>41377.611377175497</v>
      </c>
      <c r="K7" s="157">
        <v>41192.915934853692</v>
      </c>
      <c r="L7" s="157">
        <v>41379.211103063608</v>
      </c>
      <c r="M7" s="157">
        <v>41218.30346789975</v>
      </c>
      <c r="N7" s="157">
        <v>41095.977487893389</v>
      </c>
      <c r="O7" s="163" t="s">
        <v>841</v>
      </c>
    </row>
    <row r="8" spans="1:15" x14ac:dyDescent="0.25">
      <c r="A8" s="168" t="s">
        <v>159</v>
      </c>
      <c r="B8" s="166">
        <v>40954.57531843282</v>
      </c>
      <c r="C8" s="166">
        <v>41159.252771852058</v>
      </c>
      <c r="D8" s="166">
        <v>41261.588489847862</v>
      </c>
      <c r="E8" s="166">
        <v>42020.731585068403</v>
      </c>
      <c r="F8" s="166">
        <v>42020.731585068403</v>
      </c>
      <c r="G8" s="166">
        <v>42208.411065442058</v>
      </c>
      <c r="H8" s="166">
        <v>42702.350003231521</v>
      </c>
      <c r="I8" s="166">
        <v>44457.112514001477</v>
      </c>
      <c r="J8" s="166">
        <v>43917.003223666041</v>
      </c>
      <c r="K8" s="166">
        <v>43708.691134925248</v>
      </c>
      <c r="L8" s="166">
        <v>43873.244176625623</v>
      </c>
      <c r="M8" s="166">
        <v>43734.338539298762</v>
      </c>
      <c r="N8" s="166">
        <v>43339.083763729694</v>
      </c>
      <c r="O8" s="169" t="s">
        <v>160</v>
      </c>
    </row>
    <row r="9" spans="1:15" x14ac:dyDescent="0.25">
      <c r="A9" s="530"/>
      <c r="B9" s="531"/>
      <c r="C9" s="531"/>
      <c r="D9" s="531"/>
      <c r="E9" s="531"/>
      <c r="F9" s="531"/>
      <c r="G9" s="531"/>
      <c r="H9" s="531"/>
      <c r="I9" s="531"/>
      <c r="J9" s="531"/>
      <c r="K9" s="531"/>
      <c r="L9" s="531"/>
      <c r="M9" s="531"/>
      <c r="N9" s="531"/>
      <c r="O9" s="532"/>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8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63C34-B0B7-4DB0-8F97-D7AE540AB74C}">
  <sheetPr>
    <tabColor rgb="FF00B0F0"/>
  </sheetPr>
  <dimension ref="A1:O88"/>
  <sheetViews>
    <sheetView view="pageBreakPreview" topLeftCell="A15" zoomScale="80" zoomScaleNormal="85" zoomScaleSheetLayoutView="80" workbookViewId="0">
      <selection activeCell="O6" sqref="O6"/>
    </sheetView>
  </sheetViews>
  <sheetFormatPr defaultColWidth="8.54296875" defaultRowHeight="14.5" x14ac:dyDescent="0.35"/>
  <cols>
    <col min="1" max="1" width="66.81640625" style="211" customWidth="1"/>
    <col min="2" max="2" width="9.453125" style="211" bestFit="1" customWidth="1"/>
    <col min="3" max="9" width="9.453125" style="211" customWidth="1"/>
    <col min="10" max="10" width="9.81640625" style="211" customWidth="1"/>
    <col min="11" max="11" width="11.1796875" style="211" customWidth="1"/>
    <col min="12" max="13" width="10.08984375" style="211" customWidth="1"/>
    <col min="14" max="16384" width="8.54296875" style="211"/>
  </cols>
  <sheetData>
    <row r="1" spans="1:15" ht="29.15" customHeight="1" x14ac:dyDescent="0.35">
      <c r="A1" s="533" t="s">
        <v>964</v>
      </c>
      <c r="B1" s="534"/>
      <c r="C1" s="534"/>
      <c r="D1" s="534"/>
      <c r="E1" s="534"/>
      <c r="F1" s="534"/>
      <c r="G1" s="534"/>
      <c r="H1" s="534"/>
      <c r="I1" s="534"/>
      <c r="J1" s="534"/>
      <c r="K1" s="534"/>
      <c r="L1" s="534"/>
      <c r="M1" s="534"/>
      <c r="N1" s="534"/>
    </row>
    <row r="2" spans="1:15" x14ac:dyDescent="0.35">
      <c r="A2" s="212" t="s">
        <v>146</v>
      </c>
      <c r="B2" s="213">
        <v>45139</v>
      </c>
      <c r="C2" s="213">
        <v>45170</v>
      </c>
      <c r="D2" s="213">
        <v>45200</v>
      </c>
      <c r="E2" s="213">
        <v>45231</v>
      </c>
      <c r="F2" s="213">
        <v>45261</v>
      </c>
      <c r="G2" s="213">
        <v>45292</v>
      </c>
      <c r="H2" s="213">
        <v>45323</v>
      </c>
      <c r="I2" s="213">
        <v>45352</v>
      </c>
      <c r="J2" s="213">
        <v>45383</v>
      </c>
      <c r="K2" s="213">
        <v>45413</v>
      </c>
      <c r="L2" s="213">
        <v>45444</v>
      </c>
      <c r="M2" s="213">
        <v>45474</v>
      </c>
      <c r="N2" s="213">
        <v>45505</v>
      </c>
    </row>
    <row r="3" spans="1:15" x14ac:dyDescent="0.35">
      <c r="A3" s="214" t="s">
        <v>965</v>
      </c>
      <c r="B3" s="215">
        <v>13821.259216447999</v>
      </c>
      <c r="C3" s="215">
        <v>15267.909496233</v>
      </c>
      <c r="D3" s="215">
        <v>16026.755938086</v>
      </c>
      <c r="E3" s="215">
        <v>13305.959105894</v>
      </c>
      <c r="F3" s="215">
        <v>12977.906179031999</v>
      </c>
      <c r="G3" s="215">
        <v>8083.9300260259997</v>
      </c>
      <c r="H3" s="215">
        <v>8875.2298891110004</v>
      </c>
      <c r="I3" s="215">
        <v>9819.9250065249998</v>
      </c>
      <c r="J3" s="215">
        <v>7900.9955298430004</v>
      </c>
      <c r="K3" s="215">
        <v>6618.0033031960002</v>
      </c>
      <c r="L3" s="215">
        <v>6920.8434922699998</v>
      </c>
      <c r="M3" s="215">
        <v>9061.7342900149997</v>
      </c>
      <c r="N3" s="215">
        <v>8097.0443928710001</v>
      </c>
    </row>
    <row r="4" spans="1:15" x14ac:dyDescent="0.35">
      <c r="A4" s="216" t="s">
        <v>966</v>
      </c>
      <c r="B4" s="215">
        <v>0.126195</v>
      </c>
      <c r="C4" s="215">
        <v>0.12762999999999999</v>
      </c>
      <c r="D4" s="215">
        <v>0.12958</v>
      </c>
      <c r="E4" s="215">
        <v>0.12692000000000001</v>
      </c>
      <c r="F4" s="215">
        <v>0.12708</v>
      </c>
      <c r="G4" s="215">
        <v>0.12898000000000001</v>
      </c>
      <c r="H4" s="215">
        <v>0.12836500000000001</v>
      </c>
      <c r="I4" s="215">
        <v>0.12926499999999999</v>
      </c>
      <c r="J4" s="215">
        <v>0.131245</v>
      </c>
      <c r="K4" s="215">
        <v>0.13126499999999999</v>
      </c>
      <c r="L4" s="215">
        <v>0.132105</v>
      </c>
      <c r="M4" s="215">
        <v>0.13159999999999999</v>
      </c>
      <c r="N4" s="215">
        <v>0.12704499999999999</v>
      </c>
    </row>
    <row r="5" spans="1:15" x14ac:dyDescent="0.35">
      <c r="A5" s="216" t="s">
        <v>967</v>
      </c>
      <c r="B5" s="215">
        <v>13560.861620297001</v>
      </c>
      <c r="C5" s="215">
        <v>14969.824220311</v>
      </c>
      <c r="D5" s="215">
        <v>15726.366413137001</v>
      </c>
      <c r="E5" s="215">
        <v>12923.590078866</v>
      </c>
      <c r="F5" s="215">
        <v>12606.794581009</v>
      </c>
      <c r="G5" s="215">
        <v>7644.9616224490001</v>
      </c>
      <c r="H5" s="215">
        <v>8551.7774750959998</v>
      </c>
      <c r="I5" s="215">
        <v>9370.1472499240008</v>
      </c>
      <c r="J5" s="215">
        <v>7558.2068413280003</v>
      </c>
      <c r="K5" s="215">
        <v>6278.7848215690001</v>
      </c>
      <c r="L5" s="215">
        <v>6582.6635454449997</v>
      </c>
      <c r="M5" s="215">
        <v>8693.6911024870005</v>
      </c>
      <c r="N5" s="215">
        <v>7775.2934462209996</v>
      </c>
    </row>
    <row r="6" spans="1:15" x14ac:dyDescent="0.35">
      <c r="A6" s="217" t="s">
        <v>968</v>
      </c>
      <c r="B6" s="215">
        <v>381.98990704300002</v>
      </c>
      <c r="C6" s="215">
        <v>627.88940031599998</v>
      </c>
      <c r="D6" s="215">
        <v>795.367248571</v>
      </c>
      <c r="E6" s="215">
        <v>1339.7291459810001</v>
      </c>
      <c r="F6" s="215">
        <v>5628.3032570340001</v>
      </c>
      <c r="G6" s="215">
        <v>862.40863807899996</v>
      </c>
      <c r="H6" s="215">
        <v>860.75743612099996</v>
      </c>
      <c r="I6" s="215">
        <v>1208.2301683109999</v>
      </c>
      <c r="J6" s="215">
        <v>645.88307026799998</v>
      </c>
      <c r="K6" s="215">
        <v>912.191522953</v>
      </c>
      <c r="L6" s="215">
        <v>4206.8341579910002</v>
      </c>
      <c r="M6" s="215">
        <v>2238.984814334</v>
      </c>
      <c r="N6" s="215">
        <v>2062.046373055</v>
      </c>
    </row>
    <row r="7" spans="1:15" x14ac:dyDescent="0.35">
      <c r="A7" s="217" t="s">
        <v>969</v>
      </c>
      <c r="B7" s="215">
        <v>13178.871713254</v>
      </c>
      <c r="C7" s="215">
        <v>14341.934819995</v>
      </c>
      <c r="D7" s="215">
        <v>14930.999164565999</v>
      </c>
      <c r="E7" s="215">
        <v>11583.860932885</v>
      </c>
      <c r="F7" s="215">
        <v>6978.4913239750003</v>
      </c>
      <c r="G7" s="215">
        <v>6782.5529843699996</v>
      </c>
      <c r="H7" s="215">
        <v>7691.0200389749998</v>
      </c>
      <c r="I7" s="215">
        <v>8161.9170816129999</v>
      </c>
      <c r="J7" s="215">
        <v>6912.3237710599997</v>
      </c>
      <c r="K7" s="215">
        <v>5366.5932986159996</v>
      </c>
      <c r="L7" s="215">
        <v>2375.829387454</v>
      </c>
      <c r="M7" s="215">
        <v>6454.7062881530001</v>
      </c>
      <c r="N7" s="215">
        <v>5713.2470731659996</v>
      </c>
    </row>
    <row r="8" spans="1:15" x14ac:dyDescent="0.35">
      <c r="A8" s="216" t="s">
        <v>970</v>
      </c>
      <c r="B8" s="215">
        <v>0</v>
      </c>
      <c r="C8" s="215">
        <v>0</v>
      </c>
      <c r="D8" s="215">
        <v>0</v>
      </c>
      <c r="E8" s="215">
        <v>0</v>
      </c>
      <c r="F8" s="215">
        <v>0</v>
      </c>
      <c r="G8" s="215">
        <v>0</v>
      </c>
      <c r="H8" s="215">
        <v>0</v>
      </c>
      <c r="I8" s="215">
        <v>0</v>
      </c>
      <c r="J8" s="215">
        <v>0</v>
      </c>
      <c r="K8" s="215">
        <v>0</v>
      </c>
      <c r="L8" s="215">
        <v>0</v>
      </c>
      <c r="M8" s="215">
        <v>0</v>
      </c>
      <c r="N8" s="215">
        <v>0</v>
      </c>
    </row>
    <row r="9" spans="1:15" x14ac:dyDescent="0.35">
      <c r="A9" s="217" t="s">
        <v>971</v>
      </c>
      <c r="B9" s="215">
        <v>0</v>
      </c>
      <c r="C9" s="215">
        <v>0</v>
      </c>
      <c r="D9" s="215">
        <v>0</v>
      </c>
      <c r="E9" s="215">
        <v>0</v>
      </c>
      <c r="F9" s="215">
        <v>0</v>
      </c>
      <c r="G9" s="215">
        <v>0</v>
      </c>
      <c r="H9" s="215">
        <v>0</v>
      </c>
      <c r="I9" s="215">
        <v>0</v>
      </c>
      <c r="J9" s="215">
        <v>0</v>
      </c>
      <c r="K9" s="215">
        <v>0</v>
      </c>
      <c r="L9" s="215">
        <v>0</v>
      </c>
      <c r="M9" s="215">
        <v>0</v>
      </c>
      <c r="N9" s="215">
        <v>0</v>
      </c>
    </row>
    <row r="10" spans="1:15" x14ac:dyDescent="0.35">
      <c r="A10" s="217" t="s">
        <v>972</v>
      </c>
      <c r="B10" s="215">
        <v>0</v>
      </c>
      <c r="C10" s="215">
        <v>0</v>
      </c>
      <c r="D10" s="215">
        <v>0</v>
      </c>
      <c r="E10" s="215">
        <v>0</v>
      </c>
      <c r="F10" s="215">
        <v>0</v>
      </c>
      <c r="G10" s="215">
        <v>0</v>
      </c>
      <c r="H10" s="215">
        <v>0</v>
      </c>
      <c r="I10" s="215">
        <v>0</v>
      </c>
      <c r="J10" s="215">
        <v>0</v>
      </c>
      <c r="K10" s="215">
        <v>0</v>
      </c>
      <c r="L10" s="215">
        <v>0</v>
      </c>
      <c r="M10" s="215">
        <v>0</v>
      </c>
      <c r="N10" s="215">
        <v>0</v>
      </c>
    </row>
    <row r="11" spans="1:15" x14ac:dyDescent="0.35">
      <c r="A11" s="216" t="s">
        <v>973</v>
      </c>
      <c r="B11" s="215">
        <v>260.27140115100002</v>
      </c>
      <c r="C11" s="215">
        <v>297.95764592199998</v>
      </c>
      <c r="D11" s="215">
        <v>300.25994494899999</v>
      </c>
      <c r="E11" s="215">
        <v>382.24210702800002</v>
      </c>
      <c r="F11" s="215">
        <v>370.98451802300002</v>
      </c>
      <c r="G11" s="215">
        <v>438.83942357699999</v>
      </c>
      <c r="H11" s="215">
        <v>323.32404901500001</v>
      </c>
      <c r="I11" s="215">
        <v>449.64849160099999</v>
      </c>
      <c r="J11" s="215">
        <v>342.65744351500001</v>
      </c>
      <c r="K11" s="215">
        <v>339.08721662699998</v>
      </c>
      <c r="L11" s="215">
        <v>338.04784182499998</v>
      </c>
      <c r="M11" s="215">
        <v>367.91158752799998</v>
      </c>
      <c r="N11" s="215">
        <v>321.62390164999999</v>
      </c>
    </row>
    <row r="12" spans="1:15" x14ac:dyDescent="0.35">
      <c r="A12" s="218" t="s">
        <v>974</v>
      </c>
      <c r="B12" s="215">
        <v>8391.6555006819999</v>
      </c>
      <c r="C12" s="215">
        <v>8497.3507806060006</v>
      </c>
      <c r="D12" s="215">
        <v>8532.5631315800001</v>
      </c>
      <c r="E12" s="215">
        <v>10011.516656493999</v>
      </c>
      <c r="F12" s="215">
        <v>10965.756485476</v>
      </c>
      <c r="G12" s="215">
        <v>12998.124540272</v>
      </c>
      <c r="H12" s="215">
        <v>13169.313526174001</v>
      </c>
      <c r="I12" s="215">
        <v>13163.312202368001</v>
      </c>
      <c r="J12" s="215">
        <v>12884.225384207</v>
      </c>
      <c r="K12" s="215">
        <v>12973.622856614</v>
      </c>
      <c r="L12" s="215">
        <v>13030.535174949</v>
      </c>
      <c r="M12" s="215">
        <v>13046.996439822</v>
      </c>
      <c r="N12" s="215">
        <v>12793.142375900999</v>
      </c>
    </row>
    <row r="13" spans="1:15" x14ac:dyDescent="0.35">
      <c r="A13" s="218" t="s">
        <v>975</v>
      </c>
      <c r="B13" s="215">
        <v>11.613863909999999</v>
      </c>
      <c r="C13" s="215">
        <v>0</v>
      </c>
      <c r="D13" s="215">
        <v>0</v>
      </c>
      <c r="E13" s="215">
        <v>0</v>
      </c>
      <c r="F13" s="215">
        <v>0</v>
      </c>
      <c r="G13" s="215">
        <v>0</v>
      </c>
      <c r="H13" s="215">
        <v>0</v>
      </c>
      <c r="I13" s="215"/>
      <c r="J13" s="215">
        <v>0</v>
      </c>
      <c r="K13" s="215">
        <v>0</v>
      </c>
      <c r="L13" s="215">
        <v>0</v>
      </c>
      <c r="M13" s="215">
        <v>0</v>
      </c>
      <c r="N13" s="215">
        <v>0</v>
      </c>
    </row>
    <row r="14" spans="1:15" x14ac:dyDescent="0.35">
      <c r="A14" s="218" t="s">
        <v>976</v>
      </c>
      <c r="B14" s="215">
        <v>80946.017179389994</v>
      </c>
      <c r="C14" s="215">
        <v>79090.406798783006</v>
      </c>
      <c r="D14" s="215">
        <v>79624.297595185999</v>
      </c>
      <c r="E14" s="215">
        <v>78914.821510630994</v>
      </c>
      <c r="F14" s="215">
        <v>80123.407406389</v>
      </c>
      <c r="G14" s="215">
        <v>82428.665401139995</v>
      </c>
      <c r="H14" s="215">
        <v>82348.376355942004</v>
      </c>
      <c r="I14" s="215">
        <v>79775.059886667004</v>
      </c>
      <c r="J14" s="215">
        <v>80999.873578191997</v>
      </c>
      <c r="K14" s="215">
        <v>80899.570788718993</v>
      </c>
      <c r="L14" s="215">
        <v>80869.688393292003</v>
      </c>
      <c r="M14" s="215">
        <v>79206.892149980005</v>
      </c>
      <c r="N14" s="215">
        <v>78572.037148892006</v>
      </c>
    </row>
    <row r="15" spans="1:15" x14ac:dyDescent="0.35">
      <c r="A15" s="216" t="s">
        <v>977</v>
      </c>
      <c r="B15" s="215">
        <v>38374.918046813997</v>
      </c>
      <c r="C15" s="215">
        <v>36807.647397280998</v>
      </c>
      <c r="D15" s="215">
        <v>36809.495441337996</v>
      </c>
      <c r="E15" s="215">
        <v>37886.146341845997</v>
      </c>
      <c r="F15" s="215">
        <v>38138.543335403003</v>
      </c>
      <c r="G15" s="215">
        <v>38497.100794885999</v>
      </c>
      <c r="H15" s="215">
        <v>39648.968017810002</v>
      </c>
      <c r="I15" s="215">
        <v>38779.3790372</v>
      </c>
      <c r="J15" s="215">
        <v>39870.191212338003</v>
      </c>
      <c r="K15" s="215">
        <v>40325.774402265997</v>
      </c>
      <c r="L15" s="215">
        <v>40467.830455684998</v>
      </c>
      <c r="M15" s="215">
        <v>40102.928858829</v>
      </c>
      <c r="N15" s="215">
        <v>39992.415217057001</v>
      </c>
      <c r="O15" s="282"/>
    </row>
    <row r="16" spans="1:15" x14ac:dyDescent="0.35">
      <c r="A16" s="216" t="s">
        <v>978</v>
      </c>
      <c r="B16" s="215">
        <v>4261.337005714</v>
      </c>
      <c r="C16" s="215">
        <v>4117.3909380920004</v>
      </c>
      <c r="D16" s="215">
        <v>4205.5190096819997</v>
      </c>
      <c r="E16" s="215">
        <v>4113.6070752060004</v>
      </c>
      <c r="F16" s="215">
        <v>5089.6789184669997</v>
      </c>
      <c r="G16" s="215">
        <v>5154.3516091069996</v>
      </c>
      <c r="H16" s="215">
        <v>5632.121687547</v>
      </c>
      <c r="I16" s="215">
        <v>4971.7660429090001</v>
      </c>
      <c r="J16" s="215">
        <v>5047.3082629259998</v>
      </c>
      <c r="K16" s="215">
        <v>5063.7784091149997</v>
      </c>
      <c r="L16" s="215">
        <v>4875.6729236379997</v>
      </c>
      <c r="M16" s="215">
        <v>4857.9780542509998</v>
      </c>
      <c r="N16" s="215">
        <v>4717.2307934720002</v>
      </c>
      <c r="O16" s="282"/>
    </row>
    <row r="17" spans="1:15" x14ac:dyDescent="0.35">
      <c r="A17" s="216" t="s">
        <v>979</v>
      </c>
      <c r="B17" s="215">
        <v>9142.4463358859994</v>
      </c>
      <c r="C17" s="215">
        <v>9103.7806196010006</v>
      </c>
      <c r="D17" s="215">
        <v>9637.1738227339993</v>
      </c>
      <c r="E17" s="215">
        <v>9563.1329577199995</v>
      </c>
      <c r="F17" s="215">
        <v>9743.6095351669992</v>
      </c>
      <c r="G17" s="215">
        <v>12001.757975971999</v>
      </c>
      <c r="H17" s="215">
        <v>10404.373768211</v>
      </c>
      <c r="I17" s="215">
        <v>10438.005659611999</v>
      </c>
      <c r="J17" s="215">
        <v>10608.637766678999</v>
      </c>
      <c r="K17" s="215">
        <v>10763.322938776</v>
      </c>
      <c r="L17" s="215">
        <v>10890.375360694999</v>
      </c>
      <c r="M17" s="215">
        <v>10970.985311188</v>
      </c>
      <c r="N17" s="215">
        <v>10999.831025363999</v>
      </c>
      <c r="O17" s="282"/>
    </row>
    <row r="18" spans="1:15" x14ac:dyDescent="0.35">
      <c r="A18" s="216" t="s">
        <v>980</v>
      </c>
      <c r="B18" s="215">
        <v>0</v>
      </c>
      <c r="C18" s="215">
        <v>0</v>
      </c>
      <c r="D18" s="215">
        <v>0</v>
      </c>
      <c r="E18" s="215">
        <v>0</v>
      </c>
      <c r="F18" s="215">
        <v>0</v>
      </c>
      <c r="G18" s="215">
        <v>0</v>
      </c>
      <c r="H18" s="215">
        <v>0</v>
      </c>
      <c r="I18" s="215">
        <v>0</v>
      </c>
      <c r="J18" s="215">
        <v>0</v>
      </c>
      <c r="K18" s="215">
        <v>0</v>
      </c>
      <c r="L18" s="215">
        <v>0</v>
      </c>
      <c r="M18" s="215">
        <v>0</v>
      </c>
      <c r="N18" s="215">
        <v>0</v>
      </c>
      <c r="O18" s="282"/>
    </row>
    <row r="19" spans="1:15" x14ac:dyDescent="0.35">
      <c r="A19" s="216" t="s">
        <v>981</v>
      </c>
      <c r="B19" s="215">
        <v>29167.315790976001</v>
      </c>
      <c r="C19" s="215">
        <v>29061.587843809</v>
      </c>
      <c r="D19" s="215">
        <v>28972.109321431999</v>
      </c>
      <c r="E19" s="215">
        <v>27351.935135858999</v>
      </c>
      <c r="F19" s="215">
        <v>27151.575617351999</v>
      </c>
      <c r="G19" s="215">
        <v>26775.455021174999</v>
      </c>
      <c r="H19" s="215">
        <v>26662.912882373999</v>
      </c>
      <c r="I19" s="215">
        <v>25585.909146946</v>
      </c>
      <c r="J19" s="215">
        <v>25473.736336249</v>
      </c>
      <c r="K19" s="215">
        <v>24746.695038562</v>
      </c>
      <c r="L19" s="215">
        <v>24635.809653273998</v>
      </c>
      <c r="M19" s="215">
        <v>23274.999925712</v>
      </c>
      <c r="N19" s="215">
        <v>22862.560112998999</v>
      </c>
      <c r="O19" s="282"/>
    </row>
    <row r="20" spans="1:15" x14ac:dyDescent="0.35">
      <c r="A20" s="218" t="s">
        <v>982</v>
      </c>
      <c r="B20" s="215">
        <v>7889.796038214</v>
      </c>
      <c r="C20" s="215">
        <v>8448.1450782060001</v>
      </c>
      <c r="D20" s="215">
        <v>8448.2829326899991</v>
      </c>
      <c r="E20" s="215">
        <v>8327.3520460910004</v>
      </c>
      <c r="F20" s="215">
        <v>8207.4297018630004</v>
      </c>
      <c r="G20" s="215">
        <v>8213.6080145420001</v>
      </c>
      <c r="H20" s="215">
        <v>7863.1901287729997</v>
      </c>
      <c r="I20" s="215">
        <v>8001.3947312609998</v>
      </c>
      <c r="J20" s="215">
        <v>8100.5309649789997</v>
      </c>
      <c r="K20" s="215">
        <v>7966.6917060129999</v>
      </c>
      <c r="L20" s="215">
        <v>8078.0665576379997</v>
      </c>
      <c r="M20" s="215">
        <v>8149.2324227070003</v>
      </c>
      <c r="N20" s="215">
        <v>7949.273361519</v>
      </c>
    </row>
    <row r="21" spans="1:15" x14ac:dyDescent="0.35">
      <c r="A21" s="216" t="s">
        <v>983</v>
      </c>
      <c r="B21" s="215">
        <v>2337.4676100629999</v>
      </c>
      <c r="C21" s="215">
        <v>2337.7561217349999</v>
      </c>
      <c r="D21" s="215">
        <v>2343.7568630999999</v>
      </c>
      <c r="E21" s="215">
        <v>2335.392814888</v>
      </c>
      <c r="F21" s="215">
        <v>2187.687846111</v>
      </c>
      <c r="G21" s="215">
        <v>2137.4703351049998</v>
      </c>
      <c r="H21" s="215">
        <v>2156.2917262780002</v>
      </c>
      <c r="I21" s="215">
        <v>2175.2158869559998</v>
      </c>
      <c r="J21" s="215">
        <v>2149.8284422339998</v>
      </c>
      <c r="K21" s="215">
        <v>2452.1093450090002</v>
      </c>
      <c r="L21" s="215">
        <v>2455.6038346139999</v>
      </c>
      <c r="M21" s="215">
        <v>2437.884324955</v>
      </c>
      <c r="N21" s="215">
        <v>2448.666075007</v>
      </c>
    </row>
    <row r="22" spans="1:15" x14ac:dyDescent="0.35">
      <c r="A22" s="216" t="s">
        <v>984</v>
      </c>
      <c r="B22" s="215">
        <v>5552.3284281509996</v>
      </c>
      <c r="C22" s="215">
        <v>6110.3889564709998</v>
      </c>
      <c r="D22" s="215">
        <v>6104.5260695899997</v>
      </c>
      <c r="E22" s="215">
        <v>5991.9592312029999</v>
      </c>
      <c r="F22" s="215">
        <v>6019.7418557520004</v>
      </c>
      <c r="G22" s="215">
        <v>6076.1376794369999</v>
      </c>
      <c r="H22" s="215">
        <v>5706.8984024949996</v>
      </c>
      <c r="I22" s="215">
        <v>5826.178844305</v>
      </c>
      <c r="J22" s="215">
        <v>5950.7025227450004</v>
      </c>
      <c r="K22" s="215">
        <v>5514.5823610039997</v>
      </c>
      <c r="L22" s="215">
        <v>5622.4627230240003</v>
      </c>
      <c r="M22" s="215">
        <v>5711.3480977520003</v>
      </c>
      <c r="N22" s="215">
        <v>5500.6072865120004</v>
      </c>
    </row>
    <row r="23" spans="1:15" x14ac:dyDescent="0.35">
      <c r="A23" s="216" t="s">
        <v>985</v>
      </c>
      <c r="B23" s="215">
        <v>0</v>
      </c>
      <c r="C23" s="215">
        <v>0</v>
      </c>
      <c r="D23" s="215">
        <v>0</v>
      </c>
      <c r="E23" s="215">
        <v>0</v>
      </c>
      <c r="F23" s="215">
        <v>0</v>
      </c>
      <c r="G23" s="215">
        <v>0</v>
      </c>
      <c r="H23" s="215">
        <v>0</v>
      </c>
      <c r="I23" s="215">
        <v>0</v>
      </c>
      <c r="J23" s="215">
        <v>0</v>
      </c>
      <c r="K23" s="215">
        <v>0</v>
      </c>
      <c r="L23" s="215">
        <v>0</v>
      </c>
      <c r="M23" s="215">
        <v>0</v>
      </c>
      <c r="N23" s="215">
        <v>0</v>
      </c>
    </row>
    <row r="24" spans="1:15" x14ac:dyDescent="0.35">
      <c r="A24" s="216" t="s">
        <v>986</v>
      </c>
      <c r="B24" s="215">
        <v>0</v>
      </c>
      <c r="C24" s="215">
        <v>0</v>
      </c>
      <c r="D24" s="215">
        <v>0</v>
      </c>
      <c r="E24" s="215">
        <v>0</v>
      </c>
      <c r="F24" s="215">
        <v>0</v>
      </c>
      <c r="G24" s="215">
        <v>0</v>
      </c>
      <c r="H24" s="215">
        <v>0</v>
      </c>
      <c r="I24" s="215">
        <v>0</v>
      </c>
      <c r="J24" s="215">
        <v>0</v>
      </c>
      <c r="K24" s="215">
        <v>0</v>
      </c>
      <c r="L24" s="215">
        <v>0</v>
      </c>
      <c r="M24" s="215">
        <v>0</v>
      </c>
      <c r="N24" s="215">
        <v>0</v>
      </c>
    </row>
    <row r="25" spans="1:15" x14ac:dyDescent="0.35">
      <c r="A25" s="216" t="s">
        <v>987</v>
      </c>
      <c r="B25" s="215">
        <v>0</v>
      </c>
      <c r="C25" s="215">
        <v>0</v>
      </c>
      <c r="D25" s="215">
        <v>0</v>
      </c>
      <c r="E25" s="215">
        <v>0</v>
      </c>
      <c r="F25" s="215">
        <v>0</v>
      </c>
      <c r="G25" s="215">
        <v>0</v>
      </c>
      <c r="H25" s="215">
        <v>0</v>
      </c>
      <c r="I25" s="215">
        <v>0</v>
      </c>
      <c r="J25" s="215">
        <v>0</v>
      </c>
      <c r="K25" s="215">
        <v>0</v>
      </c>
      <c r="L25" s="215">
        <v>0</v>
      </c>
      <c r="M25" s="215">
        <v>0</v>
      </c>
      <c r="N25" s="423"/>
    </row>
    <row r="26" spans="1:15" x14ac:dyDescent="0.35">
      <c r="A26" s="218" t="s">
        <v>988</v>
      </c>
      <c r="B26" s="215">
        <v>331.74938989999998</v>
      </c>
      <c r="C26" s="215">
        <v>370.72304933800001</v>
      </c>
      <c r="D26" s="215">
        <v>370.84810255999997</v>
      </c>
      <c r="E26" s="215">
        <v>383.923217368</v>
      </c>
      <c r="F26" s="215">
        <v>401.725526715</v>
      </c>
      <c r="G26" s="215">
        <v>401.75276543199999</v>
      </c>
      <c r="H26" s="215">
        <v>433.07263417299998</v>
      </c>
      <c r="I26" s="215">
        <v>433.34335034700001</v>
      </c>
      <c r="J26" s="215">
        <v>425.052429201</v>
      </c>
      <c r="K26" s="215">
        <v>426.68635838400002</v>
      </c>
      <c r="L26" s="215">
        <v>426.57537660700001</v>
      </c>
      <c r="M26" s="215">
        <v>426.68635838400002</v>
      </c>
      <c r="N26" s="215">
        <v>417.78305084700003</v>
      </c>
    </row>
    <row r="27" spans="1:15" x14ac:dyDescent="0.35">
      <c r="A27" s="216" t="s">
        <v>989</v>
      </c>
      <c r="B27" s="215">
        <v>330.97116508099998</v>
      </c>
      <c r="C27" s="215">
        <v>369.97821246799998</v>
      </c>
      <c r="D27" s="215">
        <v>369.97821246799998</v>
      </c>
      <c r="E27" s="215">
        <v>383.14321638000001</v>
      </c>
      <c r="F27" s="215">
        <v>400.81157319300002</v>
      </c>
      <c r="G27" s="215">
        <v>400.81157319300002</v>
      </c>
      <c r="H27" s="215">
        <v>432.34747194900001</v>
      </c>
      <c r="I27" s="215">
        <v>432.34747194900001</v>
      </c>
      <c r="J27" s="215">
        <v>432.34747194900001</v>
      </c>
      <c r="K27" s="215">
        <v>442.75</v>
      </c>
      <c r="L27" s="215">
        <v>442.75</v>
      </c>
      <c r="M27" s="215">
        <v>442.75</v>
      </c>
      <c r="N27" s="215">
        <v>442.75</v>
      </c>
    </row>
    <row r="28" spans="1:15" x14ac:dyDescent="0.35">
      <c r="A28" s="216" t="s">
        <v>990</v>
      </c>
      <c r="B28" s="215">
        <v>-27.265185615</v>
      </c>
      <c r="C28" s="215">
        <v>-30.675126524</v>
      </c>
      <c r="D28" s="215">
        <v>-34.6165637</v>
      </c>
      <c r="E28" s="215">
        <v>-38.347726991000002</v>
      </c>
      <c r="F28" s="215">
        <v>-42.450373636999998</v>
      </c>
      <c r="G28" s="215">
        <v>-46.624031872000003</v>
      </c>
      <c r="H28" s="215">
        <v>-50.554421374999997</v>
      </c>
      <c r="I28" s="215">
        <v>-55.343817637999997</v>
      </c>
      <c r="J28" s="215">
        <v>-51.571576581000002</v>
      </c>
      <c r="K28" s="215">
        <v>-47.363603480000002</v>
      </c>
      <c r="L28" s="215">
        <v>-51.889512338000003</v>
      </c>
      <c r="M28" s="215">
        <v>-56.637384750000002</v>
      </c>
      <c r="N28" s="215">
        <v>-52.370967847999999</v>
      </c>
    </row>
    <row r="29" spans="1:15" x14ac:dyDescent="0.35">
      <c r="A29" s="216" t="s">
        <v>991</v>
      </c>
      <c r="B29" s="215">
        <v>26.486960796000002</v>
      </c>
      <c r="C29" s="215">
        <v>29.930289653999999</v>
      </c>
      <c r="D29" s="215">
        <v>33.746673608000002</v>
      </c>
      <c r="E29" s="215">
        <v>37.567726002999997</v>
      </c>
      <c r="F29" s="215">
        <v>41.536420114999999</v>
      </c>
      <c r="G29" s="215">
        <v>45.682839633</v>
      </c>
      <c r="H29" s="215">
        <v>49.829259151000002</v>
      </c>
      <c r="I29" s="215">
        <v>54.347939240000002</v>
      </c>
      <c r="J29" s="215">
        <v>58.866619329000002</v>
      </c>
      <c r="K29" s="215">
        <v>63.427245096</v>
      </c>
      <c r="L29" s="215">
        <v>68.064135730999993</v>
      </c>
      <c r="M29" s="215">
        <v>72.701026365999994</v>
      </c>
      <c r="N29" s="215">
        <v>77.337917000999994</v>
      </c>
    </row>
    <row r="30" spans="1:15" x14ac:dyDescent="0.35">
      <c r="A30" s="218" t="s">
        <v>992</v>
      </c>
      <c r="B30" s="215">
        <v>1410.5503559849999</v>
      </c>
      <c r="C30" s="215">
        <v>1400.845329001</v>
      </c>
      <c r="D30" s="215">
        <v>1376.076174266</v>
      </c>
      <c r="E30" s="215">
        <v>1387.9707696139999</v>
      </c>
      <c r="F30" s="215">
        <v>1386.7018724689999</v>
      </c>
      <c r="G30" s="215">
        <v>2495.914706949</v>
      </c>
      <c r="H30" s="215">
        <v>2486.2972181260002</v>
      </c>
      <c r="I30" s="215">
        <v>2467.8265800539998</v>
      </c>
      <c r="J30" s="215">
        <v>2425.6063874040001</v>
      </c>
      <c r="K30" s="215">
        <v>2421.8091146450001</v>
      </c>
      <c r="L30" s="215">
        <v>2410.3488766720002</v>
      </c>
      <c r="M30" s="215">
        <v>2398.027090387</v>
      </c>
      <c r="N30" s="215">
        <v>3363.4846795909998</v>
      </c>
    </row>
    <row r="31" spans="1:15" x14ac:dyDescent="0.35">
      <c r="A31" s="216" t="s">
        <v>993</v>
      </c>
      <c r="B31" s="215">
        <v>244.97271046700001</v>
      </c>
      <c r="C31" s="215">
        <v>247.42107829700001</v>
      </c>
      <c r="D31" s="215">
        <v>235.99040636699999</v>
      </c>
      <c r="E31" s="215">
        <v>262.33529779100002</v>
      </c>
      <c r="F31" s="215">
        <v>274.92524184899997</v>
      </c>
      <c r="G31" s="215">
        <v>270.62171228099999</v>
      </c>
      <c r="H31" s="215">
        <v>273.36347675899998</v>
      </c>
      <c r="I31" s="215">
        <v>275.19367347100001</v>
      </c>
      <c r="J31" s="215">
        <v>700.78965846699998</v>
      </c>
      <c r="K31" s="215">
        <v>719.19127076500001</v>
      </c>
      <c r="L31" s="215">
        <v>725.46919548300002</v>
      </c>
      <c r="M31" s="215">
        <v>719.26726583300001</v>
      </c>
      <c r="N31" s="215">
        <v>723.17167292199997</v>
      </c>
    </row>
    <row r="32" spans="1:15" x14ac:dyDescent="0.35">
      <c r="A32" s="216" t="s">
        <v>994</v>
      </c>
      <c r="B32" s="215">
        <v>1165.5776455180001</v>
      </c>
      <c r="C32" s="215">
        <v>1153.4242507040001</v>
      </c>
      <c r="D32" s="215">
        <v>1140.0857678990001</v>
      </c>
      <c r="E32" s="215">
        <v>1125.635471823</v>
      </c>
      <c r="F32" s="215">
        <v>1111.7766306200001</v>
      </c>
      <c r="G32" s="215">
        <v>2225.2929946680001</v>
      </c>
      <c r="H32" s="215">
        <v>2212.933741367</v>
      </c>
      <c r="I32" s="215">
        <v>2192.632906583</v>
      </c>
      <c r="J32" s="215">
        <v>1724.8167289370001</v>
      </c>
      <c r="K32" s="215">
        <v>1702.61784388</v>
      </c>
      <c r="L32" s="215">
        <v>1684.8796811889999</v>
      </c>
      <c r="M32" s="215">
        <v>1678.759824554</v>
      </c>
      <c r="N32" s="215">
        <v>2640.3130066690001</v>
      </c>
    </row>
    <row r="33" spans="1:14" x14ac:dyDescent="0.35">
      <c r="A33" s="218" t="s">
        <v>995</v>
      </c>
      <c r="B33" s="215">
        <v>62.159878999999997</v>
      </c>
      <c r="C33" s="215">
        <v>45.285098613000002</v>
      </c>
      <c r="D33" s="215">
        <v>44.811295326</v>
      </c>
      <c r="E33" s="215">
        <v>43.543110773000002</v>
      </c>
      <c r="F33" s="215">
        <v>89.564009534999997</v>
      </c>
      <c r="G33" s="215">
        <v>102.192142648</v>
      </c>
      <c r="H33" s="215">
        <v>95.507877803</v>
      </c>
      <c r="I33" s="215">
        <v>87.173573974999996</v>
      </c>
      <c r="J33" s="215">
        <v>85.652013976000006</v>
      </c>
      <c r="K33" s="215">
        <v>123.620374755</v>
      </c>
      <c r="L33" s="215">
        <v>61.922476629000002</v>
      </c>
      <c r="M33" s="215">
        <v>65.545920539999997</v>
      </c>
      <c r="N33" s="215">
        <v>95.996873723999997</v>
      </c>
    </row>
    <row r="34" spans="1:14" x14ac:dyDescent="0.35">
      <c r="A34" s="216" t="s">
        <v>996</v>
      </c>
      <c r="B34" s="215">
        <v>61.136079000000002</v>
      </c>
      <c r="C34" s="215">
        <v>41.623498613000002</v>
      </c>
      <c r="D34" s="215">
        <v>41.149695326</v>
      </c>
      <c r="E34" s="215">
        <v>40.339310773000001</v>
      </c>
      <c r="F34" s="215">
        <v>86.259929534999998</v>
      </c>
      <c r="G34" s="215">
        <v>101.16834264800001</v>
      </c>
      <c r="H34" s="215">
        <v>93.993577802999994</v>
      </c>
      <c r="I34" s="215">
        <v>86.149773975000002</v>
      </c>
      <c r="J34" s="215">
        <v>84.628213975999998</v>
      </c>
      <c r="K34" s="215">
        <v>122.59657475500001</v>
      </c>
      <c r="L34" s="215">
        <v>60.898676629000001</v>
      </c>
      <c r="M34" s="215">
        <v>64.522120540000003</v>
      </c>
      <c r="N34" s="215">
        <v>93.338073723999997</v>
      </c>
    </row>
    <row r="35" spans="1:14" x14ac:dyDescent="0.35">
      <c r="A35" s="216" t="s">
        <v>997</v>
      </c>
      <c r="B35" s="215">
        <v>1.0238</v>
      </c>
      <c r="C35" s="215">
        <v>3.6616</v>
      </c>
      <c r="D35" s="215">
        <v>3.6616</v>
      </c>
      <c r="E35" s="215">
        <v>3.2038000000000002</v>
      </c>
      <c r="F35" s="215">
        <v>3.3040799999999999</v>
      </c>
      <c r="G35" s="215">
        <v>1.0238</v>
      </c>
      <c r="H35" s="215">
        <v>1.5143</v>
      </c>
      <c r="I35" s="215">
        <v>1.0238</v>
      </c>
      <c r="J35" s="215">
        <v>1.0238</v>
      </c>
      <c r="K35" s="215">
        <v>1.0238</v>
      </c>
      <c r="L35" s="215">
        <v>1.0238</v>
      </c>
      <c r="M35" s="215">
        <v>1.0238</v>
      </c>
      <c r="N35" s="215">
        <v>2.6587999999999998</v>
      </c>
    </row>
    <row r="36" spans="1:14" x14ac:dyDescent="0.35">
      <c r="A36" s="216" t="s">
        <v>998</v>
      </c>
      <c r="B36" s="215">
        <v>0</v>
      </c>
      <c r="C36" s="215">
        <v>0</v>
      </c>
      <c r="D36" s="215">
        <v>0</v>
      </c>
      <c r="E36" s="215">
        <v>0</v>
      </c>
      <c r="F36" s="215">
        <v>0</v>
      </c>
      <c r="G36" s="215">
        <v>0</v>
      </c>
      <c r="H36" s="215">
        <v>0</v>
      </c>
      <c r="I36" s="215">
        <v>0</v>
      </c>
      <c r="J36" s="215">
        <v>0</v>
      </c>
      <c r="K36" s="215">
        <v>0</v>
      </c>
      <c r="L36" s="215">
        <v>0</v>
      </c>
      <c r="M36" s="215">
        <v>0</v>
      </c>
      <c r="N36" s="215">
        <v>0</v>
      </c>
    </row>
    <row r="37" spans="1:14" x14ac:dyDescent="0.35">
      <c r="A37" s="218" t="s">
        <v>999</v>
      </c>
      <c r="B37" s="215">
        <v>339.467919634</v>
      </c>
      <c r="C37" s="215">
        <v>337.51669102599999</v>
      </c>
      <c r="D37" s="215">
        <v>335.81072660699999</v>
      </c>
      <c r="E37" s="215">
        <v>336.15505436299998</v>
      </c>
      <c r="F37" s="215">
        <v>339.944212064</v>
      </c>
      <c r="G37" s="215">
        <v>337.83663801400002</v>
      </c>
      <c r="H37" s="215">
        <v>335.64665346800001</v>
      </c>
      <c r="I37" s="215">
        <v>333.95885417199997</v>
      </c>
      <c r="J37" s="215">
        <v>334.75731520199997</v>
      </c>
      <c r="K37" s="215">
        <v>340.92692330099999</v>
      </c>
      <c r="L37" s="215">
        <v>338.70120218300002</v>
      </c>
      <c r="M37" s="215">
        <v>336.08340288300002</v>
      </c>
      <c r="N37" s="215">
        <v>333.69045596799998</v>
      </c>
    </row>
    <row r="38" spans="1:14" x14ac:dyDescent="0.35">
      <c r="A38" s="216" t="s">
        <v>1000</v>
      </c>
      <c r="B38" s="215">
        <v>502.77337949999998</v>
      </c>
      <c r="C38" s="215">
        <v>502.93738200000001</v>
      </c>
      <c r="D38" s="215">
        <v>503.35107438699998</v>
      </c>
      <c r="E38" s="215">
        <v>505.80853338700001</v>
      </c>
      <c r="F38" s="215">
        <v>511.75332006600001</v>
      </c>
      <c r="G38" s="215">
        <v>511.84564396799999</v>
      </c>
      <c r="H38" s="215">
        <v>511.84564396899998</v>
      </c>
      <c r="I38" s="215">
        <v>512.34591396899998</v>
      </c>
      <c r="J38" s="215">
        <v>515.33072147500002</v>
      </c>
      <c r="K38" s="215">
        <v>523.69864664800002</v>
      </c>
      <c r="L38" s="215">
        <v>523.82184554800006</v>
      </c>
      <c r="M38" s="215">
        <v>523.28406362199996</v>
      </c>
      <c r="N38" s="215">
        <v>523.33836372200005</v>
      </c>
    </row>
    <row r="39" spans="1:14" x14ac:dyDescent="0.35">
      <c r="A39" s="216" t="s">
        <v>1001</v>
      </c>
      <c r="B39" s="215">
        <v>163.30545986600001</v>
      </c>
      <c r="C39" s="215">
        <v>165.420690974</v>
      </c>
      <c r="D39" s="215">
        <v>167.54034777999999</v>
      </c>
      <c r="E39" s="215">
        <v>169.65347902400001</v>
      </c>
      <c r="F39" s="215">
        <v>171.80910800199999</v>
      </c>
      <c r="G39" s="215">
        <v>174.009005954</v>
      </c>
      <c r="H39" s="215">
        <v>176.198990501</v>
      </c>
      <c r="I39" s="215">
        <v>178.38705979700001</v>
      </c>
      <c r="J39" s="215">
        <v>180.57340627299999</v>
      </c>
      <c r="K39" s="215">
        <v>182.77172334700001</v>
      </c>
      <c r="L39" s="215">
        <v>185.12064336500001</v>
      </c>
      <c r="M39" s="215">
        <v>187.200660739</v>
      </c>
      <c r="N39" s="215">
        <v>189.64790775399999</v>
      </c>
    </row>
    <row r="40" spans="1:14" x14ac:dyDescent="0.35">
      <c r="A40" s="218" t="s">
        <v>1002</v>
      </c>
      <c r="B40" s="215">
        <v>35.604880414999997</v>
      </c>
      <c r="C40" s="215">
        <v>35.000129688999998</v>
      </c>
      <c r="D40" s="215">
        <v>34.354234044999998</v>
      </c>
      <c r="E40" s="215">
        <v>33.413460397000001</v>
      </c>
      <c r="F40" s="215">
        <v>36.388928626000002</v>
      </c>
      <c r="G40" s="215">
        <v>36.240066925000001</v>
      </c>
      <c r="H40" s="215">
        <v>35.512255920999998</v>
      </c>
      <c r="I40" s="215">
        <v>34.867303982999999</v>
      </c>
      <c r="J40" s="215">
        <v>34.455726646000002</v>
      </c>
      <c r="K40" s="215">
        <v>34.010054478000001</v>
      </c>
      <c r="L40" s="215">
        <v>36.339746353999999</v>
      </c>
      <c r="M40" s="215">
        <v>37.003284248999996</v>
      </c>
      <c r="N40" s="215">
        <v>36.773018045999997</v>
      </c>
    </row>
    <row r="41" spans="1:14" x14ac:dyDescent="0.35">
      <c r="A41" s="216" t="s">
        <v>1003</v>
      </c>
      <c r="B41" s="215">
        <v>106.145940021</v>
      </c>
      <c r="C41" s="215">
        <v>106.36927577100001</v>
      </c>
      <c r="D41" s="215">
        <v>106.54913327</v>
      </c>
      <c r="E41" s="215">
        <v>106.55969239700001</v>
      </c>
      <c r="F41" s="215">
        <v>110.891820215</v>
      </c>
      <c r="G41" s="215">
        <v>111.563622435</v>
      </c>
      <c r="H41" s="215">
        <v>111.652172435</v>
      </c>
      <c r="I41" s="215">
        <v>111.820208835</v>
      </c>
      <c r="J41" s="215">
        <v>112.219913835</v>
      </c>
      <c r="K41" s="215">
        <v>112.577927213</v>
      </c>
      <c r="L41" s="215">
        <v>115.80232721100001</v>
      </c>
      <c r="M41" s="215">
        <v>117.308926931</v>
      </c>
      <c r="N41" s="215">
        <v>117.913188386</v>
      </c>
    </row>
    <row r="42" spans="1:14" x14ac:dyDescent="0.35">
      <c r="A42" s="216" t="s">
        <v>1004</v>
      </c>
      <c r="B42" s="215">
        <v>70.541059606000005</v>
      </c>
      <c r="C42" s="215">
        <v>71.369146082</v>
      </c>
      <c r="D42" s="215">
        <v>72.194899225</v>
      </c>
      <c r="E42" s="215">
        <v>73.146231999999998</v>
      </c>
      <c r="F42" s="215">
        <v>74.502891589000001</v>
      </c>
      <c r="G42" s="215">
        <v>75.323555510000006</v>
      </c>
      <c r="H42" s="215">
        <v>76.139916514000006</v>
      </c>
      <c r="I42" s="215">
        <v>76.952904852000003</v>
      </c>
      <c r="J42" s="215">
        <v>77.764187188999998</v>
      </c>
      <c r="K42" s="215">
        <v>78.567872734999995</v>
      </c>
      <c r="L42" s="215">
        <v>79.462580857000006</v>
      </c>
      <c r="M42" s="215">
        <v>80.305642681999998</v>
      </c>
      <c r="N42" s="215">
        <v>81.140170339999997</v>
      </c>
    </row>
    <row r="43" spans="1:14" x14ac:dyDescent="0.35">
      <c r="A43" s="218" t="s">
        <v>1005</v>
      </c>
      <c r="B43" s="215">
        <v>34.409459529000003</v>
      </c>
      <c r="C43" s="215">
        <v>35.759660105000002</v>
      </c>
      <c r="D43" s="215">
        <v>37.322270367999998</v>
      </c>
      <c r="E43" s="215">
        <v>38.878332657000001</v>
      </c>
      <c r="F43" s="215">
        <v>50.248323478000003</v>
      </c>
      <c r="G43" s="215">
        <v>50.140200984000003</v>
      </c>
      <c r="H43" s="215">
        <v>45.711728133999998</v>
      </c>
      <c r="I43" s="215">
        <v>51.177234554000002</v>
      </c>
      <c r="J43" s="215">
        <v>52.950380134</v>
      </c>
      <c r="K43" s="215">
        <v>54.656564826</v>
      </c>
      <c r="L43" s="215">
        <v>55.030941468000002</v>
      </c>
      <c r="M43" s="215">
        <v>40.526476199000001</v>
      </c>
      <c r="N43" s="215">
        <v>37.944787310999999</v>
      </c>
    </row>
    <row r="44" spans="1:14" x14ac:dyDescent="0.35">
      <c r="A44" s="218" t="s">
        <v>1006</v>
      </c>
      <c r="B44" s="215">
        <v>1553.8182667450001</v>
      </c>
      <c r="C44" s="215">
        <v>1560.1455485209999</v>
      </c>
      <c r="D44" s="215">
        <v>1542.724896206</v>
      </c>
      <c r="E44" s="215">
        <v>1584.1874536559999</v>
      </c>
      <c r="F44" s="215">
        <v>1603.716777701</v>
      </c>
      <c r="G44" s="215">
        <v>1652.1880009270001</v>
      </c>
      <c r="H44" s="215">
        <v>1653.70550432</v>
      </c>
      <c r="I44" s="215">
        <v>1705.941431124</v>
      </c>
      <c r="J44" s="215">
        <v>1676.4584459580001</v>
      </c>
      <c r="K44" s="215">
        <v>1707.977735708</v>
      </c>
      <c r="L44" s="215">
        <v>1784.6779389599999</v>
      </c>
      <c r="M44" s="215">
        <v>1818.535520146</v>
      </c>
      <c r="N44" s="215">
        <v>1780.350324771</v>
      </c>
    </row>
    <row r="45" spans="1:14" s="221" customFormat="1" x14ac:dyDescent="0.35">
      <c r="A45" s="219" t="s">
        <v>221</v>
      </c>
      <c r="B45" s="220">
        <v>114828.101949852</v>
      </c>
      <c r="C45" s="220">
        <v>115089.087660121</v>
      </c>
      <c r="D45" s="220">
        <v>116373.84729691999</v>
      </c>
      <c r="E45" s="220">
        <v>114367.72071793801</v>
      </c>
      <c r="F45" s="220">
        <v>116182.789423348</v>
      </c>
      <c r="G45" s="220">
        <v>116800.59250385901</v>
      </c>
      <c r="H45" s="220">
        <v>117341.563771945</v>
      </c>
      <c r="I45" s="220">
        <v>115873.98015503</v>
      </c>
      <c r="J45" s="220">
        <v>114920.55815574199</v>
      </c>
      <c r="K45" s="220">
        <v>113567.575780639</v>
      </c>
      <c r="L45" s="220">
        <v>114012.73017702199</v>
      </c>
      <c r="M45" s="220">
        <v>114587.263355312</v>
      </c>
      <c r="N45" s="220">
        <v>113477.52046944101</v>
      </c>
    </row>
    <row r="46" spans="1:14" x14ac:dyDescent="0.35">
      <c r="A46" s="218" t="s">
        <v>1007</v>
      </c>
      <c r="B46" s="215">
        <v>631.597647435</v>
      </c>
      <c r="C46" s="215">
        <v>540.84052746099997</v>
      </c>
      <c r="D46" s="215">
        <v>737.02201606400001</v>
      </c>
      <c r="E46" s="215">
        <v>617.760050105</v>
      </c>
      <c r="F46" s="215">
        <v>628.78099742899997</v>
      </c>
      <c r="G46" s="215">
        <v>764.60552305900001</v>
      </c>
      <c r="H46" s="215">
        <v>630.40811587799999</v>
      </c>
      <c r="I46" s="215">
        <v>564.26104143199996</v>
      </c>
      <c r="J46" s="215">
        <v>759.87432320899995</v>
      </c>
      <c r="K46" s="215">
        <v>1196.706749017</v>
      </c>
      <c r="L46" s="215">
        <v>648.70509704100004</v>
      </c>
      <c r="M46" s="215">
        <v>754.56707289200006</v>
      </c>
      <c r="N46" s="215">
        <v>540.88837877100002</v>
      </c>
    </row>
    <row r="47" spans="1:14" x14ac:dyDescent="0.35">
      <c r="A47" s="218" t="s">
        <v>1008</v>
      </c>
      <c r="B47" s="215">
        <v>0</v>
      </c>
      <c r="C47" s="215">
        <v>0</v>
      </c>
      <c r="D47" s="215">
        <v>0</v>
      </c>
      <c r="E47" s="215">
        <v>0</v>
      </c>
      <c r="F47" s="215">
        <v>0</v>
      </c>
      <c r="G47" s="215">
        <v>0</v>
      </c>
      <c r="H47" s="215">
        <v>0</v>
      </c>
      <c r="I47" s="215">
        <v>0</v>
      </c>
      <c r="J47" s="215">
        <v>4.722703622</v>
      </c>
      <c r="K47" s="215">
        <v>14.562055091</v>
      </c>
      <c r="L47" s="215">
        <v>6.4832076560000003</v>
      </c>
      <c r="M47" s="215">
        <v>0</v>
      </c>
      <c r="N47" s="215">
        <v>0</v>
      </c>
    </row>
    <row r="48" spans="1:14" x14ac:dyDescent="0.35">
      <c r="A48" s="218" t="s">
        <v>1009</v>
      </c>
      <c r="B48" s="215">
        <v>85.240355112000003</v>
      </c>
      <c r="C48" s="215">
        <v>126.63492841599999</v>
      </c>
      <c r="D48" s="215">
        <v>143.669178061</v>
      </c>
      <c r="E48" s="215">
        <v>106.198849422</v>
      </c>
      <c r="F48" s="215">
        <v>189.717237619</v>
      </c>
      <c r="G48" s="215">
        <v>150.67437217400001</v>
      </c>
      <c r="H48" s="215">
        <v>117.383925104</v>
      </c>
      <c r="I48" s="215">
        <v>143.506943138</v>
      </c>
      <c r="J48" s="215">
        <v>5.2935170190000003</v>
      </c>
      <c r="K48" s="215">
        <v>52.808381900999997</v>
      </c>
      <c r="L48" s="215">
        <v>95.137886769999994</v>
      </c>
      <c r="M48" s="215">
        <v>144.408318842</v>
      </c>
      <c r="N48" s="215">
        <v>159.473052739</v>
      </c>
    </row>
    <row r="49" spans="1:14" x14ac:dyDescent="0.35">
      <c r="A49" s="218" t="s">
        <v>1010</v>
      </c>
      <c r="B49" s="215">
        <v>43173.196307730002</v>
      </c>
      <c r="C49" s="215">
        <v>43372.125172006003</v>
      </c>
      <c r="D49" s="215">
        <v>43659.541243439999</v>
      </c>
      <c r="E49" s="215">
        <v>41826.396790783998</v>
      </c>
      <c r="F49" s="215">
        <v>43797.307169742002</v>
      </c>
      <c r="G49" s="215">
        <v>43758.730696899001</v>
      </c>
      <c r="H49" s="215">
        <v>44417.384891356996</v>
      </c>
      <c r="I49" s="215">
        <v>42804.866121952997</v>
      </c>
      <c r="J49" s="215">
        <v>42086.450378134999</v>
      </c>
      <c r="K49" s="215">
        <v>40584.573168909003</v>
      </c>
      <c r="L49" s="215">
        <v>42778.846561817998</v>
      </c>
      <c r="M49" s="215">
        <v>42345.276811668002</v>
      </c>
      <c r="N49" s="215">
        <v>42707.968751453998</v>
      </c>
    </row>
    <row r="50" spans="1:14" x14ac:dyDescent="0.35">
      <c r="A50" s="216" t="s">
        <v>1011</v>
      </c>
      <c r="B50" s="215">
        <v>23430.017671762002</v>
      </c>
      <c r="C50" s="215">
        <v>23430.017671762002</v>
      </c>
      <c r="D50" s="215">
        <v>23430.017671762002</v>
      </c>
      <c r="E50" s="215">
        <v>21988.938219115</v>
      </c>
      <c r="F50" s="215">
        <v>21885.430020278</v>
      </c>
      <c r="G50" s="215">
        <v>21576.646387853001</v>
      </c>
      <c r="H50" s="215">
        <v>21572.762390909</v>
      </c>
      <c r="I50" s="215">
        <v>20832.250734976999</v>
      </c>
      <c r="J50" s="215">
        <v>20832.250734976999</v>
      </c>
      <c r="K50" s="215">
        <v>20327.529239873002</v>
      </c>
      <c r="L50" s="215">
        <v>20327.529239873002</v>
      </c>
      <c r="M50" s="215">
        <v>19193.162525440999</v>
      </c>
      <c r="N50" s="215">
        <v>18930.052143827001</v>
      </c>
    </row>
    <row r="51" spans="1:14" x14ac:dyDescent="0.35">
      <c r="A51" s="217" t="s">
        <v>1012</v>
      </c>
      <c r="B51" s="215">
        <v>23430.017671762002</v>
      </c>
      <c r="C51" s="215">
        <v>23430.017671762002</v>
      </c>
      <c r="D51" s="215">
        <v>23430.017671762002</v>
      </c>
      <c r="E51" s="215">
        <v>21988.938219115</v>
      </c>
      <c r="F51" s="215">
        <v>21885.430020278</v>
      </c>
      <c r="G51" s="215">
        <v>21576.646387853001</v>
      </c>
      <c r="H51" s="215">
        <v>21572.762390909</v>
      </c>
      <c r="I51" s="215">
        <v>20832.250734976999</v>
      </c>
      <c r="J51" s="215">
        <v>20832.250734976999</v>
      </c>
      <c r="K51" s="215">
        <v>20327.529239873002</v>
      </c>
      <c r="L51" s="215">
        <v>20327.529239873002</v>
      </c>
      <c r="M51" s="215">
        <v>19193.162525440999</v>
      </c>
      <c r="N51" s="215">
        <v>18930.052143827001</v>
      </c>
    </row>
    <row r="52" spans="1:14" x14ac:dyDescent="0.35">
      <c r="A52" s="217" t="s">
        <v>1013</v>
      </c>
      <c r="B52" s="215">
        <v>0</v>
      </c>
      <c r="C52" s="215">
        <v>0</v>
      </c>
      <c r="D52" s="215">
        <v>0</v>
      </c>
      <c r="E52" s="215">
        <v>0</v>
      </c>
      <c r="F52" s="215">
        <v>0</v>
      </c>
      <c r="G52" s="215">
        <v>0</v>
      </c>
      <c r="H52" s="215">
        <v>0</v>
      </c>
      <c r="I52" s="215">
        <v>0</v>
      </c>
      <c r="J52" s="215">
        <v>0</v>
      </c>
      <c r="K52" s="215">
        <v>0</v>
      </c>
      <c r="L52" s="215">
        <v>0</v>
      </c>
      <c r="M52" s="215">
        <v>0</v>
      </c>
      <c r="N52" s="215">
        <v>0</v>
      </c>
    </row>
    <row r="53" spans="1:14" x14ac:dyDescent="0.35">
      <c r="A53" s="217" t="s">
        <v>1014</v>
      </c>
      <c r="B53" s="215">
        <v>0</v>
      </c>
      <c r="C53" s="215">
        <v>0</v>
      </c>
      <c r="D53" s="215">
        <v>0</v>
      </c>
      <c r="E53" s="215">
        <v>0</v>
      </c>
      <c r="F53" s="215">
        <v>0</v>
      </c>
      <c r="G53" s="215">
        <v>0</v>
      </c>
      <c r="H53" s="215">
        <v>0</v>
      </c>
      <c r="I53" s="215">
        <v>0</v>
      </c>
      <c r="J53" s="215">
        <v>0</v>
      </c>
      <c r="K53" s="215">
        <v>0</v>
      </c>
      <c r="L53" s="215">
        <v>0</v>
      </c>
      <c r="M53" s="215">
        <v>0</v>
      </c>
      <c r="N53" s="215">
        <v>0</v>
      </c>
    </row>
    <row r="54" spans="1:14" x14ac:dyDescent="0.35">
      <c r="A54" s="216" t="s">
        <v>1015</v>
      </c>
      <c r="B54" s="215">
        <v>0</v>
      </c>
      <c r="C54" s="215">
        <v>0</v>
      </c>
      <c r="D54" s="215">
        <v>0</v>
      </c>
      <c r="E54" s="215">
        <v>0</v>
      </c>
      <c r="F54" s="215">
        <v>0</v>
      </c>
      <c r="G54" s="215">
        <v>0</v>
      </c>
      <c r="H54" s="215">
        <v>0</v>
      </c>
      <c r="I54" s="215"/>
      <c r="J54" s="215">
        <v>0</v>
      </c>
      <c r="K54" s="215">
        <v>0</v>
      </c>
      <c r="L54" s="215">
        <v>0</v>
      </c>
      <c r="M54" s="215">
        <v>0</v>
      </c>
      <c r="N54" s="215">
        <v>0</v>
      </c>
    </row>
    <row r="55" spans="1:14" x14ac:dyDescent="0.35">
      <c r="A55" s="216" t="s">
        <v>1016</v>
      </c>
      <c r="B55" s="215">
        <v>17198.809885576</v>
      </c>
      <c r="C55" s="215">
        <v>17349.82</v>
      </c>
      <c r="D55" s="215">
        <v>17572.12</v>
      </c>
      <c r="E55" s="215">
        <v>17268.88</v>
      </c>
      <c r="F55" s="215">
        <v>19737.12</v>
      </c>
      <c r="G55" s="215">
        <v>19953.72</v>
      </c>
      <c r="H55" s="215">
        <v>20633.61</v>
      </c>
      <c r="I55" s="215">
        <v>19736.21</v>
      </c>
      <c r="J55" s="215">
        <v>18961.93</v>
      </c>
      <c r="K55" s="215">
        <v>17964.21</v>
      </c>
      <c r="L55" s="215">
        <v>20559.97</v>
      </c>
      <c r="M55" s="215">
        <v>21272.400000000001</v>
      </c>
      <c r="N55" s="215">
        <v>22003.13</v>
      </c>
    </row>
    <row r="56" spans="1:14" x14ac:dyDescent="0.35">
      <c r="A56" s="217" t="s">
        <v>1017</v>
      </c>
      <c r="B56" s="215">
        <v>8512.5798855760004</v>
      </c>
      <c r="C56" s="215">
        <v>8500</v>
      </c>
      <c r="D56" s="215">
        <v>8500</v>
      </c>
      <c r="E56" s="215">
        <v>8500</v>
      </c>
      <c r="F56" s="215">
        <v>10950</v>
      </c>
      <c r="G56" s="215">
        <v>10950</v>
      </c>
      <c r="H56" s="215">
        <v>11700</v>
      </c>
      <c r="I56" s="215">
        <v>10700</v>
      </c>
      <c r="J56" s="215">
        <v>9700</v>
      </c>
      <c r="K56" s="215">
        <v>8700</v>
      </c>
      <c r="L56" s="215">
        <v>11200</v>
      </c>
      <c r="M56" s="215">
        <v>11970</v>
      </c>
      <c r="N56" s="215">
        <v>13220</v>
      </c>
    </row>
    <row r="57" spans="1:14" x14ac:dyDescent="0.35">
      <c r="A57" s="217" t="s">
        <v>1018</v>
      </c>
      <c r="B57" s="215">
        <v>8686.23</v>
      </c>
      <c r="C57" s="215">
        <v>8849.82</v>
      </c>
      <c r="D57" s="215">
        <v>9072.1200000000008</v>
      </c>
      <c r="E57" s="215">
        <v>8768.8799999999992</v>
      </c>
      <c r="F57" s="215">
        <v>8787.1200000000008</v>
      </c>
      <c r="G57" s="215">
        <v>9003.7199999999993</v>
      </c>
      <c r="H57" s="215">
        <v>8933.61</v>
      </c>
      <c r="I57" s="215">
        <v>9036.2099999999991</v>
      </c>
      <c r="J57" s="215">
        <v>9261.93</v>
      </c>
      <c r="K57" s="215">
        <v>9264.2099999999991</v>
      </c>
      <c r="L57" s="215">
        <v>9359.9699999999993</v>
      </c>
      <c r="M57" s="215">
        <v>9302.4</v>
      </c>
      <c r="N57" s="215">
        <v>8783.1299999999992</v>
      </c>
    </row>
    <row r="58" spans="1:14" x14ac:dyDescent="0.35">
      <c r="A58" s="216" t="s">
        <v>1019</v>
      </c>
      <c r="B58" s="215">
        <v>2544.368750392</v>
      </c>
      <c r="C58" s="215">
        <v>2592.2875002440001</v>
      </c>
      <c r="D58" s="215">
        <v>2657.4035716779999</v>
      </c>
      <c r="E58" s="215">
        <v>2568.5785716690002</v>
      </c>
      <c r="F58" s="215">
        <v>2174.7571494640001</v>
      </c>
      <c r="G58" s="215">
        <v>2228.364309046</v>
      </c>
      <c r="H58" s="215">
        <v>2211.0125004480001</v>
      </c>
      <c r="I58" s="215">
        <v>2236.405386976</v>
      </c>
      <c r="J58" s="215">
        <v>2292.2696431579998</v>
      </c>
      <c r="K58" s="215">
        <v>2292.833929036</v>
      </c>
      <c r="L58" s="215">
        <v>1891.347321945</v>
      </c>
      <c r="M58" s="215">
        <v>1879.714286227</v>
      </c>
      <c r="N58" s="215">
        <v>1774.786607627</v>
      </c>
    </row>
    <row r="59" spans="1:14" x14ac:dyDescent="0.35">
      <c r="A59" s="217" t="s">
        <v>1020</v>
      </c>
      <c r="B59" s="215">
        <v>0</v>
      </c>
      <c r="C59" s="215">
        <v>0</v>
      </c>
      <c r="D59" s="215">
        <v>0</v>
      </c>
      <c r="E59" s="215">
        <v>0</v>
      </c>
      <c r="F59" s="215">
        <v>0</v>
      </c>
      <c r="G59" s="215">
        <v>0</v>
      </c>
      <c r="H59" s="215">
        <v>0</v>
      </c>
      <c r="I59" s="215">
        <v>0</v>
      </c>
      <c r="J59" s="215">
        <v>0</v>
      </c>
      <c r="K59" s="215">
        <v>0</v>
      </c>
      <c r="L59" s="215">
        <v>0</v>
      </c>
      <c r="M59" s="215">
        <v>0</v>
      </c>
      <c r="N59" s="215">
        <v>0</v>
      </c>
    </row>
    <row r="60" spans="1:14" x14ac:dyDescent="0.35">
      <c r="A60" s="217" t="s">
        <v>1021</v>
      </c>
      <c r="B60" s="215">
        <v>2544.368750392</v>
      </c>
      <c r="C60" s="215">
        <v>2592.2875002440001</v>
      </c>
      <c r="D60" s="215">
        <v>2657.4035716779999</v>
      </c>
      <c r="E60" s="215">
        <v>2568.5785716690002</v>
      </c>
      <c r="F60" s="215">
        <v>2174.7571494640001</v>
      </c>
      <c r="G60" s="215">
        <v>2228.364309046</v>
      </c>
      <c r="H60" s="215">
        <v>2211.0125004480001</v>
      </c>
      <c r="I60" s="215">
        <v>2236.405386976</v>
      </c>
      <c r="J60" s="215">
        <v>2292.2696431579998</v>
      </c>
      <c r="K60" s="215">
        <v>2292.833929036</v>
      </c>
      <c r="L60" s="215">
        <v>1891.347321945</v>
      </c>
      <c r="M60" s="215">
        <v>1879.714286227</v>
      </c>
      <c r="N60" s="215">
        <v>1774.786607627</v>
      </c>
    </row>
    <row r="61" spans="1:14" x14ac:dyDescent="0.35">
      <c r="A61" s="218" t="s">
        <v>1022</v>
      </c>
      <c r="B61" s="215">
        <v>23112.084999999999</v>
      </c>
      <c r="C61" s="215">
        <v>23198.185000000001</v>
      </c>
      <c r="D61" s="215">
        <v>23315.185000000001</v>
      </c>
      <c r="E61" s="215">
        <v>23155.584999999999</v>
      </c>
      <c r="F61" s="215">
        <v>21949.185000000001</v>
      </c>
      <c r="G61" s="215">
        <v>22063.185000000001</v>
      </c>
      <c r="H61" s="215">
        <v>22026.285</v>
      </c>
      <c r="I61" s="215">
        <v>22080.285</v>
      </c>
      <c r="J61" s="215">
        <v>22199.084999999999</v>
      </c>
      <c r="K61" s="215">
        <v>22028.535</v>
      </c>
      <c r="L61" s="215">
        <v>20526.935000000001</v>
      </c>
      <c r="M61" s="215">
        <v>21115.985000000001</v>
      </c>
      <c r="N61" s="215">
        <v>19725.685000000001</v>
      </c>
    </row>
    <row r="62" spans="1:14" s="221" customFormat="1" x14ac:dyDescent="0.35">
      <c r="A62" s="218" t="s">
        <v>1023</v>
      </c>
      <c r="B62" s="215">
        <v>122.74283161300001</v>
      </c>
      <c r="C62" s="215">
        <v>120.572310677</v>
      </c>
      <c r="D62" s="215">
        <v>119.73918771699999</v>
      </c>
      <c r="E62" s="215">
        <v>119.057158476</v>
      </c>
      <c r="F62" s="215">
        <v>145.85255443</v>
      </c>
      <c r="G62" s="215">
        <v>145.42859233799999</v>
      </c>
      <c r="H62" s="215">
        <v>145.053897678</v>
      </c>
      <c r="I62" s="215">
        <v>144.81571991499999</v>
      </c>
      <c r="J62" s="215">
        <v>143.97169731599999</v>
      </c>
      <c r="K62" s="215">
        <v>143.28227868100001</v>
      </c>
      <c r="L62" s="215">
        <v>139.74822491699999</v>
      </c>
      <c r="M62" s="215">
        <v>138.56979967199999</v>
      </c>
      <c r="N62" s="215">
        <v>138.014120754</v>
      </c>
    </row>
    <row r="63" spans="1:14" x14ac:dyDescent="0.35">
      <c r="A63" s="218" t="s">
        <v>1024</v>
      </c>
      <c r="B63" s="222">
        <v>0</v>
      </c>
      <c r="C63" s="222">
        <v>0</v>
      </c>
      <c r="D63" s="222">
        <v>0</v>
      </c>
      <c r="E63" s="222">
        <v>0</v>
      </c>
      <c r="F63" s="222">
        <v>0</v>
      </c>
      <c r="G63" s="222">
        <v>0</v>
      </c>
      <c r="H63" s="222">
        <v>0</v>
      </c>
      <c r="I63" s="222">
        <v>0</v>
      </c>
      <c r="J63" s="215">
        <v>0</v>
      </c>
      <c r="K63" s="215">
        <v>0</v>
      </c>
      <c r="L63" s="215">
        <v>0</v>
      </c>
      <c r="M63" s="215">
        <v>0</v>
      </c>
      <c r="N63" s="215">
        <v>0</v>
      </c>
    </row>
    <row r="64" spans="1:14" x14ac:dyDescent="0.35">
      <c r="A64" s="218" t="s">
        <v>1025</v>
      </c>
      <c r="B64" s="222">
        <v>5873.2930996550003</v>
      </c>
      <c r="C64" s="222">
        <v>5923.9243802139999</v>
      </c>
      <c r="D64" s="222">
        <v>6376.9149052359999</v>
      </c>
      <c r="E64" s="222">
        <v>6317.8329852229999</v>
      </c>
      <c r="F64" s="222">
        <v>6861.0090670600002</v>
      </c>
      <c r="G64" s="222">
        <v>6937.8418291970002</v>
      </c>
      <c r="H64" s="222">
        <v>6782.2998999740003</v>
      </c>
      <c r="I64" s="222">
        <v>6855.6783929379999</v>
      </c>
      <c r="J64" s="215">
        <v>6889.6009732760003</v>
      </c>
      <c r="K64" s="215">
        <v>6890.3994517350002</v>
      </c>
      <c r="L64" s="215">
        <v>6923.9355538399996</v>
      </c>
      <c r="M64" s="215">
        <v>6903.773968646</v>
      </c>
      <c r="N64" s="215">
        <v>6566.9653172990002</v>
      </c>
    </row>
    <row r="65" spans="1:15" x14ac:dyDescent="0.35">
      <c r="A65" s="217" t="s">
        <v>1026</v>
      </c>
      <c r="B65" s="222">
        <v>5873.2930996550003</v>
      </c>
      <c r="C65" s="222">
        <v>5923.9243802139999</v>
      </c>
      <c r="D65" s="222">
        <v>6376.9149052359999</v>
      </c>
      <c r="E65" s="222">
        <v>6317.8329852229999</v>
      </c>
      <c r="F65" s="222">
        <v>6861.0090670600002</v>
      </c>
      <c r="G65" s="222">
        <v>6937.8418291970002</v>
      </c>
      <c r="H65" s="222">
        <v>6782.2998999740003</v>
      </c>
      <c r="I65" s="222">
        <v>6855.6783929379999</v>
      </c>
      <c r="J65" s="215">
        <v>6889.6009732760003</v>
      </c>
      <c r="K65" s="215">
        <v>6890.3994517350002</v>
      </c>
      <c r="L65" s="215">
        <v>6923.9355538399996</v>
      </c>
      <c r="M65" s="215">
        <v>6903.773968646</v>
      </c>
      <c r="N65" s="215">
        <v>6566.9653172990002</v>
      </c>
    </row>
    <row r="66" spans="1:15" x14ac:dyDescent="0.35">
      <c r="A66" s="217" t="s">
        <v>1027</v>
      </c>
      <c r="B66" s="222">
        <v>0</v>
      </c>
      <c r="C66" s="222">
        <v>0</v>
      </c>
      <c r="D66" s="222">
        <v>0</v>
      </c>
      <c r="E66" s="222">
        <v>0</v>
      </c>
      <c r="F66" s="222">
        <v>0</v>
      </c>
      <c r="G66" s="222">
        <v>0</v>
      </c>
      <c r="H66" s="222">
        <v>0</v>
      </c>
      <c r="I66" s="222">
        <v>0</v>
      </c>
      <c r="J66" s="215">
        <v>0</v>
      </c>
      <c r="K66" s="215">
        <v>0</v>
      </c>
      <c r="L66" s="215">
        <v>0</v>
      </c>
      <c r="M66" s="215">
        <v>0</v>
      </c>
      <c r="N66" s="215">
        <v>0</v>
      </c>
    </row>
    <row r="67" spans="1:15" x14ac:dyDescent="0.35">
      <c r="A67" s="218" t="s">
        <v>1028</v>
      </c>
      <c r="B67" s="222">
        <v>0</v>
      </c>
      <c r="C67" s="222">
        <v>0</v>
      </c>
      <c r="D67" s="222">
        <v>0</v>
      </c>
      <c r="E67" s="222">
        <v>0</v>
      </c>
      <c r="F67" s="222">
        <v>0</v>
      </c>
      <c r="G67" s="222">
        <v>0</v>
      </c>
      <c r="H67" s="222">
        <v>0</v>
      </c>
      <c r="I67" s="222">
        <v>0</v>
      </c>
      <c r="J67" s="215">
        <v>0</v>
      </c>
      <c r="K67" s="215">
        <v>0</v>
      </c>
      <c r="L67" s="215">
        <v>0</v>
      </c>
      <c r="M67" s="215">
        <v>0</v>
      </c>
      <c r="N67" s="215">
        <v>0</v>
      </c>
    </row>
    <row r="68" spans="1:15" x14ac:dyDescent="0.35">
      <c r="A68" s="218" t="s">
        <v>1029</v>
      </c>
      <c r="B68" s="222">
        <v>396.658588974</v>
      </c>
      <c r="C68" s="222">
        <v>141.30521307500001</v>
      </c>
      <c r="D68" s="222">
        <v>312.48632833300002</v>
      </c>
      <c r="E68" s="222">
        <v>281.24401604600001</v>
      </c>
      <c r="F68" s="222">
        <v>235.95674861500001</v>
      </c>
      <c r="G68" s="222">
        <v>407.76443516699999</v>
      </c>
      <c r="H68" s="222">
        <v>561.434374123</v>
      </c>
      <c r="I68" s="222">
        <v>646.05236515299998</v>
      </c>
      <c r="J68" s="215">
        <v>183.46129804500001</v>
      </c>
      <c r="K68" s="215">
        <v>160.97428447999999</v>
      </c>
      <c r="L68" s="215">
        <v>183.30278673000001</v>
      </c>
      <c r="M68" s="215">
        <v>164.902371698</v>
      </c>
      <c r="N68" s="215">
        <v>344.32831356100002</v>
      </c>
    </row>
    <row r="69" spans="1:15" x14ac:dyDescent="0.35">
      <c r="A69" s="218" t="s">
        <v>1030</v>
      </c>
      <c r="B69" s="222">
        <v>30516.6</v>
      </c>
      <c r="C69" s="222">
        <v>30516.6</v>
      </c>
      <c r="D69" s="222">
        <v>30516.6</v>
      </c>
      <c r="E69" s="222">
        <v>30516.6</v>
      </c>
      <c r="F69" s="222">
        <v>30516.6</v>
      </c>
      <c r="G69" s="222">
        <v>30516.6</v>
      </c>
      <c r="H69" s="222">
        <v>30516.6</v>
      </c>
      <c r="I69" s="222">
        <v>30516.6</v>
      </c>
      <c r="J69" s="215">
        <v>30516.6</v>
      </c>
      <c r="K69" s="215">
        <v>30516.6</v>
      </c>
      <c r="L69" s="215">
        <v>30516.6</v>
      </c>
      <c r="M69" s="215">
        <v>30516.6</v>
      </c>
      <c r="N69" s="215">
        <v>30516.6</v>
      </c>
      <c r="O69" s="282"/>
    </row>
    <row r="70" spans="1:15" x14ac:dyDescent="0.35">
      <c r="A70" s="216" t="s">
        <v>1031</v>
      </c>
      <c r="B70" s="222">
        <v>30516.6</v>
      </c>
      <c r="C70" s="222">
        <v>30516.6</v>
      </c>
      <c r="D70" s="222">
        <v>30516.6</v>
      </c>
      <c r="E70" s="222">
        <v>30516.6</v>
      </c>
      <c r="F70" s="222">
        <v>30516.6</v>
      </c>
      <c r="G70" s="222">
        <v>30516.6</v>
      </c>
      <c r="H70" s="222">
        <v>30516.6</v>
      </c>
      <c r="I70" s="222">
        <v>30516.6</v>
      </c>
      <c r="J70" s="215">
        <v>30516.6</v>
      </c>
      <c r="K70" s="215">
        <v>30516.6</v>
      </c>
      <c r="L70" s="215">
        <v>30516.6</v>
      </c>
      <c r="M70" s="215">
        <v>30516.6</v>
      </c>
      <c r="N70" s="215">
        <v>30516.6</v>
      </c>
    </row>
    <row r="71" spans="1:15" x14ac:dyDescent="0.35">
      <c r="A71" s="216" t="s">
        <v>1032</v>
      </c>
      <c r="B71" s="222">
        <v>0</v>
      </c>
      <c r="C71" s="222">
        <v>0</v>
      </c>
      <c r="D71" s="222">
        <v>0</v>
      </c>
      <c r="E71" s="222">
        <v>0</v>
      </c>
      <c r="F71" s="222">
        <v>0</v>
      </c>
      <c r="G71" s="222">
        <v>0</v>
      </c>
      <c r="H71" s="222">
        <v>0</v>
      </c>
      <c r="I71" s="222"/>
      <c r="J71" s="215"/>
      <c r="K71" s="215"/>
      <c r="L71" s="215"/>
      <c r="M71" s="215"/>
      <c r="N71" s="215"/>
    </row>
    <row r="72" spans="1:15" x14ac:dyDescent="0.35">
      <c r="A72" s="216" t="s">
        <v>1033</v>
      </c>
      <c r="B72" s="222">
        <v>0</v>
      </c>
      <c r="C72" s="222">
        <v>0</v>
      </c>
      <c r="D72" s="222">
        <v>0</v>
      </c>
      <c r="E72" s="222">
        <v>0</v>
      </c>
      <c r="F72" s="222">
        <v>0</v>
      </c>
      <c r="G72" s="222">
        <v>0</v>
      </c>
      <c r="H72" s="222">
        <v>0</v>
      </c>
      <c r="I72" s="222"/>
      <c r="J72" s="215"/>
      <c r="K72" s="215"/>
      <c r="L72" s="215"/>
      <c r="M72" s="215"/>
      <c r="N72" s="423"/>
    </row>
    <row r="73" spans="1:15" x14ac:dyDescent="0.35">
      <c r="A73" s="216" t="s">
        <v>1034</v>
      </c>
      <c r="B73" s="222">
        <v>0</v>
      </c>
      <c r="C73" s="222">
        <v>0</v>
      </c>
      <c r="D73" s="222">
        <v>0</v>
      </c>
      <c r="E73" s="222">
        <v>0</v>
      </c>
      <c r="F73" s="222">
        <v>0</v>
      </c>
      <c r="G73" s="222">
        <v>0</v>
      </c>
      <c r="H73" s="222">
        <v>0</v>
      </c>
      <c r="I73" s="222"/>
      <c r="J73" s="215"/>
      <c r="K73" s="215"/>
      <c r="L73" s="215"/>
      <c r="M73" s="215"/>
      <c r="N73" s="423"/>
    </row>
    <row r="74" spans="1:15" x14ac:dyDescent="0.35">
      <c r="A74" s="216" t="s">
        <v>1035</v>
      </c>
      <c r="B74" s="215">
        <v>0</v>
      </c>
      <c r="C74" s="215">
        <v>0</v>
      </c>
      <c r="D74" s="215">
        <v>0</v>
      </c>
      <c r="E74" s="215">
        <v>0</v>
      </c>
      <c r="F74" s="215">
        <v>0</v>
      </c>
      <c r="G74" s="215">
        <v>0</v>
      </c>
      <c r="H74" s="215">
        <v>0</v>
      </c>
      <c r="I74" s="215"/>
      <c r="J74" s="215"/>
      <c r="K74" s="215"/>
      <c r="L74" s="215"/>
      <c r="M74" s="215"/>
      <c r="N74" s="423"/>
    </row>
    <row r="75" spans="1:15" x14ac:dyDescent="0.35">
      <c r="A75" s="218" t="s">
        <v>1036</v>
      </c>
      <c r="B75" s="215">
        <v>3724.6215047679998</v>
      </c>
      <c r="C75" s="215">
        <v>3724.6215047679998</v>
      </c>
      <c r="D75" s="215">
        <v>3724.6215047689998</v>
      </c>
      <c r="E75" s="215">
        <v>3724.6215047689998</v>
      </c>
      <c r="F75" s="215">
        <v>3724.6215047679998</v>
      </c>
      <c r="G75" s="215">
        <v>3724.6215047679998</v>
      </c>
      <c r="H75" s="215">
        <v>3724.6215047679998</v>
      </c>
      <c r="I75" s="215">
        <v>3724.6215047679998</v>
      </c>
      <c r="J75" s="215">
        <v>3724.6215047689998</v>
      </c>
      <c r="K75" s="215">
        <v>4348.1215047690002</v>
      </c>
      <c r="L75" s="215">
        <v>4348.1215047690002</v>
      </c>
      <c r="M75" s="215">
        <v>4348.1215047690002</v>
      </c>
      <c r="N75" s="215">
        <v>4348.1215047690002</v>
      </c>
    </row>
    <row r="76" spans="1:15" x14ac:dyDescent="0.35">
      <c r="A76" s="216" t="s">
        <v>1037</v>
      </c>
      <c r="B76" s="215">
        <v>3724.6215047679998</v>
      </c>
      <c r="C76" s="215">
        <v>3724.6215047679998</v>
      </c>
      <c r="D76" s="215">
        <v>3724.6215047689998</v>
      </c>
      <c r="E76" s="215">
        <v>3724.6215047689998</v>
      </c>
      <c r="F76" s="215">
        <v>3724.6215047679998</v>
      </c>
      <c r="G76" s="215">
        <v>3724.6215047679998</v>
      </c>
      <c r="H76" s="215">
        <v>3724.6215047679998</v>
      </c>
      <c r="I76" s="215">
        <v>3724.6215047679998</v>
      </c>
      <c r="J76" s="215">
        <v>3724.6215047689998</v>
      </c>
      <c r="K76" s="215">
        <v>4348.1215047690002</v>
      </c>
      <c r="L76" s="215">
        <v>4348.1215047690002</v>
      </c>
      <c r="M76" s="215">
        <v>4348.1215047690002</v>
      </c>
      <c r="N76" s="215">
        <v>4348.1215047690002</v>
      </c>
    </row>
    <row r="77" spans="1:15" x14ac:dyDescent="0.35">
      <c r="A77" s="216" t="s">
        <v>1038</v>
      </c>
      <c r="B77" s="215">
        <v>0</v>
      </c>
      <c r="C77" s="215">
        <v>0</v>
      </c>
      <c r="D77" s="215">
        <v>0</v>
      </c>
      <c r="E77" s="215">
        <v>0</v>
      </c>
      <c r="F77" s="215">
        <v>0</v>
      </c>
      <c r="G77" s="215">
        <v>0</v>
      </c>
      <c r="H77" s="215">
        <v>0</v>
      </c>
      <c r="I77" s="215">
        <v>0</v>
      </c>
      <c r="J77" s="215">
        <v>0</v>
      </c>
      <c r="K77" s="215">
        <v>0</v>
      </c>
      <c r="L77" s="215">
        <v>0</v>
      </c>
      <c r="M77" s="215">
        <v>0</v>
      </c>
      <c r="N77" s="215">
        <v>0</v>
      </c>
    </row>
    <row r="78" spans="1:15" x14ac:dyDescent="0.35">
      <c r="A78" s="218" t="s">
        <v>1039</v>
      </c>
      <c r="B78" s="215">
        <v>5756.0153647249999</v>
      </c>
      <c r="C78" s="215">
        <v>5756.0153647249999</v>
      </c>
      <c r="D78" s="215">
        <v>5756.0153647269999</v>
      </c>
      <c r="E78" s="215">
        <v>5756.0153647280003</v>
      </c>
      <c r="F78" s="215">
        <v>5756.0153647280003</v>
      </c>
      <c r="G78" s="215">
        <v>8067.428946385</v>
      </c>
      <c r="H78" s="215">
        <v>8137.3564038880004</v>
      </c>
      <c r="I78" s="215">
        <v>7817.0659380059997</v>
      </c>
      <c r="J78" s="215">
        <v>7817.0659380039997</v>
      </c>
      <c r="K78" s="215">
        <v>6673.5659380039997</v>
      </c>
      <c r="L78" s="215">
        <v>6673.5659382610002</v>
      </c>
      <c r="M78" s="215">
        <v>6673.5659380039997</v>
      </c>
      <c r="N78" s="215">
        <v>6673.5659380039997</v>
      </c>
    </row>
    <row r="79" spans="1:15" s="221" customFormat="1" x14ac:dyDescent="0.35">
      <c r="A79" s="223" t="s">
        <v>1040</v>
      </c>
      <c r="B79" s="215">
        <v>1519.1669578210001</v>
      </c>
      <c r="C79" s="215">
        <v>1777.832280679</v>
      </c>
      <c r="D79" s="215">
        <v>1885.309936613</v>
      </c>
      <c r="E79" s="215">
        <v>1993.1721128659999</v>
      </c>
      <c r="F79" s="215">
        <v>2172.8450569279998</v>
      </c>
      <c r="G79" s="215">
        <v>217.39151605699999</v>
      </c>
      <c r="H79" s="215">
        <v>442.88099198700002</v>
      </c>
      <c r="I79" s="215">
        <v>495.49897689699998</v>
      </c>
      <c r="J79" s="215">
        <v>697.16394977000004</v>
      </c>
      <c r="K79" s="215">
        <v>943.16929792799999</v>
      </c>
      <c r="L79" s="215">
        <v>1168.279105005</v>
      </c>
      <c r="M79" s="215">
        <v>1427.9182939249999</v>
      </c>
      <c r="N79" s="215">
        <v>1587.834408338</v>
      </c>
    </row>
    <row r="80" spans="1:15" s="221" customFormat="1" x14ac:dyDescent="0.35">
      <c r="A80" s="223" t="s">
        <v>1041</v>
      </c>
      <c r="B80" s="215">
        <v>-83.115707981</v>
      </c>
      <c r="C80" s="215">
        <v>-109.5690219</v>
      </c>
      <c r="D80" s="215">
        <v>-173.25736803999999</v>
      </c>
      <c r="E80" s="215">
        <v>-46.763114481000002</v>
      </c>
      <c r="F80" s="215">
        <v>204.898722029</v>
      </c>
      <c r="G80" s="215">
        <v>46.320087815000001</v>
      </c>
      <c r="H80" s="215">
        <v>-160.14523281199999</v>
      </c>
      <c r="I80" s="215">
        <v>80.728150830000004</v>
      </c>
      <c r="J80" s="215">
        <v>-107.353127423</v>
      </c>
      <c r="K80" s="215">
        <v>14.277670124</v>
      </c>
      <c r="L80" s="215">
        <v>3.0693102149999998</v>
      </c>
      <c r="M80" s="215">
        <v>53.574275196000002</v>
      </c>
      <c r="N80" s="215">
        <v>168.075683752</v>
      </c>
    </row>
    <row r="81" spans="1:14" s="221" customFormat="1" x14ac:dyDescent="0.35">
      <c r="A81" s="224" t="s">
        <v>1042</v>
      </c>
      <c r="B81" s="225">
        <v>114828.101949852</v>
      </c>
      <c r="C81" s="225">
        <v>115089.087660121</v>
      </c>
      <c r="D81" s="225">
        <v>116373.84729691999</v>
      </c>
      <c r="E81" s="225">
        <v>114367.72071793801</v>
      </c>
      <c r="F81" s="225">
        <v>116182.789423348</v>
      </c>
      <c r="G81" s="225">
        <v>116800.59250385901</v>
      </c>
      <c r="H81" s="225">
        <v>117341.563771945</v>
      </c>
      <c r="I81" s="220">
        <v>115873.98015503</v>
      </c>
      <c r="J81" s="220">
        <v>114920.55815574199</v>
      </c>
      <c r="K81" s="220">
        <v>113567.575780639</v>
      </c>
      <c r="L81" s="220">
        <v>114012.73017702199</v>
      </c>
      <c r="M81" s="220">
        <v>114587.263355312</v>
      </c>
      <c r="N81" s="220">
        <v>113477.52046944101</v>
      </c>
    </row>
    <row r="82" spans="1:14" ht="28.4" customHeight="1" x14ac:dyDescent="0.35">
      <c r="A82" s="535" t="s">
        <v>1043</v>
      </c>
      <c r="B82" s="536"/>
      <c r="C82" s="536"/>
      <c r="D82" s="536"/>
      <c r="E82" s="536"/>
      <c r="F82" s="536"/>
      <c r="G82" s="536"/>
      <c r="H82" s="536"/>
      <c r="I82" s="536"/>
      <c r="J82" s="536"/>
      <c r="K82" s="536"/>
      <c r="L82" s="536"/>
      <c r="M82" s="536"/>
      <c r="N82" s="536"/>
    </row>
    <row r="85" spans="1:14" x14ac:dyDescent="0.35">
      <c r="D85" s="304"/>
      <c r="E85" s="304"/>
      <c r="F85" s="304"/>
      <c r="G85" s="304"/>
      <c r="H85" s="304"/>
      <c r="I85" s="304"/>
    </row>
    <row r="86" spans="1:14" x14ac:dyDescent="0.35">
      <c r="D86" s="303"/>
      <c r="E86" s="303"/>
      <c r="F86" s="303"/>
      <c r="G86" s="303"/>
      <c r="H86" s="303"/>
      <c r="I86" s="303"/>
    </row>
    <row r="87" spans="1:14" x14ac:dyDescent="0.35">
      <c r="D87" s="303"/>
      <c r="E87" s="303"/>
      <c r="F87" s="303"/>
      <c r="G87" s="303"/>
      <c r="H87" s="303"/>
      <c r="I87" s="303"/>
    </row>
    <row r="88" spans="1:14" x14ac:dyDescent="0.35">
      <c r="D88" s="303"/>
      <c r="E88" s="303"/>
      <c r="F88" s="303"/>
      <c r="G88" s="303"/>
      <c r="H88" s="303"/>
      <c r="I88" s="303"/>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scale="40"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85"/>
  <sheetViews>
    <sheetView showGridLines="0" view="pageBreakPreview" zoomScale="80" zoomScaleNormal="100" zoomScaleSheetLayoutView="80" workbookViewId="0">
      <selection activeCell="D3" sqref="D3"/>
    </sheetView>
  </sheetViews>
  <sheetFormatPr defaultColWidth="8.54296875" defaultRowHeight="14.5" x14ac:dyDescent="0.35"/>
  <cols>
    <col min="1" max="1" width="86.54296875" bestFit="1" customWidth="1"/>
    <col min="2" max="2" width="6.81640625" customWidth="1"/>
  </cols>
  <sheetData>
    <row r="1" spans="1:2" ht="25" x14ac:dyDescent="0.35">
      <c r="A1" s="16" t="s">
        <v>13</v>
      </c>
    </row>
    <row r="2" spans="1:2" ht="25" x14ac:dyDescent="0.35">
      <c r="A2" s="17" t="s">
        <v>14</v>
      </c>
    </row>
    <row r="3" spans="1:2" ht="25" x14ac:dyDescent="0.35">
      <c r="A3" s="17"/>
    </row>
    <row r="4" spans="1:2" x14ac:dyDescent="0.35">
      <c r="A4" s="18" t="s">
        <v>15</v>
      </c>
      <c r="B4" s="275">
        <v>2</v>
      </c>
    </row>
    <row r="5" spans="1:2" s="20" customFormat="1" x14ac:dyDescent="0.35">
      <c r="A5" s="19" t="s">
        <v>8</v>
      </c>
      <c r="B5" s="276">
        <v>2</v>
      </c>
    </row>
    <row r="6" spans="1:2" x14ac:dyDescent="0.35">
      <c r="A6" s="18" t="s">
        <v>13</v>
      </c>
      <c r="B6" s="275">
        <v>3</v>
      </c>
    </row>
    <row r="7" spans="1:2" s="20" customFormat="1" x14ac:dyDescent="0.35">
      <c r="A7" s="19" t="s">
        <v>14</v>
      </c>
      <c r="B7" s="276">
        <v>3</v>
      </c>
    </row>
    <row r="8" spans="1:2" x14ac:dyDescent="0.35">
      <c r="A8" s="18" t="s">
        <v>16</v>
      </c>
      <c r="B8" s="275">
        <v>6</v>
      </c>
    </row>
    <row r="9" spans="1:2" s="20" customFormat="1" x14ac:dyDescent="0.35">
      <c r="A9" s="19" t="s">
        <v>17</v>
      </c>
      <c r="B9" s="276">
        <v>6</v>
      </c>
    </row>
    <row r="10" spans="1:2" x14ac:dyDescent="0.35">
      <c r="A10" s="18" t="s">
        <v>944</v>
      </c>
      <c r="B10" s="275">
        <v>8</v>
      </c>
    </row>
    <row r="11" spans="1:2" s="20" customFormat="1" x14ac:dyDescent="0.35">
      <c r="A11" s="19" t="s">
        <v>945</v>
      </c>
      <c r="B11" s="276">
        <v>8</v>
      </c>
    </row>
    <row r="12" spans="1:2" x14ac:dyDescent="0.35">
      <c r="A12" s="18" t="s">
        <v>18</v>
      </c>
      <c r="B12" s="275">
        <v>8</v>
      </c>
    </row>
    <row r="13" spans="1:2" s="20" customFormat="1" x14ac:dyDescent="0.35">
      <c r="A13" s="19" t="s">
        <v>19</v>
      </c>
      <c r="B13" s="276">
        <v>8</v>
      </c>
    </row>
    <row r="14" spans="1:2" x14ac:dyDescent="0.35">
      <c r="A14" s="18" t="s">
        <v>20</v>
      </c>
      <c r="B14" s="275">
        <v>9</v>
      </c>
    </row>
    <row r="15" spans="1:2" s="20" customFormat="1" x14ac:dyDescent="0.35">
      <c r="A15" s="19" t="s">
        <v>21</v>
      </c>
      <c r="B15" s="276">
        <v>9</v>
      </c>
    </row>
    <row r="16" spans="1:2" x14ac:dyDescent="0.35">
      <c r="A16" s="18" t="s">
        <v>22</v>
      </c>
      <c r="B16" s="275">
        <v>11</v>
      </c>
    </row>
    <row r="17" spans="1:2" s="20" customFormat="1" x14ac:dyDescent="0.35">
      <c r="A17" s="19" t="s">
        <v>23</v>
      </c>
      <c r="B17" s="276">
        <v>11</v>
      </c>
    </row>
    <row r="18" spans="1:2" x14ac:dyDescent="0.35">
      <c r="A18" s="18" t="s">
        <v>24</v>
      </c>
      <c r="B18" s="275">
        <v>14</v>
      </c>
    </row>
    <row r="19" spans="1:2" s="20" customFormat="1" x14ac:dyDescent="0.35">
      <c r="A19" s="19" t="s">
        <v>25</v>
      </c>
      <c r="B19" s="276">
        <v>14</v>
      </c>
    </row>
    <row r="20" spans="1:2" x14ac:dyDescent="0.35">
      <c r="A20" s="18" t="s">
        <v>26</v>
      </c>
      <c r="B20" s="275">
        <v>16</v>
      </c>
    </row>
    <row r="21" spans="1:2" s="20" customFormat="1" x14ac:dyDescent="0.35">
      <c r="A21" s="19" t="s">
        <v>27</v>
      </c>
      <c r="B21" s="276">
        <v>16</v>
      </c>
    </row>
    <row r="22" spans="1:2" x14ac:dyDescent="0.35">
      <c r="A22" s="18" t="s">
        <v>28</v>
      </c>
      <c r="B22" s="275">
        <v>16</v>
      </c>
    </row>
    <row r="23" spans="1:2" s="20" customFormat="1" x14ac:dyDescent="0.35">
      <c r="A23" s="19" t="s">
        <v>29</v>
      </c>
      <c r="B23" s="276">
        <v>16</v>
      </c>
    </row>
    <row r="24" spans="1:2" x14ac:dyDescent="0.35">
      <c r="A24" s="18" t="s">
        <v>30</v>
      </c>
      <c r="B24" s="275">
        <v>16</v>
      </c>
    </row>
    <row r="25" spans="1:2" s="20" customFormat="1" x14ac:dyDescent="0.35">
      <c r="A25" s="19" t="s">
        <v>31</v>
      </c>
      <c r="B25" s="276">
        <v>16</v>
      </c>
    </row>
    <row r="26" spans="1:2" x14ac:dyDescent="0.35">
      <c r="A26" s="18" t="s">
        <v>32</v>
      </c>
      <c r="B26" s="275">
        <v>17</v>
      </c>
    </row>
    <row r="27" spans="1:2" s="20" customFormat="1" x14ac:dyDescent="0.35">
      <c r="A27" s="19" t="s">
        <v>33</v>
      </c>
      <c r="B27" s="276">
        <v>17</v>
      </c>
    </row>
    <row r="28" spans="1:2" x14ac:dyDescent="0.35">
      <c r="A28" s="18" t="s">
        <v>34</v>
      </c>
      <c r="B28" s="275">
        <v>17</v>
      </c>
    </row>
    <row r="29" spans="1:2" s="20" customFormat="1" x14ac:dyDescent="0.35">
      <c r="A29" s="19" t="s">
        <v>35</v>
      </c>
      <c r="B29" s="276">
        <v>17</v>
      </c>
    </row>
    <row r="30" spans="1:2" x14ac:dyDescent="0.35">
      <c r="A30" s="18" t="s">
        <v>36</v>
      </c>
      <c r="B30" s="275">
        <v>18</v>
      </c>
    </row>
    <row r="31" spans="1:2" s="20" customFormat="1" x14ac:dyDescent="0.35">
      <c r="A31" s="19" t="s">
        <v>37</v>
      </c>
      <c r="B31" s="276">
        <v>18</v>
      </c>
    </row>
    <row r="32" spans="1:2" x14ac:dyDescent="0.35">
      <c r="A32" s="18" t="s">
        <v>38</v>
      </c>
      <c r="B32" s="275">
        <v>18</v>
      </c>
    </row>
    <row r="33" spans="1:2" s="20" customFormat="1" x14ac:dyDescent="0.35">
      <c r="A33" s="19" t="s">
        <v>39</v>
      </c>
      <c r="B33" s="276">
        <v>18</v>
      </c>
    </row>
    <row r="34" spans="1:2" x14ac:dyDescent="0.35">
      <c r="A34" s="18" t="s">
        <v>40</v>
      </c>
      <c r="B34" s="275">
        <v>19</v>
      </c>
    </row>
    <row r="35" spans="1:2" s="20" customFormat="1" x14ac:dyDescent="0.35">
      <c r="A35" s="19" t="s">
        <v>41</v>
      </c>
      <c r="B35" s="276">
        <v>19</v>
      </c>
    </row>
    <row r="36" spans="1:2" x14ac:dyDescent="0.35">
      <c r="A36" s="18" t="s">
        <v>42</v>
      </c>
      <c r="B36" s="275">
        <v>19</v>
      </c>
    </row>
    <row r="37" spans="1:2" s="20" customFormat="1" x14ac:dyDescent="0.35">
      <c r="A37" s="19" t="s">
        <v>43</v>
      </c>
      <c r="B37" s="276">
        <v>19</v>
      </c>
    </row>
    <row r="38" spans="1:2" x14ac:dyDescent="0.35">
      <c r="A38" s="18" t="s">
        <v>44</v>
      </c>
      <c r="B38" s="275">
        <v>20</v>
      </c>
    </row>
    <row r="39" spans="1:2" s="20" customFormat="1" x14ac:dyDescent="0.35">
      <c r="A39" s="19" t="s">
        <v>45</v>
      </c>
      <c r="B39" s="276">
        <v>20</v>
      </c>
    </row>
    <row r="40" spans="1:2" x14ac:dyDescent="0.35">
      <c r="A40" s="18" t="s">
        <v>46</v>
      </c>
      <c r="B40" s="275">
        <v>20</v>
      </c>
    </row>
    <row r="41" spans="1:2" s="20" customFormat="1" x14ac:dyDescent="0.35">
      <c r="A41" s="19" t="s">
        <v>47</v>
      </c>
      <c r="B41" s="276">
        <v>20</v>
      </c>
    </row>
    <row r="42" spans="1:2" x14ac:dyDescent="0.35">
      <c r="A42" s="18" t="s">
        <v>48</v>
      </c>
      <c r="B42" s="275">
        <v>20</v>
      </c>
    </row>
    <row r="43" spans="1:2" s="20" customFormat="1" x14ac:dyDescent="0.35">
      <c r="A43" s="19" t="s">
        <v>49</v>
      </c>
      <c r="B43" s="276">
        <v>20</v>
      </c>
    </row>
    <row r="44" spans="1:2" x14ac:dyDescent="0.35">
      <c r="A44" s="18" t="s">
        <v>50</v>
      </c>
      <c r="B44" s="275">
        <v>21</v>
      </c>
    </row>
    <row r="45" spans="1:2" s="20" customFormat="1" x14ac:dyDescent="0.35">
      <c r="A45" s="19" t="s">
        <v>51</v>
      </c>
      <c r="B45" s="276">
        <v>21</v>
      </c>
    </row>
    <row r="46" spans="1:2" x14ac:dyDescent="0.35">
      <c r="A46" s="18" t="s">
        <v>52</v>
      </c>
      <c r="B46" s="275">
        <v>22</v>
      </c>
    </row>
    <row r="47" spans="1:2" s="20" customFormat="1" x14ac:dyDescent="0.35">
      <c r="A47" s="19" t="s">
        <v>53</v>
      </c>
      <c r="B47" s="276">
        <v>22</v>
      </c>
    </row>
    <row r="48" spans="1:2" x14ac:dyDescent="0.35">
      <c r="A48" s="18" t="s">
        <v>54</v>
      </c>
      <c r="B48" s="275">
        <v>22</v>
      </c>
    </row>
    <row r="49" spans="1:2" s="20" customFormat="1" x14ac:dyDescent="0.35">
      <c r="A49" s="19" t="s">
        <v>55</v>
      </c>
      <c r="B49" s="276">
        <v>22</v>
      </c>
    </row>
    <row r="50" spans="1:2" x14ac:dyDescent="0.35">
      <c r="A50" s="18" t="s">
        <v>56</v>
      </c>
      <c r="B50" s="275">
        <v>23</v>
      </c>
    </row>
    <row r="51" spans="1:2" s="20" customFormat="1" x14ac:dyDescent="0.35">
      <c r="A51" s="19" t="s">
        <v>57</v>
      </c>
      <c r="B51" s="276">
        <v>23</v>
      </c>
    </row>
    <row r="52" spans="1:2" x14ac:dyDescent="0.35">
      <c r="A52" s="18" t="s">
        <v>58</v>
      </c>
      <c r="B52" s="277">
        <v>23</v>
      </c>
    </row>
    <row r="53" spans="1:2" s="20" customFormat="1" x14ac:dyDescent="0.35">
      <c r="A53" s="19" t="s">
        <v>59</v>
      </c>
      <c r="B53" s="276">
        <v>23</v>
      </c>
    </row>
    <row r="54" spans="1:2" x14ac:dyDescent="0.35">
      <c r="A54" s="18" t="s">
        <v>60</v>
      </c>
      <c r="B54" s="275">
        <v>24</v>
      </c>
    </row>
    <row r="55" spans="1:2" s="20" customFormat="1" x14ac:dyDescent="0.35">
      <c r="A55" s="19" t="s">
        <v>61</v>
      </c>
      <c r="B55" s="276">
        <v>24</v>
      </c>
    </row>
    <row r="56" spans="1:2" x14ac:dyDescent="0.35">
      <c r="A56" s="18" t="s">
        <v>62</v>
      </c>
      <c r="B56" s="275">
        <v>24</v>
      </c>
    </row>
    <row r="57" spans="1:2" s="20" customFormat="1" x14ac:dyDescent="0.35">
      <c r="A57" s="19" t="s">
        <v>63</v>
      </c>
      <c r="B57" s="276">
        <v>24</v>
      </c>
    </row>
    <row r="58" spans="1:2" x14ac:dyDescent="0.35">
      <c r="A58" s="18" t="s">
        <v>64</v>
      </c>
      <c r="B58" s="275">
        <v>34</v>
      </c>
    </row>
    <row r="59" spans="1:2" s="20" customFormat="1" x14ac:dyDescent="0.35">
      <c r="A59" s="19" t="s">
        <v>65</v>
      </c>
      <c r="B59" s="276">
        <v>34</v>
      </c>
    </row>
    <row r="60" spans="1:2" x14ac:dyDescent="0.35">
      <c r="A60" s="18" t="s">
        <v>66</v>
      </c>
      <c r="B60" s="277">
        <v>35</v>
      </c>
    </row>
    <row r="61" spans="1:2" s="20" customFormat="1" x14ac:dyDescent="0.35">
      <c r="A61" s="19" t="s">
        <v>67</v>
      </c>
      <c r="B61" s="276">
        <v>35</v>
      </c>
    </row>
    <row r="62" spans="1:2" x14ac:dyDescent="0.35">
      <c r="A62" s="18" t="s">
        <v>68</v>
      </c>
      <c r="B62" s="275">
        <v>36</v>
      </c>
    </row>
    <row r="63" spans="1:2" s="20" customFormat="1" x14ac:dyDescent="0.35">
      <c r="A63" s="19" t="s">
        <v>69</v>
      </c>
      <c r="B63" s="276">
        <v>36</v>
      </c>
    </row>
    <row r="64" spans="1:2" x14ac:dyDescent="0.35">
      <c r="A64" s="18" t="s">
        <v>70</v>
      </c>
      <c r="B64" s="275">
        <v>37</v>
      </c>
    </row>
    <row r="65" spans="1:2" s="20" customFormat="1" x14ac:dyDescent="0.35">
      <c r="A65" s="19" t="s">
        <v>71</v>
      </c>
      <c r="B65" s="276">
        <v>37</v>
      </c>
    </row>
    <row r="66" spans="1:2" x14ac:dyDescent="0.35">
      <c r="A66" s="18" t="s">
        <v>861</v>
      </c>
      <c r="B66" s="275">
        <v>39</v>
      </c>
    </row>
    <row r="67" spans="1:2" s="20" customFormat="1" x14ac:dyDescent="0.35">
      <c r="A67" s="19" t="s">
        <v>862</v>
      </c>
      <c r="B67" s="276">
        <v>39</v>
      </c>
    </row>
    <row r="68" spans="1:2" x14ac:dyDescent="0.35">
      <c r="A68" s="18" t="s">
        <v>863</v>
      </c>
      <c r="B68" s="275">
        <v>40</v>
      </c>
    </row>
    <row r="69" spans="1:2" s="20" customFormat="1" x14ac:dyDescent="0.35">
      <c r="A69" s="19" t="s">
        <v>864</v>
      </c>
      <c r="B69" s="276">
        <v>40</v>
      </c>
    </row>
    <row r="70" spans="1:2" s="20" customFormat="1" x14ac:dyDescent="0.35">
      <c r="A70" s="18" t="s">
        <v>865</v>
      </c>
      <c r="B70" s="275">
        <v>41</v>
      </c>
    </row>
    <row r="71" spans="1:2" s="20" customFormat="1" x14ac:dyDescent="0.35">
      <c r="A71" s="19" t="s">
        <v>866</v>
      </c>
      <c r="B71" s="276">
        <v>41</v>
      </c>
    </row>
    <row r="72" spans="1:2" x14ac:dyDescent="0.35">
      <c r="A72" s="274" t="s">
        <v>1191</v>
      </c>
      <c r="B72" s="275">
        <v>42</v>
      </c>
    </row>
    <row r="73" spans="1:2" s="20" customFormat="1" x14ac:dyDescent="0.35">
      <c r="A73" s="19" t="s">
        <v>1192</v>
      </c>
      <c r="B73" s="276">
        <v>42</v>
      </c>
    </row>
    <row r="74" spans="1:2" x14ac:dyDescent="0.35">
      <c r="A74" s="18" t="s">
        <v>1193</v>
      </c>
      <c r="B74" s="275">
        <v>43</v>
      </c>
    </row>
    <row r="75" spans="1:2" s="20" customFormat="1" x14ac:dyDescent="0.35">
      <c r="A75" s="19" t="s">
        <v>1194</v>
      </c>
      <c r="B75" s="276">
        <v>43</v>
      </c>
    </row>
    <row r="76" spans="1:2" x14ac:dyDescent="0.35">
      <c r="A76" s="274" t="s">
        <v>1195</v>
      </c>
      <c r="B76" s="275">
        <v>44</v>
      </c>
    </row>
    <row r="77" spans="1:2" x14ac:dyDescent="0.35">
      <c r="A77" s="19" t="s">
        <v>1196</v>
      </c>
      <c r="B77" s="276">
        <v>44</v>
      </c>
    </row>
    <row r="78" spans="1:2" x14ac:dyDescent="0.35">
      <c r="A78" s="274" t="s">
        <v>1197</v>
      </c>
      <c r="B78" s="275">
        <v>45</v>
      </c>
    </row>
    <row r="79" spans="1:2" x14ac:dyDescent="0.35">
      <c r="A79" s="19" t="s">
        <v>1198</v>
      </c>
      <c r="B79" s="276">
        <v>45</v>
      </c>
    </row>
    <row r="80" spans="1:2" x14ac:dyDescent="0.35">
      <c r="A80" s="274" t="s">
        <v>1199</v>
      </c>
      <c r="B80" s="275">
        <v>46</v>
      </c>
    </row>
    <row r="81" spans="1:2" x14ac:dyDescent="0.35">
      <c r="A81" s="19" t="s">
        <v>1200</v>
      </c>
      <c r="B81" s="276">
        <v>46</v>
      </c>
    </row>
    <row r="82" spans="1:2" x14ac:dyDescent="0.35">
      <c r="A82" s="274" t="s">
        <v>1201</v>
      </c>
      <c r="B82" s="275">
        <v>47</v>
      </c>
    </row>
    <row r="83" spans="1:2" x14ac:dyDescent="0.35">
      <c r="A83" s="19" t="s">
        <v>1202</v>
      </c>
      <c r="B83" s="276">
        <v>47</v>
      </c>
    </row>
    <row r="84" spans="1:2" x14ac:dyDescent="0.35">
      <c r="A84" s="274" t="s">
        <v>1203</v>
      </c>
      <c r="B84" s="275">
        <v>48</v>
      </c>
    </row>
    <row r="85" spans="1:2" x14ac:dyDescent="0.35">
      <c r="A85" s="19" t="s">
        <v>1204</v>
      </c>
      <c r="B85" s="276">
        <v>48</v>
      </c>
    </row>
  </sheetData>
  <hyperlinks>
    <hyperlink ref="A4" location="_Toc473812250" display="_Toc473812250" xr:uid="{00000000-0004-0000-0200-000000000000}"/>
    <hyperlink ref="B4" location="Pengantar!A1" display="Pengantar!A1" xr:uid="{00000000-0004-0000-0200-000001000000}"/>
    <hyperlink ref="A5" location="_Toc473812251" display="_Toc473812251" xr:uid="{00000000-0004-0000-0200-000002000000}"/>
    <hyperlink ref="B5" location="Pengantar!A1" display="Pengantar!A1" xr:uid="{00000000-0004-0000-0200-000003000000}"/>
    <hyperlink ref="A6" location="_Toc473812252" display="_Toc473812252" xr:uid="{00000000-0004-0000-0200-000004000000}"/>
    <hyperlink ref="B6" location="Isi!_Toc449593929" display="Isi!_Toc449593929" xr:uid="{00000000-0004-0000-0200-000005000000}"/>
    <hyperlink ref="A7" location="_Toc473812253" display="_Toc473812253" xr:uid="{00000000-0004-0000-0200-000006000000}"/>
    <hyperlink ref="B7" location="Isi!_Toc449593930" display="Isi!_Toc449593930" xr:uid="{00000000-0004-0000-0200-000007000000}"/>
    <hyperlink ref="A8" location="_Toc473812254" display="_Toc473812254" xr:uid="{00000000-0004-0000-0200-000008000000}"/>
    <hyperlink ref="B8" location="Istilah!_Toc449593931" display="Istilah!_Toc449593931" xr:uid="{00000000-0004-0000-0200-000009000000}"/>
    <hyperlink ref="A9" location="_Toc473812255" display="_Toc473812255" xr:uid="{00000000-0004-0000-0200-00000A000000}"/>
    <hyperlink ref="B9" location="Istilah!_Toc449593932" display="Istilah!_Toc449593932" xr:uid="{00000000-0004-0000-0200-00000B000000}"/>
    <hyperlink ref="A10" location="_Toc473812256" display="_Toc473812256" xr:uid="{00000000-0004-0000-0200-00000C000000}"/>
    <hyperlink ref="B10" location="'1.1'!Print_Area" display="'1.1'!Print_Area" xr:uid="{00000000-0004-0000-0200-00000D000000}"/>
    <hyperlink ref="A11" location="_Toc473812257" display="_Toc473812257" xr:uid="{00000000-0004-0000-0200-00000E000000}"/>
    <hyperlink ref="B11" location="'1.1'!Print_Area" display="'1.1'!Print_Area" xr:uid="{00000000-0004-0000-0200-00000F000000}"/>
    <hyperlink ref="A12" location="_Toc473812258" display="_Toc473812258" xr:uid="{00000000-0004-0000-0200-000010000000}"/>
    <hyperlink ref="B12" location="'1.2'!_Toc449593935" display="'1.2'!_Toc449593935" xr:uid="{00000000-0004-0000-0200-000011000000}"/>
    <hyperlink ref="A13" location="_Toc473812259" display="_Toc473812259" xr:uid="{00000000-0004-0000-0200-000012000000}"/>
    <hyperlink ref="A14" location="_Toc473812262" display="_Toc473812262" xr:uid="{00000000-0004-0000-0200-000014000000}"/>
    <hyperlink ref="B14" location="'2.1'!_Toc449593939" display="'2.1'!_Toc449593939" xr:uid="{00000000-0004-0000-0200-000015000000}"/>
    <hyperlink ref="A15" location="_Toc473812263" display="_Toc473812263" xr:uid="{00000000-0004-0000-0200-000016000000}"/>
    <hyperlink ref="B15" location="'2.1'!_Toc449593940" display="'2.1'!_Toc449593940" xr:uid="{00000000-0004-0000-0200-000017000000}"/>
    <hyperlink ref="A16" location="_Toc473812264" display="_Toc473812264" xr:uid="{00000000-0004-0000-0200-000018000000}"/>
    <hyperlink ref="B16" location="'2.2'!_Toc449593941" display="'2.2'!_Toc449593941" xr:uid="{00000000-0004-0000-0200-000019000000}"/>
    <hyperlink ref="A17" location="_Toc473812265" display="_Toc473812265" xr:uid="{00000000-0004-0000-0200-00001A000000}"/>
    <hyperlink ref="B17" location="'2.2'!_Toc449593942" display="'2.2'!_Toc449593942" xr:uid="{00000000-0004-0000-0200-00001B000000}"/>
    <hyperlink ref="A18" location="_Toc473812266" display="_Toc473812266" xr:uid="{00000000-0004-0000-0200-00001C000000}"/>
    <hyperlink ref="B18" location="'2.3'!_Toc449593944" display="'2.3'!_Toc449593944" xr:uid="{00000000-0004-0000-0200-00001D000000}"/>
    <hyperlink ref="A19" location="_Toc473812267" display="_Toc473812267" xr:uid="{00000000-0004-0000-0200-00001E000000}"/>
    <hyperlink ref="B19" location="'2.3'!_Toc449593944" display="'2.3'!_Toc449593944" xr:uid="{00000000-0004-0000-0200-00001F000000}"/>
    <hyperlink ref="A20" location="_Toc473812268" display="_Toc473812268" xr:uid="{00000000-0004-0000-0200-000020000000}"/>
    <hyperlink ref="B20" location="'2.4'!_Toc449593946" display="'2.4'!_Toc449593946" xr:uid="{00000000-0004-0000-0200-000021000000}"/>
    <hyperlink ref="A21" location="_Toc473812269" display="_Toc473812269" xr:uid="{00000000-0004-0000-0200-000022000000}"/>
    <hyperlink ref="B21" location="'2.4'!_Toc449593946" display="'2.4'!_Toc449593946" xr:uid="{00000000-0004-0000-0200-000023000000}"/>
    <hyperlink ref="A22" location="_Toc473812270" display="_Toc473812270" xr:uid="{00000000-0004-0000-0200-000024000000}"/>
    <hyperlink ref="B22" location="'2.5'!_Toc467488447" display="'2.5'!_Toc467488447" xr:uid="{00000000-0004-0000-0200-000025000000}"/>
    <hyperlink ref="A23" location="_Toc473812271" display="_Toc473812271" xr:uid="{00000000-0004-0000-0200-000026000000}"/>
    <hyperlink ref="B23" location="'2.5'!_Toc467488448" display="'2.5'!_Toc467488448" xr:uid="{00000000-0004-0000-0200-000027000000}"/>
    <hyperlink ref="A24" location="_Toc473812272" display="_Toc473812272" xr:uid="{00000000-0004-0000-0200-000028000000}"/>
    <hyperlink ref="B24" location="'2.6'!_Toc449593947" display="'2.6'!_Toc449593947" xr:uid="{00000000-0004-0000-0200-000029000000}"/>
    <hyperlink ref="A25" location="_Toc473812273" display="_Toc473812273" xr:uid="{00000000-0004-0000-0200-00002A000000}"/>
    <hyperlink ref="B25" location="'2.6'!_Toc449593948" display="'2.6'!_Toc449593948" xr:uid="{00000000-0004-0000-0200-00002B000000}"/>
    <hyperlink ref="A26" location="_Toc473812274" display="_Toc473812274" xr:uid="{00000000-0004-0000-0200-00002C000000}"/>
    <hyperlink ref="B26" location="'2.7'!_Toc449593950" display="'2.7'!_Toc449593950" xr:uid="{00000000-0004-0000-0200-00002D000000}"/>
    <hyperlink ref="A27" location="_Toc473812275" display="_Toc473812275" xr:uid="{00000000-0004-0000-0200-00002E000000}"/>
    <hyperlink ref="B27" location="'2.7'!_Toc449593950" display="'2.7'!_Toc449593950" xr:uid="{00000000-0004-0000-0200-00002F000000}"/>
    <hyperlink ref="A28" location="_Toc473812276" display="_Toc473812276" xr:uid="{00000000-0004-0000-0200-000030000000}"/>
    <hyperlink ref="B28" location="'2.8'!_Toc449593951" display="'2.8'!_Toc449593951" xr:uid="{00000000-0004-0000-0200-000031000000}"/>
    <hyperlink ref="A29" location="_Toc473812277" display="_Toc473812277" xr:uid="{00000000-0004-0000-0200-000032000000}"/>
    <hyperlink ref="B29" location="'2.8'!_Toc449593952" display="'2.8'!_Toc449593952" xr:uid="{00000000-0004-0000-0200-000033000000}"/>
    <hyperlink ref="A30" location="_Toc473812278" display="_Toc473812278" xr:uid="{00000000-0004-0000-0200-000034000000}"/>
    <hyperlink ref="B30" location="'2.9'!_Toc449593954" display="'2.9'!_Toc449593954" xr:uid="{00000000-0004-0000-0200-000035000000}"/>
    <hyperlink ref="A31" location="_Toc473812279" display="_Toc473812279" xr:uid="{00000000-0004-0000-0200-000036000000}"/>
    <hyperlink ref="B31" location="'2.9'!_Toc449593954" display="'2.9'!_Toc449593954" xr:uid="{00000000-0004-0000-0200-000037000000}"/>
    <hyperlink ref="A32" location="_Toc473812280" display="_Toc473812280" xr:uid="{00000000-0004-0000-0200-000038000000}"/>
    <hyperlink ref="B32" location="'2.10'!_Toc449593955" display="'2.10'!_Toc449593955" xr:uid="{00000000-0004-0000-0200-000039000000}"/>
    <hyperlink ref="A33" location="_Toc473812281" display="_Toc473812281" xr:uid="{00000000-0004-0000-0200-00003A000000}"/>
    <hyperlink ref="B33" location="'2.10'!_Toc449593956" display="'2.10'!_Toc449593956" xr:uid="{00000000-0004-0000-0200-00003B000000}"/>
    <hyperlink ref="A34" location="_Toc473812282" display="_Toc473812282" xr:uid="{00000000-0004-0000-0200-00003C000000}"/>
    <hyperlink ref="B34" location="'2.11'!_Toc449593957" display="'2.11'!_Toc449593957" xr:uid="{00000000-0004-0000-0200-00003D000000}"/>
    <hyperlink ref="A35" location="_Toc473812283" display="_Toc473812283" xr:uid="{00000000-0004-0000-0200-00003E000000}"/>
    <hyperlink ref="B35" location="'2.11'!_Toc449593958" display="'2.11'!_Toc449593958" xr:uid="{00000000-0004-0000-0200-00003F000000}"/>
    <hyperlink ref="A36" location="_Toc473812284" display="_Toc473812284" xr:uid="{00000000-0004-0000-0200-000040000000}"/>
    <hyperlink ref="B36" location="'2.12'!_Toc449593959" display="'2.12'!_Toc449593959" xr:uid="{00000000-0004-0000-0200-000041000000}"/>
    <hyperlink ref="A37" location="_Toc473812285" display="_Toc473812285" xr:uid="{00000000-0004-0000-0200-000042000000}"/>
    <hyperlink ref="B37" location="'2.12'!_Toc449593960" display="'2.12'!_Toc449593960" xr:uid="{00000000-0004-0000-0200-000043000000}"/>
    <hyperlink ref="A38" location="_Toc473812286" display="_Toc473812286" xr:uid="{00000000-0004-0000-0200-000044000000}"/>
    <hyperlink ref="B38" location="'2.13'!_Toc449593961" display="'2.13'!_Toc449593961" xr:uid="{00000000-0004-0000-0200-000045000000}"/>
    <hyperlink ref="A39" location="_Toc473812287" display="_Toc473812287" xr:uid="{00000000-0004-0000-0200-000046000000}"/>
    <hyperlink ref="B39" location="'2.13'!_Toc449593962" display="'2.13'!_Toc449593962" xr:uid="{00000000-0004-0000-0200-000047000000}"/>
    <hyperlink ref="A40" location="_Toc473812288" display="_Toc473812288" xr:uid="{00000000-0004-0000-0200-000048000000}"/>
    <hyperlink ref="B40" location="'2.14'!_Toc449593963" display="'2.14'!_Toc449593963" xr:uid="{00000000-0004-0000-0200-000049000000}"/>
    <hyperlink ref="A41" location="_Toc473812289" display="_Toc473812289" xr:uid="{00000000-0004-0000-0200-00004A000000}"/>
    <hyperlink ref="B41" location="'2.14'!_Toc449593964" display="'2.14'!_Toc449593964" xr:uid="{00000000-0004-0000-0200-00004B000000}"/>
    <hyperlink ref="A42" location="_Toc473812290" display="_Toc473812290" xr:uid="{00000000-0004-0000-0200-00004C000000}"/>
    <hyperlink ref="B42" location="'2.15'!_Toc449593966" display="'2.15'!_Toc449593966" xr:uid="{00000000-0004-0000-0200-00004D000000}"/>
    <hyperlink ref="A43" location="_Toc473812291" display="_Toc473812291" xr:uid="{00000000-0004-0000-0200-00004E000000}"/>
    <hyperlink ref="B43" location="'2.15'!_Toc449593966" display="'2.15'!_Toc449593966" xr:uid="{00000000-0004-0000-0200-00004F000000}"/>
    <hyperlink ref="A44" location="_Toc473812292" display="_Toc473812292" xr:uid="{00000000-0004-0000-0200-000050000000}"/>
    <hyperlink ref="B44" location="'2.16'!_Toc449593967" display="'2.16'!_Toc449593967" xr:uid="{00000000-0004-0000-0200-000051000000}"/>
    <hyperlink ref="A45" location="_Toc473812293" display="_Toc473812293" xr:uid="{00000000-0004-0000-0200-000052000000}"/>
    <hyperlink ref="B45" location="'2.16'!_Toc449593968" display="'2.16'!_Toc449593968" xr:uid="{00000000-0004-0000-0200-000053000000}"/>
    <hyperlink ref="A46" location="_Toc473812294" display="_Toc473812294" xr:uid="{00000000-0004-0000-0200-000054000000}"/>
    <hyperlink ref="B46" location="'2.17'!_Toc449593969" display="'2.17'!_Toc449593969" xr:uid="{00000000-0004-0000-0200-000055000000}"/>
    <hyperlink ref="A47" location="_Toc473812295" display="_Toc473812295" xr:uid="{00000000-0004-0000-0200-000056000000}"/>
    <hyperlink ref="B47" location="'2.17'!_Toc449593970" display="'2.17'!_Toc449593970" xr:uid="{00000000-0004-0000-0200-000057000000}"/>
    <hyperlink ref="A48" location="_Toc473812296" display="_Toc473812296" xr:uid="{00000000-0004-0000-0200-000058000000}"/>
    <hyperlink ref="B48" location="'2.18'!A1" display="'2.18'!A1" xr:uid="{00000000-0004-0000-0200-000059000000}"/>
    <hyperlink ref="A49" location="_Toc473812297" display="_Toc473812297" xr:uid="{00000000-0004-0000-0200-00005A000000}"/>
    <hyperlink ref="A50" location="_Toc473812298" display="_Toc473812298" xr:uid="{00000000-0004-0000-0200-00005C000000}"/>
    <hyperlink ref="B50" location="'2.19'!A1" display="'2.19'!A1" xr:uid="{00000000-0004-0000-0200-00005D000000}"/>
    <hyperlink ref="A51" location="_Toc473812299" display="_Toc473812299" xr:uid="{00000000-0004-0000-0200-00005E000000}"/>
    <hyperlink ref="A52" location="_Toc473812300" display="_Toc473812300" xr:uid="{00000000-0004-0000-0200-000060000000}"/>
    <hyperlink ref="A53" location="_Toc473812301" display="_Toc473812301" xr:uid="{00000000-0004-0000-0200-000062000000}"/>
    <hyperlink ref="A54" location="_Toc473812302" display="_Toc473812302" xr:uid="{00000000-0004-0000-0200-000064000000}"/>
    <hyperlink ref="B54" location="'2.21'!A1" display="'2.21'!A1" xr:uid="{00000000-0004-0000-0200-000065000000}"/>
    <hyperlink ref="A55" location="_Toc473812303" display="_Toc473812303" xr:uid="{00000000-0004-0000-0200-000066000000}"/>
    <hyperlink ref="A56" location="_Toc473812304" display="_Toc473812304" xr:uid="{00000000-0004-0000-0200-000068000000}"/>
    <hyperlink ref="B56" location="'2.22'!A1" display="'2.22'!A1" xr:uid="{00000000-0004-0000-0200-000069000000}"/>
    <hyperlink ref="A57" location="_Toc473812305" display="_Toc473812305" xr:uid="{00000000-0004-0000-0200-00006A000000}"/>
    <hyperlink ref="A58" location="_Toc473812323" display="_Toc473812323" xr:uid="{00000000-0004-0000-0200-00006C000000}"/>
    <hyperlink ref="B58" location="'3.1'!A1" display="'3.1'!A1" xr:uid="{00000000-0004-0000-0200-00006D000000}"/>
    <hyperlink ref="A59" location="_Toc473812324" display="_Toc473812324" xr:uid="{00000000-0004-0000-0200-00006E000000}"/>
    <hyperlink ref="A60" location="_Toc473812325" display="_Toc473812325" xr:uid="{00000000-0004-0000-0200-000070000000}"/>
    <hyperlink ref="A61" location="_Toc473812326" display="_Toc473812326" xr:uid="{00000000-0004-0000-0200-000072000000}"/>
    <hyperlink ref="A62" location="_Toc473812327" display="_Toc473812327" xr:uid="{00000000-0004-0000-0200-000074000000}"/>
    <hyperlink ref="B62" location="'3.3'!A1" display="'3.3'!A1" xr:uid="{00000000-0004-0000-0200-000075000000}"/>
    <hyperlink ref="A63" location="_Toc473812328" display="_Toc473812328" xr:uid="{00000000-0004-0000-0200-000076000000}"/>
    <hyperlink ref="A64" location="_Toc473812329" display="_Toc473812329" xr:uid="{00000000-0004-0000-0200-000078000000}"/>
    <hyperlink ref="B64" location="'3.4'!A1" display="'3.4'!A1" xr:uid="{00000000-0004-0000-0200-000079000000}"/>
    <hyperlink ref="A65" location="_Toc473812330" display="_Toc473812330" xr:uid="{00000000-0004-0000-0200-00007A000000}"/>
    <hyperlink ref="A66" location="_Toc473812331" display="_Toc473812331" xr:uid="{00000000-0004-0000-0200-00007C000000}"/>
    <hyperlink ref="B66" location="'4.1'!A1" display="'4.1'!A1" xr:uid="{00000000-0004-0000-0200-00007D000000}"/>
    <hyperlink ref="A67" location="_Toc473812332" display="_Toc473812332" xr:uid="{00000000-0004-0000-0200-00007E000000}"/>
    <hyperlink ref="A68" location="_Toc473812333" display="_Toc473812333" xr:uid="{00000000-0004-0000-0200-000080000000}"/>
    <hyperlink ref="B68" location="'4.2'!A1" display="'4.2'!A1" xr:uid="{00000000-0004-0000-0200-000081000000}"/>
    <hyperlink ref="A69" location="_Toc473812334" display="_Toc473812334" xr:uid="{00000000-0004-0000-0200-000082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4.3'!A1" display="'4.3'!A1" xr:uid="{00000000-0004-0000-0200-0000AE000000}"/>
    <hyperlink ref="B72" location="'5.1'!A1" display="'5.1'!A1" xr:uid="{2268051D-3871-4F75-B743-FAF847EE96BE}"/>
    <hyperlink ref="B13" location="'1.2'!_Toc449593936" display="'1.2'!_Toc449593936" xr:uid="{00000000-0004-0000-0200-000013000000}"/>
    <hyperlink ref="B49" location="'2.18'!A1" display="'2.18'!A1" xr:uid="{F98C7E87-23CD-41F9-AB4C-89A4A97959AE}"/>
    <hyperlink ref="B51" location="'2.19'!A1" display="'2.19'!A1" xr:uid="{BD09570D-E32D-4B56-99E1-F6B492AF90D1}"/>
    <hyperlink ref="B53" location="'2.20'!A1" display="'2.20'!A1" xr:uid="{647CFE5A-234F-4983-959B-089165AE0228}"/>
    <hyperlink ref="B52" location="'2.20'!A1" display="'2.20'!A1" xr:uid="{ADCE98A4-C49B-44AA-A205-85B25525F6E4}"/>
    <hyperlink ref="B55" location="'2.21'!A1" display="'2.21'!A1" xr:uid="{076FF9B3-503C-43A6-B653-1F7470EB3B69}"/>
    <hyperlink ref="B57" location="'2.22'!A1" display="'2.22'!A1" xr:uid="{C8D315A4-F93A-47D1-8087-CE1EF79B1EB3}"/>
    <hyperlink ref="B59" location="'3.1'!A1" display="'3.1'!A1" xr:uid="{DC2D64C4-D338-43B6-BAAC-C840746A690A}"/>
    <hyperlink ref="B61" location="'3.2'!A1" display="'3.2'!A1" xr:uid="{BAE5A49B-9F98-4C7F-9DF6-C849F85A0D58}"/>
    <hyperlink ref="B60" location="'3.2'!A1" display="'3.2'!A1" xr:uid="{AB2FABE4-EBDE-49BD-8694-A5D3AA352C87}"/>
    <hyperlink ref="B63" location="'3.3'!A1" display="'3.3'!A1" xr:uid="{C43DFEBA-0DD9-4822-B57A-63F0A29771EB}"/>
    <hyperlink ref="B65" location="'3.4'!A1" display="'3.4'!A1" xr:uid="{618AC6CA-6408-47C0-96AE-DA6EFF061202}"/>
    <hyperlink ref="B67" location="'4.1'!A1" display="'4.1'!A1" xr:uid="{64DF91BC-180F-49B7-AE41-45FB737812FF}"/>
    <hyperlink ref="B69" location="'4.2'!A1" display="'4.2'!A1" xr:uid="{E4F0F4BE-D200-4F01-BA79-B9157929F8EC}"/>
    <hyperlink ref="B71" location="'4.3'!A1" display="'4.3'!A1" xr:uid="{9BEF13F2-14A2-4CDB-8C00-6589322C2588}"/>
    <hyperlink ref="B73" location="'5.1'!A1" display="'5.1'!A1" xr:uid="{02513C17-6F2A-414D-A601-0AD7CF9541C3}"/>
    <hyperlink ref="B74" location="'5.2'!A1" display="'5.2'!A1" xr:uid="{2841BD6A-7D6E-4087-8BE8-7C93CD2E74E0}"/>
    <hyperlink ref="B75" location="'5.2'!A1" display="'5.2'!A1" xr:uid="{AF5B89F1-E224-417A-AEEA-D23C7BB7B6AA}"/>
    <hyperlink ref="B76" location="'5.3'!A1" display="'5.3'!A1" xr:uid="{8EB6C78D-2103-4701-95EB-2337B52A5F74}"/>
    <hyperlink ref="B77" location="'5.3'!A1" display="'5.3'!A1" xr:uid="{10AC1F5C-D08F-4978-8AA5-B32C7B41FA6B}"/>
    <hyperlink ref="B78" location="'5.4'!A1" display="'5.4'!A1" xr:uid="{388237EA-F648-47BE-83DD-409702F9BD1B}"/>
    <hyperlink ref="B79" location="'5.4'!A1" display="'5.4'!A1" xr:uid="{3155ADCF-4FFD-4A7F-AA89-D644DE88A250}"/>
    <hyperlink ref="B80" location="'5.5'!A1" display="'5.5'!A1" xr:uid="{C19EF9D4-CF35-43C4-88A1-48BB6053DD1F}"/>
    <hyperlink ref="B81" location="'5.5'!A1" display="'5.5'!A1" xr:uid="{7152B03E-3EE5-421C-BC33-446C37B66A1A}"/>
    <hyperlink ref="B82" location="'5.6'!A1" display="'5.6'!A1" xr:uid="{747EAC77-CF27-45CB-A06C-E387F983C36D}"/>
    <hyperlink ref="B83" location="'5.6'!A1" display="'5.6'!A1" xr:uid="{42564BFE-2599-4C67-8EA7-6BE23E6C8C66}"/>
    <hyperlink ref="B84" location="'5.7'!A1" display="'5.7'!A1" xr:uid="{812AA438-9709-4A0C-881C-C5C060649ABF}"/>
    <hyperlink ref="B85" location="'5.7'!A1" display="'5.7'!A1" xr:uid="{56559FB5-B289-4B0E-9A3E-5B456C31AE61}"/>
  </hyperlinks>
  <pageMargins left="0.51181102362204722" right="0.51181102362204722" top="0.55118110236220474" bottom="0.55118110236220474" header="0.31496062992125984" footer="0.31496062992125984"/>
  <pageSetup paperSize="9" scale="9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4216-68FF-424C-9A05-28FE40A5ECB9}">
  <sheetPr>
    <tabColor rgb="FF00B0F0"/>
  </sheetPr>
  <dimension ref="A1:N42"/>
  <sheetViews>
    <sheetView view="pageBreakPreview" zoomScale="80" zoomScaleNormal="100" zoomScaleSheetLayoutView="80" workbookViewId="0">
      <selection activeCell="K47" sqref="K47"/>
    </sheetView>
  </sheetViews>
  <sheetFormatPr defaultColWidth="8.54296875" defaultRowHeight="14.5" x14ac:dyDescent="0.35"/>
  <cols>
    <col min="1" max="1" width="103.54296875" style="211" customWidth="1"/>
    <col min="2" max="2" width="6.54296875" style="211" customWidth="1"/>
    <col min="3" max="3" width="7.453125" style="211" customWidth="1"/>
    <col min="4" max="8" width="7.81640625" style="211" customWidth="1"/>
    <col min="9" max="12" width="8.54296875" style="211"/>
    <col min="13" max="13" width="7.81640625" style="211" customWidth="1"/>
    <col min="14" max="16384" width="8.54296875" style="211"/>
  </cols>
  <sheetData>
    <row r="1" spans="1:14" ht="29.15" customHeight="1" x14ac:dyDescent="0.35">
      <c r="A1" s="533" t="s">
        <v>1044</v>
      </c>
      <c r="B1" s="534"/>
      <c r="C1" s="534"/>
      <c r="D1" s="534"/>
      <c r="E1" s="534"/>
      <c r="F1" s="534"/>
      <c r="G1" s="534"/>
      <c r="H1" s="534"/>
      <c r="I1" s="534"/>
      <c r="J1" s="534"/>
      <c r="K1" s="534"/>
      <c r="L1" s="534"/>
      <c r="M1" s="534"/>
      <c r="N1" s="534"/>
    </row>
    <row r="2" spans="1:14" x14ac:dyDescent="0.35">
      <c r="A2" s="226" t="s">
        <v>146</v>
      </c>
      <c r="B2" s="227">
        <v>45139</v>
      </c>
      <c r="C2" s="227">
        <v>45170</v>
      </c>
      <c r="D2" s="227">
        <v>45200</v>
      </c>
      <c r="E2" s="227">
        <v>45231</v>
      </c>
      <c r="F2" s="227">
        <v>45261</v>
      </c>
      <c r="G2" s="227">
        <v>45292</v>
      </c>
      <c r="H2" s="227">
        <v>45323</v>
      </c>
      <c r="I2" s="227">
        <v>45352</v>
      </c>
      <c r="J2" s="213">
        <v>45383</v>
      </c>
      <c r="K2" s="213">
        <v>45413</v>
      </c>
      <c r="L2" s="213">
        <v>45444</v>
      </c>
      <c r="M2" s="213">
        <v>45474</v>
      </c>
      <c r="N2" s="213">
        <v>45505</v>
      </c>
    </row>
    <row r="3" spans="1:14" x14ac:dyDescent="0.35">
      <c r="A3" s="228" t="s">
        <v>1045</v>
      </c>
      <c r="B3" s="229">
        <v>4872.1026288800003</v>
      </c>
      <c r="C3" s="229">
        <v>5483.2068269130004</v>
      </c>
      <c r="D3" s="229">
        <v>6066.1863198139999</v>
      </c>
      <c r="E3" s="229">
        <v>6700.0826787320002</v>
      </c>
      <c r="F3" s="229">
        <v>7445.9579077709996</v>
      </c>
      <c r="G3" s="229">
        <v>642.00522904299999</v>
      </c>
      <c r="H3" s="229">
        <v>1299.0758527420001</v>
      </c>
      <c r="I3" s="229">
        <v>1912.1781343529999</v>
      </c>
      <c r="J3" s="341">
        <v>2483.2072015180001</v>
      </c>
      <c r="K3" s="341">
        <v>3230.5793253100001</v>
      </c>
      <c r="L3" s="401">
        <v>3896.0110547180002</v>
      </c>
      <c r="M3" s="401">
        <v>4548.2777420499997</v>
      </c>
      <c r="N3" s="401">
        <v>5177.3998328349999</v>
      </c>
    </row>
    <row r="4" spans="1:14" x14ac:dyDescent="0.35">
      <c r="A4" s="230" t="s">
        <v>1046</v>
      </c>
      <c r="B4" s="232">
        <v>4174.180350312</v>
      </c>
      <c r="C4" s="232">
        <v>4685.0104763990003</v>
      </c>
      <c r="D4" s="232">
        <v>5182.4178734870002</v>
      </c>
      <c r="E4" s="232">
        <v>5708.9124750310002</v>
      </c>
      <c r="F4" s="232">
        <v>6356.5496458309999</v>
      </c>
      <c r="G4" s="232">
        <v>525.40438402100006</v>
      </c>
      <c r="H4" s="232">
        <v>1053.0144012129999</v>
      </c>
      <c r="I4" s="341">
        <v>1596.190349876</v>
      </c>
      <c r="J4" s="341">
        <v>2070.4691451519998</v>
      </c>
      <c r="K4" s="341">
        <v>2659.312846201</v>
      </c>
      <c r="L4" s="401">
        <v>3207.2439597130001</v>
      </c>
      <c r="M4" s="401">
        <v>3753.949826948</v>
      </c>
      <c r="N4" s="401">
        <v>4314.6602772400001</v>
      </c>
    </row>
    <row r="5" spans="1:14" x14ac:dyDescent="0.35">
      <c r="A5" s="233" t="s">
        <v>1047</v>
      </c>
      <c r="B5" s="232">
        <v>4185.8961517879998</v>
      </c>
      <c r="C5" s="232">
        <v>4697.2944899989998</v>
      </c>
      <c r="D5" s="232">
        <v>5199.3796008589998</v>
      </c>
      <c r="E5" s="232">
        <v>5730.1440983519997</v>
      </c>
      <c r="F5" s="232">
        <v>6311.3176310489998</v>
      </c>
      <c r="G5" s="232">
        <v>537.00420014400004</v>
      </c>
      <c r="H5" s="232">
        <v>1065.8323289330001</v>
      </c>
      <c r="I5" s="341">
        <v>1613.6511570109999</v>
      </c>
      <c r="J5" s="341">
        <v>2096.3371241220002</v>
      </c>
      <c r="K5" s="341">
        <v>2660.7761916119998</v>
      </c>
      <c r="L5" s="401">
        <v>3197.7743425509998</v>
      </c>
      <c r="M5" s="401">
        <v>3743.9823603989998</v>
      </c>
      <c r="N5" s="401">
        <v>4302.5623812049998</v>
      </c>
    </row>
    <row r="6" spans="1:14" x14ac:dyDescent="0.35">
      <c r="A6" s="234" t="s">
        <v>1048</v>
      </c>
      <c r="B6" s="232">
        <v>3750.1474871250002</v>
      </c>
      <c r="C6" s="232">
        <v>4193.3068607839996</v>
      </c>
      <c r="D6" s="232">
        <v>4638.3671665040001</v>
      </c>
      <c r="E6" s="232">
        <v>5083.708627725</v>
      </c>
      <c r="F6" s="232">
        <v>5592.8774428679999</v>
      </c>
      <c r="G6" s="232">
        <v>478.39943971399998</v>
      </c>
      <c r="H6" s="232">
        <v>924.21712138800001</v>
      </c>
      <c r="I6" s="341">
        <v>1412.8801695120001</v>
      </c>
      <c r="J6" s="341">
        <v>1837.6411924680001</v>
      </c>
      <c r="K6" s="341">
        <v>2338.4962835840001</v>
      </c>
      <c r="L6" s="401">
        <v>2805.9727023949999</v>
      </c>
      <c r="M6" s="401">
        <v>3296.0234736339999</v>
      </c>
      <c r="N6" s="401">
        <v>3775.7896170630002</v>
      </c>
    </row>
    <row r="7" spans="1:14" x14ac:dyDescent="0.35">
      <c r="A7" s="235" t="s">
        <v>1049</v>
      </c>
      <c r="B7" s="231">
        <v>2102.1196664140002</v>
      </c>
      <c r="C7" s="231">
        <v>2351.3739046629998</v>
      </c>
      <c r="D7" s="231">
        <v>2595.397528001</v>
      </c>
      <c r="E7" s="231">
        <v>2840.3376526400002</v>
      </c>
      <c r="F7" s="231">
        <v>3156.131951933</v>
      </c>
      <c r="G7" s="231">
        <v>263.721593934</v>
      </c>
      <c r="H7" s="231">
        <v>510.56397522600003</v>
      </c>
      <c r="I7" s="341">
        <v>788.15665238700001</v>
      </c>
      <c r="J7" s="341">
        <v>1010.256620256</v>
      </c>
      <c r="K7" s="341">
        <v>1302.230713296</v>
      </c>
      <c r="L7" s="401">
        <v>1566.7834276230001</v>
      </c>
      <c r="M7" s="401">
        <v>1849.7898409239999</v>
      </c>
      <c r="N7" s="401">
        <v>2124.6377814309999</v>
      </c>
    </row>
    <row r="8" spans="1:14" x14ac:dyDescent="0.35">
      <c r="A8" s="235" t="s">
        <v>1050</v>
      </c>
      <c r="B8" s="231">
        <v>254.93538869100001</v>
      </c>
      <c r="C8" s="231">
        <v>286.01152390300001</v>
      </c>
      <c r="D8" s="231">
        <v>316.15278612600002</v>
      </c>
      <c r="E8" s="231">
        <v>346.06771758899998</v>
      </c>
      <c r="F8" s="231">
        <v>377.36648295499998</v>
      </c>
      <c r="G8" s="231">
        <v>36.039693442999997</v>
      </c>
      <c r="H8" s="231">
        <v>70.088403772999996</v>
      </c>
      <c r="I8" s="341">
        <v>105.574982416</v>
      </c>
      <c r="J8" s="341">
        <v>138.48302368500001</v>
      </c>
      <c r="K8" s="341">
        <v>172.53231754500001</v>
      </c>
      <c r="L8" s="401">
        <v>206.20203920399999</v>
      </c>
      <c r="M8" s="401">
        <v>239.53003432400001</v>
      </c>
      <c r="N8" s="401">
        <v>272.46748820900001</v>
      </c>
    </row>
    <row r="9" spans="1:14" x14ac:dyDescent="0.35">
      <c r="A9" s="235" t="s">
        <v>1051</v>
      </c>
      <c r="B9" s="231">
        <v>601.16194356400001</v>
      </c>
      <c r="C9" s="231">
        <v>675.94665757300004</v>
      </c>
      <c r="D9" s="231">
        <v>760.16366750700001</v>
      </c>
      <c r="E9" s="231">
        <v>840.66465722500004</v>
      </c>
      <c r="F9" s="231">
        <v>928.037077211</v>
      </c>
      <c r="G9" s="231">
        <v>85.906571822999993</v>
      </c>
      <c r="H9" s="231">
        <v>169.512774681</v>
      </c>
      <c r="I9" s="341">
        <v>260.96059999800002</v>
      </c>
      <c r="J9" s="341">
        <v>351.87714280099999</v>
      </c>
      <c r="K9" s="341">
        <v>444.39047112200001</v>
      </c>
      <c r="L9" s="401">
        <v>536.00735136200001</v>
      </c>
      <c r="M9" s="401">
        <v>632.06579177200001</v>
      </c>
      <c r="N9" s="401">
        <v>728.24137565900003</v>
      </c>
    </row>
    <row r="10" spans="1:14" x14ac:dyDescent="0.35">
      <c r="A10" s="235" t="s">
        <v>1052</v>
      </c>
      <c r="B10" s="231">
        <v>0</v>
      </c>
      <c r="C10" s="231">
        <v>0</v>
      </c>
      <c r="D10" s="231">
        <v>0</v>
      </c>
      <c r="E10" s="231">
        <v>0</v>
      </c>
      <c r="F10" s="231">
        <v>0</v>
      </c>
      <c r="G10" s="231">
        <v>0</v>
      </c>
      <c r="H10" s="231">
        <v>0</v>
      </c>
      <c r="I10" s="341">
        <v>0</v>
      </c>
      <c r="J10" s="341">
        <v>0</v>
      </c>
      <c r="K10" s="341">
        <v>0</v>
      </c>
      <c r="L10" s="401">
        <v>0</v>
      </c>
      <c r="M10" s="401">
        <v>0</v>
      </c>
      <c r="N10" s="401">
        <v>0</v>
      </c>
    </row>
    <row r="11" spans="1:14" x14ac:dyDescent="0.35">
      <c r="A11" s="235" t="s">
        <v>1053</v>
      </c>
      <c r="B11" s="231">
        <v>791.93048845600003</v>
      </c>
      <c r="C11" s="231">
        <v>879.97477464500002</v>
      </c>
      <c r="D11" s="231">
        <v>966.65318487000002</v>
      </c>
      <c r="E11" s="231">
        <v>1056.6386002710001</v>
      </c>
      <c r="F11" s="231">
        <v>1131.3419307690001</v>
      </c>
      <c r="G11" s="231">
        <v>92.731580514000001</v>
      </c>
      <c r="H11" s="231">
        <v>174.05196770800001</v>
      </c>
      <c r="I11" s="341">
        <v>258.18793471100003</v>
      </c>
      <c r="J11" s="341">
        <v>337.024405726</v>
      </c>
      <c r="K11" s="341">
        <v>419.34278162099997</v>
      </c>
      <c r="L11" s="401">
        <v>496.97988420600001</v>
      </c>
      <c r="M11" s="401">
        <v>574.63780661400006</v>
      </c>
      <c r="N11" s="401">
        <v>650.44297176400005</v>
      </c>
    </row>
    <row r="12" spans="1:14" x14ac:dyDescent="0.35">
      <c r="A12" s="234" t="s">
        <v>1054</v>
      </c>
      <c r="B12" s="232">
        <v>435.748664663</v>
      </c>
      <c r="C12" s="232">
        <v>503.98762921500003</v>
      </c>
      <c r="D12" s="232">
        <v>561.01243435499998</v>
      </c>
      <c r="E12" s="232">
        <v>646.43547062699997</v>
      </c>
      <c r="F12" s="232">
        <v>718.44018818100005</v>
      </c>
      <c r="G12" s="232">
        <v>58.604760429999999</v>
      </c>
      <c r="H12" s="232">
        <v>141.615207545</v>
      </c>
      <c r="I12" s="341">
        <v>200.770987499</v>
      </c>
      <c r="J12" s="341">
        <v>258.69593165399999</v>
      </c>
      <c r="K12" s="341">
        <v>322.27990802800002</v>
      </c>
      <c r="L12" s="401">
        <v>391.80164015600002</v>
      </c>
      <c r="M12" s="401">
        <v>447.95888676499999</v>
      </c>
      <c r="N12" s="401">
        <v>526.77276414200003</v>
      </c>
    </row>
    <row r="13" spans="1:14" x14ac:dyDescent="0.35">
      <c r="A13" s="235" t="s">
        <v>1055</v>
      </c>
      <c r="B13" s="231">
        <v>148.932870485</v>
      </c>
      <c r="C13" s="231">
        <v>174.78719521799999</v>
      </c>
      <c r="D13" s="231">
        <v>181.785022553</v>
      </c>
      <c r="E13" s="231">
        <v>217.24286078899999</v>
      </c>
      <c r="F13" s="231">
        <v>237.08776927400001</v>
      </c>
      <c r="G13" s="231">
        <v>7.8762460890000003</v>
      </c>
      <c r="H13" s="231">
        <v>47.302601971000001</v>
      </c>
      <c r="I13" s="341">
        <v>68.186162885000002</v>
      </c>
      <c r="J13" s="341">
        <v>67.595123662000006</v>
      </c>
      <c r="K13" s="341">
        <v>67.250421175</v>
      </c>
      <c r="L13" s="401">
        <v>88.819599999999994</v>
      </c>
      <c r="M13" s="401">
        <v>94.673247833000005</v>
      </c>
      <c r="N13" s="401">
        <v>123.96801842399999</v>
      </c>
    </row>
    <row r="14" spans="1:14" x14ac:dyDescent="0.35">
      <c r="A14" s="235" t="s">
        <v>1050</v>
      </c>
      <c r="B14" s="231">
        <v>286.81579417799998</v>
      </c>
      <c r="C14" s="231">
        <v>329.200433997</v>
      </c>
      <c r="D14" s="231">
        <v>379.22741180200001</v>
      </c>
      <c r="E14" s="231">
        <v>429.19260983800001</v>
      </c>
      <c r="F14" s="231">
        <v>481.35241890700001</v>
      </c>
      <c r="G14" s="231">
        <v>50.728514341</v>
      </c>
      <c r="H14" s="231">
        <v>94.312605574000003</v>
      </c>
      <c r="I14" s="341">
        <v>132.58482461400001</v>
      </c>
      <c r="J14" s="341">
        <v>191.100807992</v>
      </c>
      <c r="K14" s="341">
        <v>255.02948685300001</v>
      </c>
      <c r="L14" s="401">
        <v>302.98204015599998</v>
      </c>
      <c r="M14" s="401">
        <v>353.28563893199998</v>
      </c>
      <c r="N14" s="401">
        <v>402.80474571799999</v>
      </c>
    </row>
    <row r="15" spans="1:14" x14ac:dyDescent="0.35">
      <c r="A15" s="235" t="s">
        <v>1056</v>
      </c>
      <c r="B15" s="231">
        <v>0</v>
      </c>
      <c r="C15" s="231">
        <v>0</v>
      </c>
      <c r="D15" s="231">
        <v>0</v>
      </c>
      <c r="E15" s="231">
        <v>0</v>
      </c>
      <c r="F15" s="231">
        <v>0</v>
      </c>
      <c r="G15" s="231">
        <v>0</v>
      </c>
      <c r="H15" s="231">
        <v>0</v>
      </c>
      <c r="I15" s="231">
        <v>0</v>
      </c>
      <c r="J15" s="341">
        <v>0</v>
      </c>
      <c r="K15" s="341"/>
      <c r="L15" s="401"/>
      <c r="M15" s="401">
        <v>0</v>
      </c>
      <c r="N15" s="401">
        <v>0</v>
      </c>
    </row>
    <row r="16" spans="1:14" x14ac:dyDescent="0.35">
      <c r="A16" s="235" t="s">
        <v>1057</v>
      </c>
      <c r="B16" s="231">
        <v>0</v>
      </c>
      <c r="C16" s="231">
        <v>0</v>
      </c>
      <c r="D16" s="231">
        <v>0</v>
      </c>
      <c r="E16" s="231">
        <v>0</v>
      </c>
      <c r="F16" s="231"/>
      <c r="G16" s="231">
        <v>0</v>
      </c>
      <c r="H16" s="231">
        <v>0</v>
      </c>
      <c r="I16" s="231">
        <v>0</v>
      </c>
      <c r="J16" s="341">
        <v>0</v>
      </c>
      <c r="K16" s="341"/>
      <c r="L16" s="401"/>
      <c r="M16" s="401">
        <v>0</v>
      </c>
      <c r="N16" s="401">
        <v>0</v>
      </c>
    </row>
    <row r="17" spans="1:14" x14ac:dyDescent="0.35">
      <c r="A17" s="235" t="s">
        <v>1058</v>
      </c>
      <c r="B17" s="231">
        <v>0</v>
      </c>
      <c r="C17" s="231">
        <v>0</v>
      </c>
      <c r="D17" s="231">
        <v>0</v>
      </c>
      <c r="E17" s="231">
        <v>0</v>
      </c>
      <c r="F17" s="231"/>
      <c r="G17" s="231">
        <v>0</v>
      </c>
      <c r="H17" s="231"/>
      <c r="I17" s="231"/>
      <c r="J17" s="341">
        <v>0</v>
      </c>
      <c r="K17" s="341"/>
      <c r="L17" s="401"/>
      <c r="M17" s="401">
        <v>0</v>
      </c>
      <c r="N17" s="401">
        <v>0</v>
      </c>
    </row>
    <row r="18" spans="1:14" x14ac:dyDescent="0.35">
      <c r="A18" s="236" t="s">
        <v>1059</v>
      </c>
      <c r="B18" s="231">
        <v>-55.137261950000003</v>
      </c>
      <c r="C18" s="231">
        <v>-62.446373929000003</v>
      </c>
      <c r="D18" s="231">
        <v>-73.333159562999995</v>
      </c>
      <c r="E18" s="231">
        <v>-81.719028096000002</v>
      </c>
      <c r="F18" s="231">
        <v>-90.506051353000004</v>
      </c>
      <c r="G18" s="231">
        <v>-12.413301634</v>
      </c>
      <c r="H18" s="231">
        <v>-20.068279664999999</v>
      </c>
      <c r="I18" s="341">
        <v>-38.481531390999997</v>
      </c>
      <c r="J18" s="341">
        <v>-53.350319720000002</v>
      </c>
      <c r="K18" s="341">
        <v>-70.992757120999997</v>
      </c>
      <c r="L18" s="401">
        <v>-82.901431637000002</v>
      </c>
      <c r="M18" s="401">
        <v>-87.507371610999996</v>
      </c>
      <c r="N18" s="401">
        <v>-121.70842082199999</v>
      </c>
    </row>
    <row r="19" spans="1:14" x14ac:dyDescent="0.35">
      <c r="A19" s="236" t="s">
        <v>1060</v>
      </c>
      <c r="B19" s="231">
        <v>34.841500873999998</v>
      </c>
      <c r="C19" s="231">
        <v>41.096286423999999</v>
      </c>
      <c r="D19" s="231">
        <v>46.302936619</v>
      </c>
      <c r="E19" s="231">
        <v>46.510713715999998</v>
      </c>
      <c r="F19" s="231">
        <v>68.524713399000007</v>
      </c>
      <c r="G19" s="231">
        <v>6.6395128999999997E-2</v>
      </c>
      <c r="H19" s="231">
        <v>2.4424954940000001</v>
      </c>
      <c r="I19" s="341">
        <v>16.773388907000001</v>
      </c>
      <c r="J19" s="341">
        <v>16.804643268</v>
      </c>
      <c r="K19" s="341">
        <v>21.719854643000001</v>
      </c>
      <c r="L19" s="401">
        <v>41.652059106999999</v>
      </c>
      <c r="M19" s="401">
        <v>42.980388347000002</v>
      </c>
      <c r="N19" s="401">
        <v>54.038433658000002</v>
      </c>
    </row>
    <row r="20" spans="1:14" x14ac:dyDescent="0.35">
      <c r="A20" s="236" t="s">
        <v>1061</v>
      </c>
      <c r="B20" s="231">
        <v>8.5799596000000005</v>
      </c>
      <c r="C20" s="231">
        <v>9.0660739049999997</v>
      </c>
      <c r="D20" s="231">
        <v>10.068495572</v>
      </c>
      <c r="E20" s="231">
        <v>13.976691059</v>
      </c>
      <c r="F20" s="231">
        <v>67.213352736000004</v>
      </c>
      <c r="G20" s="231">
        <v>0.747090382</v>
      </c>
      <c r="H20" s="231">
        <v>4.8078564510000001</v>
      </c>
      <c r="I20" s="341">
        <v>4.2473353490000001</v>
      </c>
      <c r="J20" s="341">
        <v>10.677697481999999</v>
      </c>
      <c r="K20" s="341">
        <v>47.809557067</v>
      </c>
      <c r="L20" s="401">
        <v>50.718989692000001</v>
      </c>
      <c r="M20" s="401">
        <v>54.494449813000003</v>
      </c>
      <c r="N20" s="401">
        <v>79.767883198999996</v>
      </c>
    </row>
    <row r="21" spans="1:14" x14ac:dyDescent="0.35">
      <c r="A21" s="230" t="s">
        <v>1062</v>
      </c>
      <c r="B21" s="232">
        <v>697.92227856800002</v>
      </c>
      <c r="C21" s="232">
        <v>798.19635051399996</v>
      </c>
      <c r="D21" s="232">
        <v>883.76844632699999</v>
      </c>
      <c r="E21" s="232">
        <v>991.17020370099999</v>
      </c>
      <c r="F21" s="232">
        <v>1089.4082619400001</v>
      </c>
      <c r="G21" s="232">
        <v>116.600845022</v>
      </c>
      <c r="H21" s="232">
        <v>246.06145152900001</v>
      </c>
      <c r="I21" s="341">
        <v>315.98778447699999</v>
      </c>
      <c r="J21" s="341">
        <v>412.73805636600002</v>
      </c>
      <c r="K21" s="341">
        <v>571.26647910899999</v>
      </c>
      <c r="L21" s="401">
        <v>688.76709500499999</v>
      </c>
      <c r="M21" s="401">
        <v>794.32791510200002</v>
      </c>
      <c r="N21" s="401">
        <v>862.73955559499996</v>
      </c>
    </row>
    <row r="22" spans="1:14" x14ac:dyDescent="0.35">
      <c r="A22" s="237" t="s">
        <v>1063</v>
      </c>
      <c r="B22" s="232">
        <v>3090.253286745</v>
      </c>
      <c r="C22" s="232">
        <v>3395.4409966429998</v>
      </c>
      <c r="D22" s="232">
        <v>3857.4503435930001</v>
      </c>
      <c r="E22" s="232">
        <v>4377.068998107</v>
      </c>
      <c r="F22" s="232">
        <v>4840.1731721269998</v>
      </c>
      <c r="G22" s="232">
        <v>389.105379363</v>
      </c>
      <c r="H22" s="232">
        <v>786.38443020700004</v>
      </c>
      <c r="I22" s="341">
        <v>1349.013433648</v>
      </c>
      <c r="J22" s="341">
        <v>1682.3992023999999</v>
      </c>
      <c r="K22" s="341">
        <v>2142.120198906</v>
      </c>
      <c r="L22" s="401">
        <v>2542.84151346</v>
      </c>
      <c r="M22" s="401">
        <v>2888.0178138830001</v>
      </c>
      <c r="N22" s="401">
        <v>3331.1997490270001</v>
      </c>
    </row>
    <row r="23" spans="1:14" x14ac:dyDescent="0.35">
      <c r="A23" s="230" t="s">
        <v>1064</v>
      </c>
      <c r="B23" s="232">
        <v>3068.606621681</v>
      </c>
      <c r="C23" s="232">
        <v>3385.1865975780001</v>
      </c>
      <c r="D23" s="232">
        <v>3856.6942316190002</v>
      </c>
      <c r="E23" s="232">
        <v>4353.5857123879996</v>
      </c>
      <c r="F23" s="232">
        <v>4811.0379674449996</v>
      </c>
      <c r="G23" s="232">
        <v>407.01674639499998</v>
      </c>
      <c r="H23" s="232">
        <v>786.35360561499999</v>
      </c>
      <c r="I23" s="341">
        <v>1366.8928837460001</v>
      </c>
      <c r="J23" s="341">
        <v>1712.9997954610001</v>
      </c>
      <c r="K23" s="341">
        <v>2120.3424905080001</v>
      </c>
      <c r="L23" s="401">
        <v>2528.414289588</v>
      </c>
      <c r="M23" s="401">
        <v>2873.1466936759998</v>
      </c>
      <c r="N23" s="401">
        <v>3313.8322053639999</v>
      </c>
    </row>
    <row r="24" spans="1:14" x14ac:dyDescent="0.35">
      <c r="A24" s="236" t="s">
        <v>1065</v>
      </c>
      <c r="B24" s="232">
        <v>2520.3258563149998</v>
      </c>
      <c r="C24" s="232">
        <v>2804.8752476200002</v>
      </c>
      <c r="D24" s="232">
        <v>3117.8854755309999</v>
      </c>
      <c r="E24" s="232">
        <v>3427.0061605199999</v>
      </c>
      <c r="F24" s="232">
        <v>3713.1802136880001</v>
      </c>
      <c r="G24" s="232">
        <v>293.59426310800001</v>
      </c>
      <c r="H24" s="232">
        <v>626.79522110400001</v>
      </c>
      <c r="I24" s="341">
        <v>966.43603612799996</v>
      </c>
      <c r="J24" s="341">
        <v>1284.3394439430001</v>
      </c>
      <c r="K24" s="341">
        <v>1593.927779287</v>
      </c>
      <c r="L24" s="401">
        <v>1910.5928404040001</v>
      </c>
      <c r="M24" s="401">
        <v>2237.748546285</v>
      </c>
      <c r="N24" s="401">
        <v>2540.584111743</v>
      </c>
    </row>
    <row r="25" spans="1:14" x14ac:dyDescent="0.35">
      <c r="A25" s="236" t="s">
        <v>1066</v>
      </c>
      <c r="B25" s="231">
        <v>0</v>
      </c>
      <c r="C25" s="231">
        <v>0</v>
      </c>
      <c r="D25" s="231">
        <v>0</v>
      </c>
      <c r="E25" s="232">
        <v>0</v>
      </c>
      <c r="F25" s="232">
        <v>0</v>
      </c>
      <c r="G25" s="231">
        <v>0</v>
      </c>
      <c r="H25" s="231">
        <v>0</v>
      </c>
      <c r="I25" s="341">
        <v>0</v>
      </c>
      <c r="J25" s="341">
        <v>0</v>
      </c>
      <c r="K25" s="341">
        <v>0</v>
      </c>
      <c r="L25" s="401">
        <v>0</v>
      </c>
      <c r="M25" s="401">
        <v>0</v>
      </c>
      <c r="N25" s="401">
        <v>0</v>
      </c>
    </row>
    <row r="26" spans="1:14" x14ac:dyDescent="0.35">
      <c r="A26" s="236" t="s">
        <v>1067</v>
      </c>
      <c r="B26" s="231">
        <v>249.07668474100001</v>
      </c>
      <c r="C26" s="231">
        <v>273.62781000799998</v>
      </c>
      <c r="D26" s="231">
        <v>308.63762188599998</v>
      </c>
      <c r="E26" s="232">
        <v>342.678621303</v>
      </c>
      <c r="F26" s="232">
        <v>423.83741799500001</v>
      </c>
      <c r="G26" s="231">
        <v>28.243827047</v>
      </c>
      <c r="H26" s="231">
        <v>56.965955913000002</v>
      </c>
      <c r="I26" s="341">
        <v>117.64663601399999</v>
      </c>
      <c r="J26" s="341">
        <v>146.00736996200001</v>
      </c>
      <c r="K26" s="341">
        <v>179.915928654</v>
      </c>
      <c r="L26" s="401">
        <v>220.65414287600001</v>
      </c>
      <c r="M26" s="401">
        <v>262.16528496900003</v>
      </c>
      <c r="N26" s="401">
        <v>314.82717740999999</v>
      </c>
    </row>
    <row r="27" spans="1:14" x14ac:dyDescent="0.35">
      <c r="A27" s="236" t="s">
        <v>1068</v>
      </c>
      <c r="B27" s="231">
        <v>0</v>
      </c>
      <c r="C27" s="231">
        <v>0</v>
      </c>
      <c r="D27" s="231">
        <v>0</v>
      </c>
      <c r="E27" s="232">
        <v>0</v>
      </c>
      <c r="F27" s="232">
        <v>0</v>
      </c>
      <c r="G27" s="231">
        <v>0</v>
      </c>
      <c r="H27" s="231">
        <v>0</v>
      </c>
      <c r="I27" s="341">
        <v>0</v>
      </c>
      <c r="J27" s="341">
        <v>0</v>
      </c>
      <c r="K27" s="341"/>
      <c r="L27" s="401">
        <v>0</v>
      </c>
      <c r="M27" s="401">
        <v>0</v>
      </c>
      <c r="N27" s="401">
        <v>0</v>
      </c>
    </row>
    <row r="28" spans="1:14" x14ac:dyDescent="0.35">
      <c r="A28" s="236" t="s">
        <v>1069</v>
      </c>
      <c r="B28" s="231">
        <v>158.67994318800001</v>
      </c>
      <c r="C28" s="231">
        <v>155.5814981</v>
      </c>
      <c r="D28" s="231">
        <v>250.89100542599999</v>
      </c>
      <c r="E28" s="232">
        <v>377.20317001900003</v>
      </c>
      <c r="F28" s="232">
        <v>183.14505842700001</v>
      </c>
      <c r="G28" s="231">
        <v>58.220892262</v>
      </c>
      <c r="H28" s="231">
        <v>58.383983004000001</v>
      </c>
      <c r="I28" s="341">
        <v>222.276131553</v>
      </c>
      <c r="J28" s="341">
        <v>191.24433453200001</v>
      </c>
      <c r="K28" s="341">
        <v>194.94924668100001</v>
      </c>
      <c r="L28" s="401">
        <v>216.21432725899999</v>
      </c>
      <c r="M28" s="401">
        <v>159.68926188</v>
      </c>
      <c r="N28" s="401">
        <v>195.38257046300001</v>
      </c>
    </row>
    <row r="29" spans="1:14" x14ac:dyDescent="0.35">
      <c r="A29" s="236" t="s">
        <v>1070</v>
      </c>
      <c r="B29" s="231">
        <v>24.693853789999999</v>
      </c>
      <c r="C29" s="231">
        <v>16.798646633000001</v>
      </c>
      <c r="D29" s="231">
        <v>20.944038550999998</v>
      </c>
      <c r="E29" s="232">
        <v>26.735094924999999</v>
      </c>
      <c r="F29" s="232">
        <v>183.70227946599999</v>
      </c>
      <c r="G29" s="231">
        <v>7.629646803</v>
      </c>
      <c r="H29" s="231">
        <v>13.312233365999999</v>
      </c>
      <c r="I29" s="341">
        <v>11.882837401</v>
      </c>
      <c r="J29" s="341">
        <v>13.708234117</v>
      </c>
      <c r="K29" s="341">
        <v>16.097217981</v>
      </c>
      <c r="L29" s="401">
        <v>12.126128966</v>
      </c>
      <c r="M29" s="401">
        <v>16.715507009</v>
      </c>
      <c r="N29" s="401">
        <v>22.376253939000001</v>
      </c>
    </row>
    <row r="30" spans="1:14" x14ac:dyDescent="0.35">
      <c r="A30" s="236" t="s">
        <v>1071</v>
      </c>
      <c r="B30" s="231">
        <v>3.32515429</v>
      </c>
      <c r="C30" s="231">
        <v>4.1545529830000003</v>
      </c>
      <c r="D30" s="231">
        <v>4.38098542</v>
      </c>
      <c r="E30" s="232">
        <v>4.9777838479999996</v>
      </c>
      <c r="F30" s="232">
        <v>6.318647522</v>
      </c>
      <c r="G30" s="231">
        <v>0.316572083</v>
      </c>
      <c r="H30" s="231">
        <v>1.799494395</v>
      </c>
      <c r="I30" s="341">
        <v>2.1513584890000002</v>
      </c>
      <c r="J30" s="341">
        <v>2.4525579830000002</v>
      </c>
      <c r="K30" s="341">
        <v>2.708139531</v>
      </c>
      <c r="L30" s="401">
        <v>2.9599496940000001</v>
      </c>
      <c r="M30" s="401">
        <v>4.2291095060000004</v>
      </c>
      <c r="N30" s="401">
        <v>4.5975070779999996</v>
      </c>
    </row>
    <row r="31" spans="1:14" x14ac:dyDescent="0.35">
      <c r="A31" s="236" t="s">
        <v>1072</v>
      </c>
      <c r="B31" s="231">
        <v>8.0362839319999999</v>
      </c>
      <c r="C31" s="231">
        <v>9.0775024129999995</v>
      </c>
      <c r="D31" s="231">
        <v>11.782479443</v>
      </c>
      <c r="E31" s="232">
        <v>12.786264233000001</v>
      </c>
      <c r="F31" s="232">
        <v>18.840962525999998</v>
      </c>
      <c r="G31" s="231">
        <v>2.9104211129999999</v>
      </c>
      <c r="H31" s="231">
        <v>3.8422455389999999</v>
      </c>
      <c r="I31" s="341">
        <v>4.049540039</v>
      </c>
      <c r="J31" s="341">
        <v>5.8119678889999999</v>
      </c>
      <c r="K31" s="341">
        <v>6.593413365</v>
      </c>
      <c r="L31" s="401">
        <v>7.1362527050000004</v>
      </c>
      <c r="M31" s="401">
        <v>10.216566354999999</v>
      </c>
      <c r="N31" s="401">
        <v>10.761344855000001</v>
      </c>
    </row>
    <row r="32" spans="1:14" x14ac:dyDescent="0.35">
      <c r="A32" s="236" t="s">
        <v>1073</v>
      </c>
      <c r="B32" s="231">
        <v>100.788590541</v>
      </c>
      <c r="C32" s="231">
        <v>117.015720906</v>
      </c>
      <c r="D32" s="231">
        <v>137.09309401799999</v>
      </c>
      <c r="E32" s="232">
        <v>154.91617038199999</v>
      </c>
      <c r="F32" s="232">
        <v>274.12337044899999</v>
      </c>
      <c r="G32" s="231">
        <v>15.759010476</v>
      </c>
      <c r="H32" s="231">
        <v>24.781926414000001</v>
      </c>
      <c r="I32" s="341">
        <v>39.740665655999997</v>
      </c>
      <c r="J32" s="341">
        <v>66.634104750000006</v>
      </c>
      <c r="K32" s="341">
        <v>123.05727031799999</v>
      </c>
      <c r="L32" s="401">
        <v>155.245898845</v>
      </c>
      <c r="M32" s="401">
        <v>177.774771528</v>
      </c>
      <c r="N32" s="401">
        <v>218.02128984000001</v>
      </c>
    </row>
    <row r="33" spans="1:14" x14ac:dyDescent="0.35">
      <c r="A33" s="236" t="s">
        <v>1074</v>
      </c>
      <c r="B33" s="231">
        <v>3.680254884</v>
      </c>
      <c r="C33" s="231">
        <v>4.0556189150000002</v>
      </c>
      <c r="D33" s="231">
        <v>5.0795313440000003</v>
      </c>
      <c r="E33" s="232">
        <v>7.2824471580000001</v>
      </c>
      <c r="F33" s="232">
        <v>7.890017372</v>
      </c>
      <c r="G33" s="231">
        <v>0.34211350299999999</v>
      </c>
      <c r="H33" s="231">
        <v>0.47254587999999997</v>
      </c>
      <c r="I33" s="341">
        <v>2.7096784660000002</v>
      </c>
      <c r="J33" s="341">
        <v>2.8017822849999998</v>
      </c>
      <c r="K33" s="341">
        <v>3.0934946910000001</v>
      </c>
      <c r="L33" s="401">
        <v>3.4847488389999999</v>
      </c>
      <c r="M33" s="401">
        <v>4.6076461440000003</v>
      </c>
      <c r="N33" s="401">
        <v>7.2819500359999996</v>
      </c>
    </row>
    <row r="34" spans="1:14" x14ac:dyDescent="0.35">
      <c r="A34" s="230" t="s">
        <v>1075</v>
      </c>
      <c r="B34" s="232">
        <v>21.646665064</v>
      </c>
      <c r="C34" s="232">
        <v>10.254399064999999</v>
      </c>
      <c r="D34" s="232">
        <v>0.75611197399999996</v>
      </c>
      <c r="E34" s="232">
        <v>23.483285719000001</v>
      </c>
      <c r="F34" s="232">
        <v>29.135204682000001</v>
      </c>
      <c r="G34" s="232">
        <v>-17.911367032000001</v>
      </c>
      <c r="H34" s="232">
        <v>3.0824592000000001E-2</v>
      </c>
      <c r="I34" s="341">
        <v>-17.879450098</v>
      </c>
      <c r="J34" s="341">
        <v>-30.600593061000001</v>
      </c>
      <c r="K34" s="341">
        <v>21.777708398000001</v>
      </c>
      <c r="L34" s="401">
        <v>14.427223872000001</v>
      </c>
      <c r="M34" s="401">
        <v>14.871120207000001</v>
      </c>
      <c r="N34" s="401">
        <v>17.367543662999999</v>
      </c>
    </row>
    <row r="35" spans="1:14" x14ac:dyDescent="0.35">
      <c r="A35" s="237" t="s">
        <v>1076</v>
      </c>
      <c r="B35" s="231">
        <v>1781.8493421349999</v>
      </c>
      <c r="C35" s="231">
        <v>2087.7658302700002</v>
      </c>
      <c r="D35" s="231">
        <v>2208.7359762209999</v>
      </c>
      <c r="E35" s="231">
        <v>2323.0136806249998</v>
      </c>
      <c r="F35" s="231">
        <v>2605.7847356440002</v>
      </c>
      <c r="G35" s="231">
        <v>252.89984967999999</v>
      </c>
      <c r="H35" s="231">
        <v>512.69142253500002</v>
      </c>
      <c r="I35" s="341">
        <v>563.16470070499997</v>
      </c>
      <c r="J35" s="341">
        <v>800.807999118</v>
      </c>
      <c r="K35" s="341">
        <v>1088.459126404</v>
      </c>
      <c r="L35" s="401">
        <v>1353.169541258</v>
      </c>
      <c r="M35" s="401">
        <v>1660.259928167</v>
      </c>
      <c r="N35" s="401">
        <v>1846.200083808</v>
      </c>
    </row>
    <row r="36" spans="1:14" x14ac:dyDescent="0.35">
      <c r="A36" s="237" t="s">
        <v>1077</v>
      </c>
      <c r="B36" s="231"/>
      <c r="C36" s="231"/>
      <c r="D36" s="231"/>
      <c r="E36" s="231"/>
      <c r="F36" s="231"/>
      <c r="G36" s="231"/>
      <c r="H36" s="231"/>
      <c r="I36" s="341"/>
      <c r="J36" s="341"/>
      <c r="K36" s="341"/>
      <c r="L36" s="401"/>
      <c r="M36" s="401"/>
      <c r="N36" s="401"/>
    </row>
    <row r="37" spans="1:14" x14ac:dyDescent="0.35">
      <c r="A37" s="236" t="s">
        <v>1078</v>
      </c>
      <c r="B37" s="231">
        <v>255.93064552000001</v>
      </c>
      <c r="C37" s="231">
        <v>304.74453613999998</v>
      </c>
      <c r="D37" s="231">
        <v>319.79963642000001</v>
      </c>
      <c r="E37" s="231">
        <v>327.77122686000001</v>
      </c>
      <c r="F37" s="231">
        <v>441.3525358</v>
      </c>
      <c r="G37" s="231">
        <v>35.342202720000003</v>
      </c>
      <c r="H37" s="231">
        <v>69.478950639999994</v>
      </c>
      <c r="I37" s="341">
        <v>77.933776832000007</v>
      </c>
      <c r="J37" s="341">
        <v>110.55122144000001</v>
      </c>
      <c r="K37" s="341">
        <v>153.90318525999999</v>
      </c>
      <c r="L37" s="401">
        <v>195.68439946000001</v>
      </c>
      <c r="M37" s="401">
        <v>228.63113218000001</v>
      </c>
      <c r="N37" s="401">
        <v>252.07348451999999</v>
      </c>
    </row>
    <row r="38" spans="1:14" x14ac:dyDescent="0.35">
      <c r="A38" s="236" t="s">
        <v>1079</v>
      </c>
      <c r="B38" s="231">
        <v>-6.7517387940000004</v>
      </c>
      <c r="C38" s="231">
        <v>-5.1890134510000001</v>
      </c>
      <c r="D38" s="231">
        <v>-3.6264031879999998</v>
      </c>
      <c r="E38" s="231">
        <v>-2.0703408990000001</v>
      </c>
      <c r="F38" s="231">
        <v>8.4128570840000005</v>
      </c>
      <c r="G38" s="231">
        <v>-0.166130903</v>
      </c>
      <c r="H38" s="231">
        <v>-0.33147990799999999</v>
      </c>
      <c r="I38" s="341">
        <v>72.799750320000001</v>
      </c>
      <c r="J38" s="341">
        <v>6.9071720919999997</v>
      </c>
      <c r="K38" s="341">
        <v>8.6133567840000005</v>
      </c>
      <c r="L38" s="401">
        <v>10.793963206999999</v>
      </c>
      <c r="M38" s="401">
        <v>-3.7105020620000002</v>
      </c>
      <c r="N38" s="401">
        <v>-6.2921909500000002</v>
      </c>
    </row>
    <row r="39" spans="1:14" x14ac:dyDescent="0.35">
      <c r="A39" s="237" t="s">
        <v>1080</v>
      </c>
      <c r="B39" s="231">
        <v>1519.1669578210001</v>
      </c>
      <c r="C39" s="231">
        <v>1777.832280679</v>
      </c>
      <c r="D39" s="231">
        <v>1885.309936613</v>
      </c>
      <c r="E39" s="231">
        <v>1993.1721128659999</v>
      </c>
      <c r="F39" s="231">
        <v>2172.8450569279998</v>
      </c>
      <c r="G39" s="231">
        <v>217.39151605699999</v>
      </c>
      <c r="H39" s="231">
        <v>442.88099198700002</v>
      </c>
      <c r="I39" s="341">
        <v>495.49897689699998</v>
      </c>
      <c r="J39" s="341">
        <v>697.16394977000004</v>
      </c>
      <c r="K39" s="341">
        <v>943.16929792799999</v>
      </c>
      <c r="L39" s="401">
        <v>1168.279105005</v>
      </c>
      <c r="M39" s="401">
        <v>1427.9182939249999</v>
      </c>
      <c r="N39" s="401">
        <v>1587.834408338</v>
      </c>
    </row>
    <row r="40" spans="1:14" x14ac:dyDescent="0.35">
      <c r="A40" s="237" t="s">
        <v>1081</v>
      </c>
      <c r="B40" s="238">
        <v>-38.511962658999998</v>
      </c>
      <c r="C40" s="238">
        <v>-64.965276578000001</v>
      </c>
      <c r="D40" s="238">
        <v>-128.65362271800001</v>
      </c>
      <c r="E40" s="238">
        <v>-2.1593691590000001</v>
      </c>
      <c r="F40" s="238">
        <v>249.50246735100001</v>
      </c>
      <c r="G40" s="238">
        <v>249.50246735100001</v>
      </c>
      <c r="H40" s="238">
        <v>43.033297824999998</v>
      </c>
      <c r="I40" s="341">
        <v>-122.450380061</v>
      </c>
      <c r="J40" s="341">
        <v>-310.53165805999998</v>
      </c>
      <c r="K40" s="341">
        <v>-188.900860513</v>
      </c>
      <c r="L40" s="401">
        <v>-200.10922042199999</v>
      </c>
      <c r="M40" s="401">
        <v>-149.60425569500001</v>
      </c>
      <c r="N40" s="401">
        <v>-35.102847138999998</v>
      </c>
    </row>
    <row r="41" spans="1:14" x14ac:dyDescent="0.35">
      <c r="A41" s="237" t="s">
        <v>1082</v>
      </c>
      <c r="B41" s="238">
        <v>1480.654995162</v>
      </c>
      <c r="C41" s="238">
        <v>1712.867004101</v>
      </c>
      <c r="D41" s="238">
        <v>1756.656313895</v>
      </c>
      <c r="E41" s="238">
        <v>1991.012743707</v>
      </c>
      <c r="F41" s="238">
        <v>2422.347524279</v>
      </c>
      <c r="G41" s="238">
        <v>466.893983408</v>
      </c>
      <c r="H41" s="238">
        <v>485.91428981199999</v>
      </c>
      <c r="I41" s="341">
        <v>373.048596836</v>
      </c>
      <c r="J41" s="341">
        <v>386.63229171</v>
      </c>
      <c r="K41" s="341">
        <v>754.26843741499999</v>
      </c>
      <c r="L41" s="401">
        <v>968.169884583</v>
      </c>
      <c r="M41" s="401">
        <v>1278.3140382300001</v>
      </c>
      <c r="N41" s="401">
        <v>1552.731561199</v>
      </c>
    </row>
    <row r="42" spans="1:14" ht="23.5" customHeight="1" x14ac:dyDescent="0.35">
      <c r="A42" s="535" t="s">
        <v>1083</v>
      </c>
      <c r="B42" s="536"/>
      <c r="C42" s="536"/>
      <c r="D42" s="536"/>
      <c r="E42" s="536"/>
      <c r="F42" s="536"/>
      <c r="G42" s="536"/>
      <c r="H42" s="536"/>
      <c r="I42" s="536"/>
      <c r="J42" s="536"/>
      <c r="K42" s="536"/>
      <c r="L42" s="536"/>
      <c r="M42" s="536"/>
      <c r="N42" s="536"/>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scale="61"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4C75-80D9-45C0-8203-A5944F607E85}">
  <sheetPr>
    <tabColor rgb="FF00B0F0"/>
  </sheetPr>
  <dimension ref="A1:N9"/>
  <sheetViews>
    <sheetView view="pageBreakPreview" zoomScaleNormal="100" zoomScaleSheetLayoutView="100" workbookViewId="0">
      <selection activeCell="K12" sqref="K12"/>
    </sheetView>
  </sheetViews>
  <sheetFormatPr defaultColWidth="8.54296875" defaultRowHeight="14.5" x14ac:dyDescent="0.35"/>
  <cols>
    <col min="1" max="1" width="13.453125" style="211" customWidth="1"/>
    <col min="2" max="3" width="6.453125" style="211" bestFit="1" customWidth="1"/>
    <col min="4" max="9" width="6.453125" style="211" customWidth="1"/>
    <col min="10" max="16384" width="8.54296875" style="211"/>
  </cols>
  <sheetData>
    <row r="1" spans="1:14" ht="29.15" customHeight="1" x14ac:dyDescent="0.35">
      <c r="A1" s="533" t="s">
        <v>1084</v>
      </c>
      <c r="B1" s="534"/>
      <c r="C1" s="534"/>
      <c r="D1" s="534"/>
      <c r="E1" s="534"/>
      <c r="F1" s="534"/>
      <c r="G1" s="534"/>
      <c r="H1" s="534"/>
      <c r="I1" s="534"/>
      <c r="J1" s="534"/>
      <c r="K1" s="534"/>
      <c r="L1" s="534"/>
      <c r="M1" s="534"/>
      <c r="N1" s="534"/>
    </row>
    <row r="2" spans="1:14" x14ac:dyDescent="0.35">
      <c r="A2" s="226" t="s">
        <v>1085</v>
      </c>
      <c r="B2" s="239">
        <v>45139</v>
      </c>
      <c r="C2" s="239">
        <v>45170</v>
      </c>
      <c r="D2" s="239">
        <v>45200</v>
      </c>
      <c r="E2" s="239">
        <v>45231</v>
      </c>
      <c r="F2" s="239">
        <v>45261</v>
      </c>
      <c r="G2" s="239">
        <v>45292</v>
      </c>
      <c r="H2" s="239">
        <v>45323</v>
      </c>
      <c r="I2" s="239">
        <v>45352</v>
      </c>
      <c r="J2" s="239">
        <v>45383</v>
      </c>
      <c r="K2" s="239">
        <v>45413</v>
      </c>
      <c r="L2" s="239">
        <v>45444</v>
      </c>
      <c r="M2" s="239">
        <v>45474</v>
      </c>
      <c r="N2" s="239">
        <v>45505</v>
      </c>
    </row>
    <row r="3" spans="1:14" x14ac:dyDescent="0.35">
      <c r="A3" s="228" t="s">
        <v>1086</v>
      </c>
      <c r="B3" s="240">
        <v>0.73513992308732812</v>
      </c>
      <c r="C3" s="240">
        <v>0.72255688960164877</v>
      </c>
      <c r="D3" s="240">
        <v>0.74418820052116252</v>
      </c>
      <c r="E3" s="240">
        <v>0.76282165115351908</v>
      </c>
      <c r="F3" s="240">
        <v>0.75686311529091299</v>
      </c>
      <c r="G3" s="240">
        <v>0.7746732969375677</v>
      </c>
      <c r="H3" s="240">
        <v>0.74676434121810187</v>
      </c>
      <c r="I3" s="240">
        <v>0.85634704147421203</v>
      </c>
      <c r="J3" s="240">
        <v>0.82734862264042242</v>
      </c>
      <c r="K3" s="240">
        <v>0.79732720937179169</v>
      </c>
      <c r="L3" s="240">
        <v>0.78834485974501767</v>
      </c>
      <c r="M3" s="240">
        <v>0.76536630112925563</v>
      </c>
      <c r="N3" s="415">
        <v>0.76804012191749904</v>
      </c>
    </row>
    <row r="4" spans="1:14" x14ac:dyDescent="0.35">
      <c r="A4" s="237" t="s">
        <v>1087</v>
      </c>
      <c r="B4" s="240">
        <v>2.6159623462475638E-2</v>
      </c>
      <c r="C4" s="240">
        <v>2.5734621967187017E-2</v>
      </c>
      <c r="D4" s="240">
        <v>2.4593615490535299E-2</v>
      </c>
      <c r="E4" s="240">
        <v>2.155152170853138E-2</v>
      </c>
      <c r="F4" s="240">
        <v>2.2634523173606712E-2</v>
      </c>
      <c r="G4" s="240">
        <v>2.4093066629514989E-2</v>
      </c>
      <c r="H4" s="240">
        <v>2.4333917081473901E-2</v>
      </c>
      <c r="I4" s="240">
        <v>2.2540529383131527E-2</v>
      </c>
      <c r="J4" s="240">
        <v>2.2724408671927435E-2</v>
      </c>
      <c r="K4" s="240">
        <v>2.3451250553451163E-2</v>
      </c>
      <c r="L4" s="240">
        <v>2.3487034494620033E-2</v>
      </c>
      <c r="M4" s="240">
        <v>2.4379921088832156E-2</v>
      </c>
      <c r="N4" s="416">
        <v>2.4776304042452704E-2</v>
      </c>
    </row>
    <row r="5" spans="1:14" x14ac:dyDescent="0.35">
      <c r="A5" s="237" t="s">
        <v>1088</v>
      </c>
      <c r="B5" s="240">
        <v>6.0801983436203043E-2</v>
      </c>
      <c r="C5" s="240">
        <v>6.0035416801194418E-2</v>
      </c>
      <c r="D5" s="240">
        <v>5.7465544557619361E-2</v>
      </c>
      <c r="E5" s="240">
        <v>5.0462089457146045E-2</v>
      </c>
      <c r="F5" s="240">
        <v>5.2416780581048691E-2</v>
      </c>
      <c r="G5" s="240">
        <v>5.6010740090846785E-2</v>
      </c>
      <c r="H5" s="240">
        <v>5.6434525451764181E-2</v>
      </c>
      <c r="I5" s="240">
        <v>5.2394825278798067E-2</v>
      </c>
      <c r="J5" s="240">
        <v>5.2585893247166601E-2</v>
      </c>
      <c r="K5" s="240">
        <v>5.4330723011693158E-2</v>
      </c>
      <c r="L5" s="240">
        <v>5.4105488802003998E-2</v>
      </c>
      <c r="M5" s="240">
        <v>5.5786010558498113E-2</v>
      </c>
      <c r="N5" s="416">
        <v>5.6380474180613135E-2</v>
      </c>
    </row>
    <row r="6" spans="1:14" x14ac:dyDescent="0.35">
      <c r="A6" s="237" t="s">
        <v>1089</v>
      </c>
      <c r="B6" s="241">
        <v>1.5722181864217009</v>
      </c>
      <c r="C6" s="241">
        <v>1.5695272692955848</v>
      </c>
      <c r="D6" s="241">
        <v>1.5703583788771505</v>
      </c>
      <c r="E6" s="241">
        <v>1.5211111284653138</v>
      </c>
      <c r="F6" s="241">
        <v>1.5174207289138824</v>
      </c>
      <c r="G6" s="241">
        <v>1.5476094353303234</v>
      </c>
      <c r="H6" s="241">
        <v>1.3209740004960624</v>
      </c>
      <c r="I6" s="241">
        <v>1.2943769970190373</v>
      </c>
      <c r="J6" s="241">
        <v>1.282878883709637</v>
      </c>
      <c r="K6" s="241">
        <v>1.4799213657113133</v>
      </c>
      <c r="L6" s="399">
        <v>1.2640886858341245</v>
      </c>
      <c r="M6" s="399">
        <v>1.2592156252814151</v>
      </c>
      <c r="N6" s="424">
        <v>1.4839583777208147</v>
      </c>
    </row>
    <row r="7" spans="1:14" x14ac:dyDescent="0.35">
      <c r="A7" s="237" t="s">
        <v>1090</v>
      </c>
      <c r="B7" s="242">
        <v>7.7078927129571977E-3</v>
      </c>
      <c r="C7" s="242">
        <v>8.7594227619137432E-3</v>
      </c>
      <c r="D7" s="298">
        <v>1.5894264798108279E-2</v>
      </c>
      <c r="E7" s="302">
        <v>8.8050469764944482E-3</v>
      </c>
      <c r="F7" s="302">
        <v>8.6999999999999994E-3</v>
      </c>
      <c r="G7" s="302">
        <v>8.4977811620411334E-3</v>
      </c>
      <c r="H7" s="302">
        <v>8.5125726572586428E-3</v>
      </c>
      <c r="I7" s="302">
        <v>9.5569012869812561E-3</v>
      </c>
      <c r="J7" s="302">
        <v>8.4494074428450531E-3</v>
      </c>
      <c r="K7" s="302">
        <v>9.4371845034338219E-3</v>
      </c>
      <c r="L7" s="240">
        <v>9.3415990768442141E-3</v>
      </c>
      <c r="M7" s="240">
        <v>9.5108046478792497E-3</v>
      </c>
      <c r="N7" s="416">
        <v>9.5852980104321351E-3</v>
      </c>
    </row>
    <row r="8" spans="1:14" ht="39.75" customHeight="1" x14ac:dyDescent="0.35">
      <c r="A8" s="535" t="s">
        <v>1091</v>
      </c>
      <c r="B8" s="536"/>
      <c r="C8" s="536"/>
      <c r="D8" s="536"/>
      <c r="E8" s="536"/>
      <c r="F8" s="536"/>
      <c r="G8" s="536"/>
      <c r="H8" s="536"/>
      <c r="I8" s="536"/>
      <c r="J8" s="536"/>
      <c r="K8" s="536"/>
      <c r="L8" s="536"/>
      <c r="M8" s="536"/>
      <c r="N8" s="536"/>
    </row>
    <row r="9" spans="1:14" x14ac:dyDescent="0.35">
      <c r="A9" s="243"/>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B81-8E03-48F4-98FC-1839359A1205}">
  <sheetPr>
    <tabColor rgb="FF00B0F0"/>
  </sheetPr>
  <dimension ref="A1:N14"/>
  <sheetViews>
    <sheetView view="pageBreakPreview" zoomScale="90" zoomScaleNormal="100" zoomScaleSheetLayoutView="90" workbookViewId="0">
      <pane xSplit="1" ySplit="2" topLeftCell="B3" activePane="bottomRight" state="frozen"/>
      <selection activeCell="P15" activeCellId="1" sqref="P21 P15"/>
      <selection pane="topRight" activeCell="P15" activeCellId="1" sqref="P21 P15"/>
      <selection pane="bottomLeft" activeCell="P15" activeCellId="1" sqref="P21 P15"/>
      <selection pane="bottomRight" activeCell="B15" sqref="B15"/>
    </sheetView>
  </sheetViews>
  <sheetFormatPr defaultColWidth="8.54296875" defaultRowHeight="14.5" x14ac:dyDescent="0.35"/>
  <cols>
    <col min="1" max="1" width="64.453125" style="211" customWidth="1"/>
    <col min="2" max="2" width="8.453125" style="211" bestFit="1" customWidth="1"/>
    <col min="3" max="3" width="7.1796875" style="211" bestFit="1" customWidth="1"/>
    <col min="4" max="4" width="7.1796875" style="211" customWidth="1"/>
    <col min="5" max="9" width="8.26953125" style="211" customWidth="1"/>
    <col min="10" max="16384" width="8.54296875" style="211"/>
  </cols>
  <sheetData>
    <row r="1" spans="1:14" ht="29.15" customHeight="1" x14ac:dyDescent="0.35">
      <c r="A1" s="533" t="s">
        <v>1092</v>
      </c>
      <c r="B1" s="534"/>
      <c r="C1" s="534"/>
      <c r="D1" s="534"/>
      <c r="E1" s="534"/>
      <c r="F1" s="534"/>
      <c r="G1" s="534"/>
      <c r="H1" s="534"/>
      <c r="I1" s="534"/>
      <c r="J1" s="534"/>
      <c r="K1" s="534"/>
      <c r="L1" s="534"/>
      <c r="M1" s="534"/>
      <c r="N1" s="534"/>
    </row>
    <row r="2" spans="1:14" x14ac:dyDescent="0.35">
      <c r="A2" s="226" t="s">
        <v>1093</v>
      </c>
      <c r="B2" s="244">
        <v>45139</v>
      </c>
      <c r="C2" s="244">
        <v>45170</v>
      </c>
      <c r="D2" s="244">
        <v>45200</v>
      </c>
      <c r="E2" s="244">
        <v>45231</v>
      </c>
      <c r="F2" s="244">
        <v>45261</v>
      </c>
      <c r="G2" s="244">
        <v>45292</v>
      </c>
      <c r="H2" s="244">
        <v>45323</v>
      </c>
      <c r="I2" s="244">
        <v>45352</v>
      </c>
      <c r="J2" s="244">
        <v>45383</v>
      </c>
      <c r="K2" s="244">
        <v>45413</v>
      </c>
      <c r="L2" s="244">
        <v>45444</v>
      </c>
      <c r="M2" s="244">
        <v>45474</v>
      </c>
      <c r="N2" s="244">
        <v>45505</v>
      </c>
    </row>
    <row r="3" spans="1:14" x14ac:dyDescent="0.35">
      <c r="A3" s="228" t="s">
        <v>1094</v>
      </c>
      <c r="B3" s="245">
        <v>40712.385656876999</v>
      </c>
      <c r="C3" s="245">
        <v>40643.057339972998</v>
      </c>
      <c r="D3" s="246">
        <v>39153.252304438</v>
      </c>
      <c r="E3" s="246">
        <v>40221.539156733998</v>
      </c>
      <c r="F3" s="246">
        <v>40326.231181514006</v>
      </c>
      <c r="G3" s="246">
        <v>40634.571129990996</v>
      </c>
      <c r="H3" s="246">
        <v>41805.259744088005</v>
      </c>
      <c r="I3" s="246">
        <v>40954.594924156001</v>
      </c>
      <c r="J3" s="246">
        <v>42020.019654572003</v>
      </c>
      <c r="K3" s="246">
        <v>42777.883747274995</v>
      </c>
      <c r="L3" s="246">
        <v>42923.434290299003</v>
      </c>
      <c r="M3" s="246">
        <v>42540.813183783997</v>
      </c>
      <c r="N3" s="246">
        <v>42441.081292064002</v>
      </c>
    </row>
    <row r="4" spans="1:14" x14ac:dyDescent="0.35">
      <c r="A4" s="237" t="s">
        <v>1095</v>
      </c>
      <c r="B4" s="246">
        <v>9813.6654338650005</v>
      </c>
      <c r="C4" s="246">
        <v>10271.862050764001</v>
      </c>
      <c r="D4" s="246">
        <v>10310.045079272</v>
      </c>
      <c r="E4" s="246">
        <v>10105.566306409</v>
      </c>
      <c r="F4" s="246">
        <v>11109.420774219001</v>
      </c>
      <c r="G4" s="246">
        <v>11230.489288543999</v>
      </c>
      <c r="H4" s="246">
        <v>11339.020090041999</v>
      </c>
      <c r="I4" s="246">
        <v>10797.944887214</v>
      </c>
      <c r="J4" s="246">
        <v>10998.010785671</v>
      </c>
      <c r="K4" s="246">
        <v>10578.360770118999</v>
      </c>
      <c r="L4" s="246">
        <v>10498.135646662</v>
      </c>
      <c r="M4" s="246">
        <v>10569.326152002999</v>
      </c>
      <c r="N4" s="246">
        <v>10217.838079984002</v>
      </c>
    </row>
    <row r="5" spans="1:14" x14ac:dyDescent="0.35">
      <c r="A5" s="237" t="s">
        <v>1096</v>
      </c>
      <c r="B5" s="246">
        <v>9142.4463358859994</v>
      </c>
      <c r="C5" s="246">
        <v>7643.9617242900003</v>
      </c>
      <c r="D5" s="246">
        <v>9637.1738227339993</v>
      </c>
      <c r="E5" s="246">
        <v>9563.1329577199995</v>
      </c>
      <c r="F5" s="246">
        <v>9743.6095351669992</v>
      </c>
      <c r="G5" s="246">
        <v>12001.757975971999</v>
      </c>
      <c r="H5" s="246">
        <v>10404.373768211</v>
      </c>
      <c r="I5" s="246">
        <v>10438.005659611999</v>
      </c>
      <c r="J5" s="246">
        <v>10608.637766678999</v>
      </c>
      <c r="K5" s="246">
        <v>10763.322938776</v>
      </c>
      <c r="L5" s="246">
        <v>10890.375360694999</v>
      </c>
      <c r="M5" s="246">
        <v>10970.985311188</v>
      </c>
      <c r="N5" s="246">
        <v>10999.831025363999</v>
      </c>
    </row>
    <row r="6" spans="1:14" x14ac:dyDescent="0.35">
      <c r="A6" s="237" t="s">
        <v>1097</v>
      </c>
      <c r="B6" s="246">
        <v>0</v>
      </c>
      <c r="C6" s="246">
        <v>0</v>
      </c>
      <c r="D6" s="246">
        <v>0</v>
      </c>
      <c r="E6" s="246">
        <v>0</v>
      </c>
      <c r="F6" s="246">
        <v>0</v>
      </c>
      <c r="G6" s="246">
        <v>0</v>
      </c>
      <c r="H6" s="246">
        <v>0</v>
      </c>
      <c r="I6" s="246">
        <v>0</v>
      </c>
      <c r="J6" s="246">
        <v>0</v>
      </c>
      <c r="K6" s="246">
        <v>0</v>
      </c>
      <c r="L6" s="246">
        <v>0</v>
      </c>
      <c r="M6" s="246">
        <v>0</v>
      </c>
      <c r="N6" s="246">
        <v>0</v>
      </c>
    </row>
    <row r="7" spans="1:14" x14ac:dyDescent="0.35">
      <c r="A7" s="237" t="s">
        <v>1098</v>
      </c>
      <c r="B7" s="246">
        <v>29167.315790976001</v>
      </c>
      <c r="C7" s="246">
        <v>29132.738865554998</v>
      </c>
      <c r="D7" s="246">
        <v>28972.109321431999</v>
      </c>
      <c r="E7" s="246">
        <v>27351.935135858999</v>
      </c>
      <c r="F7" s="246">
        <v>27151.575617351999</v>
      </c>
      <c r="G7" s="246">
        <v>26775.455021174999</v>
      </c>
      <c r="H7" s="246">
        <v>26662.912882373999</v>
      </c>
      <c r="I7" s="246">
        <v>25585.909146946</v>
      </c>
      <c r="J7" s="246">
        <v>25473.736336249</v>
      </c>
      <c r="K7" s="246">
        <v>24746.695038562</v>
      </c>
      <c r="L7" s="246">
        <v>24635.809653273998</v>
      </c>
      <c r="M7" s="246">
        <v>23274.999925712</v>
      </c>
      <c r="N7" s="246">
        <v>22862.560112998999</v>
      </c>
    </row>
    <row r="8" spans="1:14" s="221" customFormat="1" x14ac:dyDescent="0.35">
      <c r="A8" s="247" t="s">
        <v>159</v>
      </c>
      <c r="B8" s="248">
        <v>88835.813217603994</v>
      </c>
      <c r="C8" s="248">
        <v>87691.619980582007</v>
      </c>
      <c r="D8" s="301">
        <v>88072.580527875994</v>
      </c>
      <c r="E8" s="301">
        <v>87242.173556722002</v>
      </c>
      <c r="F8" s="311">
        <v>88330.837108252003</v>
      </c>
      <c r="G8" s="311">
        <v>90642.273415681993</v>
      </c>
      <c r="H8" s="311">
        <v>90211.566484715004</v>
      </c>
      <c r="I8" s="311">
        <v>87776.454617928001</v>
      </c>
      <c r="J8" s="311">
        <v>89100.404543170996</v>
      </c>
      <c r="K8" s="382">
        <v>88866.262494731985</v>
      </c>
      <c r="L8" s="382">
        <v>88947.754950930001</v>
      </c>
      <c r="M8" s="382">
        <v>87356.124572686997</v>
      </c>
      <c r="N8" s="382">
        <v>86521.310510411</v>
      </c>
    </row>
    <row r="9" spans="1:14" ht="33" customHeight="1" x14ac:dyDescent="0.35">
      <c r="A9" s="535" t="s">
        <v>1099</v>
      </c>
      <c r="B9" s="536"/>
      <c r="C9" s="536"/>
      <c r="D9" s="536"/>
      <c r="E9" s="536"/>
      <c r="F9" s="536"/>
      <c r="G9" s="536"/>
      <c r="H9" s="536"/>
      <c r="I9" s="536"/>
      <c r="J9" s="536"/>
      <c r="K9" s="536"/>
      <c r="L9" s="536"/>
      <c r="M9" s="536"/>
      <c r="N9" s="536"/>
    </row>
    <row r="11" spans="1:14" x14ac:dyDescent="0.35">
      <c r="B11" s="249"/>
      <c r="C11" s="249"/>
      <c r="D11" s="249"/>
    </row>
    <row r="12" spans="1:14" x14ac:dyDescent="0.35">
      <c r="A12" s="243"/>
    </row>
    <row r="14" spans="1:14" x14ac:dyDescent="0.35">
      <c r="B14" s="251"/>
      <c r="C14" s="251"/>
      <c r="D14" s="251"/>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33"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C3AA-D4F4-4697-9277-C26DE0ECFD9D}">
  <sheetPr>
    <tabColor rgb="FF00B0F0"/>
  </sheetPr>
  <dimension ref="A1:N27"/>
  <sheetViews>
    <sheetView view="pageBreakPreview" zoomScale="90" zoomScaleNormal="85" zoomScaleSheetLayoutView="90" workbookViewId="0">
      <selection activeCell="O1" sqref="O1"/>
    </sheetView>
  </sheetViews>
  <sheetFormatPr defaultColWidth="8.54296875" defaultRowHeight="14.5" x14ac:dyDescent="0.35"/>
  <cols>
    <col min="1" max="1" width="67.54296875" style="211" customWidth="1"/>
    <col min="2" max="3" width="7.453125" style="211" bestFit="1" customWidth="1"/>
    <col min="4" max="4" width="7.453125" style="211" customWidth="1"/>
    <col min="5" max="7" width="8.1796875" style="211" customWidth="1"/>
    <col min="8" max="13" width="8.54296875" style="211"/>
    <col min="14" max="14" width="7.81640625" style="211" customWidth="1"/>
    <col min="15" max="16384" width="8.54296875" style="211"/>
  </cols>
  <sheetData>
    <row r="1" spans="1:14" ht="29.15" customHeight="1" x14ac:dyDescent="0.35">
      <c r="A1" s="533" t="s">
        <v>1100</v>
      </c>
      <c r="B1" s="534"/>
      <c r="C1" s="534"/>
      <c r="D1" s="534"/>
      <c r="E1" s="534"/>
      <c r="F1" s="534"/>
      <c r="G1" s="534"/>
      <c r="H1" s="534"/>
      <c r="I1" s="534"/>
      <c r="J1" s="534"/>
      <c r="K1" s="534"/>
      <c r="L1" s="534"/>
      <c r="M1" s="534"/>
      <c r="N1" s="534"/>
    </row>
    <row r="2" spans="1:14" x14ac:dyDescent="0.35">
      <c r="A2" s="226" t="s">
        <v>1101</v>
      </c>
      <c r="B2" s="244">
        <v>45139</v>
      </c>
      <c r="C2" s="244">
        <v>45170</v>
      </c>
      <c r="D2" s="244">
        <v>45200</v>
      </c>
      <c r="E2" s="244">
        <v>45231</v>
      </c>
      <c r="F2" s="244">
        <v>45261</v>
      </c>
      <c r="G2" s="244">
        <v>45292</v>
      </c>
      <c r="H2" s="244">
        <v>45323</v>
      </c>
      <c r="I2" s="244">
        <v>45352</v>
      </c>
      <c r="J2" s="244">
        <v>45383</v>
      </c>
      <c r="K2" s="244">
        <v>45413</v>
      </c>
      <c r="L2" s="244">
        <v>45444</v>
      </c>
      <c r="M2" s="244">
        <v>45474</v>
      </c>
      <c r="N2" s="244">
        <v>45505</v>
      </c>
    </row>
    <row r="3" spans="1:14" x14ac:dyDescent="0.35">
      <c r="A3" s="252" t="s">
        <v>1102</v>
      </c>
      <c r="B3" s="253">
        <v>284.375</v>
      </c>
      <c r="C3" s="253">
        <v>271.25</v>
      </c>
      <c r="D3" s="253">
        <v>86.142780000000002</v>
      </c>
      <c r="E3" s="299">
        <v>86.142780000000002</v>
      </c>
      <c r="F3" s="253">
        <v>86.142780000000002</v>
      </c>
      <c r="G3" s="299">
        <v>86.142780000000002</v>
      </c>
      <c r="H3" s="299">
        <v>86.142780000000002</v>
      </c>
      <c r="I3" s="299">
        <v>86.142780000000002</v>
      </c>
      <c r="J3" s="299">
        <v>86.142780000000002</v>
      </c>
      <c r="K3" s="299">
        <v>86.142780000000002</v>
      </c>
      <c r="L3" s="299">
        <v>86.142780000000002</v>
      </c>
      <c r="M3" s="299">
        <v>86.142780000000002</v>
      </c>
      <c r="N3" s="299">
        <v>86.142780000000002</v>
      </c>
    </row>
    <row r="4" spans="1:14" x14ac:dyDescent="0.35">
      <c r="A4" s="252" t="s">
        <v>1103</v>
      </c>
      <c r="B4" s="253">
        <v>2171.7432660630002</v>
      </c>
      <c r="C4" s="253">
        <v>2264.3624539349998</v>
      </c>
      <c r="D4" s="253">
        <v>2313.705578824</v>
      </c>
      <c r="E4" s="299">
        <v>2136.5954957039999</v>
      </c>
      <c r="F4" s="253">
        <v>2102.9157671439998</v>
      </c>
      <c r="G4" s="299">
        <v>2158.4917469080001</v>
      </c>
      <c r="H4" s="299">
        <v>2282.865540241</v>
      </c>
      <c r="I4" s="299">
        <v>2434.651262248</v>
      </c>
      <c r="J4" s="299">
        <v>2488.9105112289999</v>
      </c>
      <c r="K4" s="299">
        <v>2399.2113363849999</v>
      </c>
      <c r="L4" s="299">
        <v>1316.1225978990001</v>
      </c>
      <c r="M4" s="299">
        <v>2389.9243482239999</v>
      </c>
      <c r="N4" s="299">
        <v>2157.9781076029999</v>
      </c>
    </row>
    <row r="5" spans="1:14" x14ac:dyDescent="0.35">
      <c r="A5" s="252" t="s">
        <v>1104</v>
      </c>
      <c r="B5" s="253">
        <v>4088.5409831249999</v>
      </c>
      <c r="C5" s="253">
        <v>3751.3774422060001</v>
      </c>
      <c r="D5" s="253">
        <v>4046.3023975370002</v>
      </c>
      <c r="E5" s="299">
        <v>3949.0983623819998</v>
      </c>
      <c r="F5" s="253">
        <v>3776.9454020139997</v>
      </c>
      <c r="G5" s="299">
        <v>3797.1303129929997</v>
      </c>
      <c r="H5" s="299">
        <v>4235.419061005</v>
      </c>
      <c r="I5" s="299">
        <v>4051.4729969220002</v>
      </c>
      <c r="J5" s="299">
        <v>4145.4117738539999</v>
      </c>
      <c r="K5" s="299">
        <v>4569.3276469659995</v>
      </c>
      <c r="L5" s="299">
        <v>1516.6555151709999</v>
      </c>
      <c r="M5" s="299">
        <v>4372.9237583159993</v>
      </c>
      <c r="N5" s="299">
        <v>4279.7504095260001</v>
      </c>
    </row>
    <row r="6" spans="1:14" x14ac:dyDescent="0.35">
      <c r="A6" s="252" t="s">
        <v>1105</v>
      </c>
      <c r="B6" s="253">
        <v>11325.726622671</v>
      </c>
      <c r="C6" s="253">
        <v>10812.706058899999</v>
      </c>
      <c r="D6" s="253">
        <v>10953.579334628001</v>
      </c>
      <c r="E6" s="299">
        <v>10937.789224471</v>
      </c>
      <c r="F6" s="253">
        <v>10300.226876653</v>
      </c>
      <c r="G6" s="299">
        <v>10794.234519418</v>
      </c>
      <c r="H6" s="299">
        <v>10807.220841078999</v>
      </c>
      <c r="I6" s="299">
        <v>10771.185439020001</v>
      </c>
      <c r="J6" s="299">
        <v>10767.634236909002</v>
      </c>
      <c r="K6" s="299">
        <v>10730.774200955</v>
      </c>
      <c r="L6" s="299">
        <v>12830.527861476001</v>
      </c>
      <c r="M6" s="299">
        <v>11028.877216249</v>
      </c>
      <c r="N6" s="299">
        <v>10922.519634451</v>
      </c>
    </row>
    <row r="7" spans="1:14" x14ac:dyDescent="0.35">
      <c r="A7" s="252" t="s">
        <v>1106</v>
      </c>
      <c r="B7" s="253">
        <v>740.62403228000005</v>
      </c>
      <c r="C7" s="253">
        <v>760.813422296</v>
      </c>
      <c r="D7" s="253">
        <v>762.15975627700004</v>
      </c>
      <c r="E7" s="299">
        <v>806.75282275799998</v>
      </c>
      <c r="F7" s="253">
        <v>856.08687677600005</v>
      </c>
      <c r="G7" s="299">
        <v>868.94330314199999</v>
      </c>
      <c r="H7" s="299">
        <v>920.70895690299994</v>
      </c>
      <c r="I7" s="299">
        <v>981.87457670000003</v>
      </c>
      <c r="J7" s="299">
        <v>1029.437466221</v>
      </c>
      <c r="K7" s="299">
        <v>1045.592256962</v>
      </c>
      <c r="L7" s="299">
        <v>600.11911972200005</v>
      </c>
      <c r="M7" s="299">
        <v>1431.235063957</v>
      </c>
      <c r="N7" s="299">
        <v>1430.7993139570001</v>
      </c>
    </row>
    <row r="8" spans="1:14" x14ac:dyDescent="0.35">
      <c r="A8" s="252" t="s">
        <v>477</v>
      </c>
      <c r="B8" s="253">
        <v>9447.8406440309991</v>
      </c>
      <c r="C8" s="253">
        <v>10043.108227257</v>
      </c>
      <c r="D8" s="253">
        <v>10238.718001849</v>
      </c>
      <c r="E8" s="299">
        <v>10506.086547691999</v>
      </c>
      <c r="F8" s="253">
        <v>11911.689007957999</v>
      </c>
      <c r="G8" s="299">
        <v>13799.464932925999</v>
      </c>
      <c r="H8" s="299">
        <v>13116.255533424001</v>
      </c>
      <c r="I8" s="299">
        <v>12673.871832379</v>
      </c>
      <c r="J8" s="299">
        <v>13762.626940239001</v>
      </c>
      <c r="K8" s="299">
        <v>13927.533258430001</v>
      </c>
      <c r="L8" s="299">
        <v>21122.824144687002</v>
      </c>
      <c r="M8" s="299">
        <v>14039.448682466</v>
      </c>
      <c r="N8" s="299">
        <v>14298.273340902997</v>
      </c>
    </row>
    <row r="9" spans="1:14" x14ac:dyDescent="0.35">
      <c r="A9" s="252" t="s">
        <v>1107</v>
      </c>
      <c r="B9" s="253">
        <v>0</v>
      </c>
      <c r="C9" s="253">
        <v>0</v>
      </c>
      <c r="D9" s="253">
        <v>0</v>
      </c>
      <c r="E9" s="299"/>
      <c r="F9" s="253"/>
      <c r="G9" s="299"/>
      <c r="H9" s="299">
        <v>64.161600000000007</v>
      </c>
      <c r="I9" s="299">
        <v>64.161600000000007</v>
      </c>
      <c r="J9" s="299">
        <v>64.161600000000007</v>
      </c>
      <c r="K9" s="299">
        <v>64.161600000000007</v>
      </c>
      <c r="L9" s="299">
        <v>115.4016</v>
      </c>
      <c r="M9" s="299">
        <v>115.4016</v>
      </c>
      <c r="N9" s="299">
        <v>115.4016</v>
      </c>
    </row>
    <row r="10" spans="1:14" x14ac:dyDescent="0.35">
      <c r="A10" s="252" t="s">
        <v>1108</v>
      </c>
      <c r="B10" s="253">
        <v>19890.223604562001</v>
      </c>
      <c r="C10" s="253">
        <v>19664.750612241001</v>
      </c>
      <c r="D10" s="253">
        <v>19120.934146766002</v>
      </c>
      <c r="E10" s="299">
        <v>19220.533319152</v>
      </c>
      <c r="F10" s="253">
        <v>19669.522730942997</v>
      </c>
      <c r="G10" s="299">
        <v>19668.920533728997</v>
      </c>
      <c r="H10" s="299">
        <v>19619.249215164</v>
      </c>
      <c r="I10" s="299">
        <v>19714.614555032</v>
      </c>
      <c r="J10" s="299">
        <v>19740.460943897</v>
      </c>
      <c r="K10" s="299">
        <v>19658.821651165999</v>
      </c>
      <c r="L10" s="299">
        <v>19169.123114485999</v>
      </c>
      <c r="M10" s="299">
        <v>19663.238221328</v>
      </c>
      <c r="N10" s="299">
        <v>19552.763814395999</v>
      </c>
    </row>
    <row r="11" spans="1:14" x14ac:dyDescent="0.35">
      <c r="A11" s="252" t="s">
        <v>1109</v>
      </c>
      <c r="B11" s="253">
        <v>0</v>
      </c>
      <c r="C11" s="253">
        <v>0</v>
      </c>
      <c r="D11" s="253">
        <v>0</v>
      </c>
      <c r="E11" s="299"/>
      <c r="F11" s="253"/>
      <c r="G11" s="299"/>
      <c r="H11" s="299"/>
      <c r="I11" s="299"/>
      <c r="J11" s="299"/>
      <c r="K11" s="299"/>
      <c r="L11" s="299"/>
      <c r="M11" s="299"/>
      <c r="N11" s="299"/>
    </row>
    <row r="12" spans="1:14" x14ac:dyDescent="0.35">
      <c r="A12" s="252" t="s">
        <v>1110</v>
      </c>
      <c r="B12" s="253">
        <v>2934.5613857930002</v>
      </c>
      <c r="C12" s="253">
        <v>2680.8560543409999</v>
      </c>
      <c r="D12" s="253">
        <v>2725.6462802669998</v>
      </c>
      <c r="E12" s="299">
        <v>2875.5893878649999</v>
      </c>
      <c r="F12" s="253">
        <v>3031.1413088759996</v>
      </c>
      <c r="G12" s="299">
        <v>3029.8498679659997</v>
      </c>
      <c r="H12" s="299">
        <v>2857.1094212489998</v>
      </c>
      <c r="I12" s="299">
        <v>2502.6679955229997</v>
      </c>
      <c r="J12" s="299">
        <v>2511.7513207469997</v>
      </c>
      <c r="K12" s="299">
        <v>2523.729542043</v>
      </c>
      <c r="L12" s="299">
        <v>972.12856300399994</v>
      </c>
      <c r="M12" s="299">
        <v>2577.5933860300001</v>
      </c>
      <c r="N12" s="299">
        <v>2575.6401761460002</v>
      </c>
    </row>
    <row r="13" spans="1:14" x14ac:dyDescent="0.35">
      <c r="A13" s="252" t="s">
        <v>1111</v>
      </c>
      <c r="B13" s="253">
        <v>4948.4102674489995</v>
      </c>
      <c r="C13" s="253">
        <v>4965.95677918</v>
      </c>
      <c r="D13" s="253">
        <v>5459.2406884310003</v>
      </c>
      <c r="E13" s="299">
        <v>5361.2853841870001</v>
      </c>
      <c r="F13" s="253">
        <v>5537.0424333780002</v>
      </c>
      <c r="G13" s="299">
        <v>5601.0263257019997</v>
      </c>
      <c r="H13" s="299">
        <v>5580.3157500289999</v>
      </c>
      <c r="I13" s="299">
        <v>5614.978920472</v>
      </c>
      <c r="J13" s="299">
        <v>5635.5115789909996</v>
      </c>
      <c r="K13" s="299">
        <v>5636.1748061759999</v>
      </c>
      <c r="L13" s="299">
        <v>13152.865827021</v>
      </c>
      <c r="M13" s="299">
        <v>5647.2838615150004</v>
      </c>
      <c r="N13" s="299">
        <v>5496.2338702589996</v>
      </c>
    </row>
    <row r="14" spans="1:14" x14ac:dyDescent="0.35">
      <c r="A14" s="252" t="s">
        <v>1112</v>
      </c>
      <c r="B14" s="253">
        <v>878.11801554299996</v>
      </c>
      <c r="C14" s="253">
        <v>873.275127161</v>
      </c>
      <c r="D14" s="253">
        <v>873.275127161</v>
      </c>
      <c r="E14" s="299">
        <v>1550.8536829699999</v>
      </c>
      <c r="F14" s="253">
        <v>1525.372239588</v>
      </c>
      <c r="G14" s="299">
        <v>1500.372239588</v>
      </c>
      <c r="H14" s="299">
        <v>1497.9507953970001</v>
      </c>
      <c r="I14" s="299">
        <v>1495.529351206</v>
      </c>
      <c r="J14" s="299">
        <v>1491.7828962579999</v>
      </c>
      <c r="K14" s="299">
        <v>1489.361445</v>
      </c>
      <c r="L14" s="299">
        <v>229.34399999999999</v>
      </c>
      <c r="M14" s="299">
        <v>739.48</v>
      </c>
      <c r="N14" s="299">
        <v>739.48</v>
      </c>
    </row>
    <row r="15" spans="1:14" x14ac:dyDescent="0.35">
      <c r="A15" s="252" t="s">
        <v>1113</v>
      </c>
      <c r="B15" s="253">
        <v>531.23720037400005</v>
      </c>
      <c r="C15" s="253">
        <v>503.915084476</v>
      </c>
      <c r="D15" s="253">
        <v>516.57300557300005</v>
      </c>
      <c r="E15" s="299">
        <v>499.30630294899998</v>
      </c>
      <c r="F15" s="253">
        <v>463.28231708700002</v>
      </c>
      <c r="G15" s="299">
        <v>474.70209397399998</v>
      </c>
      <c r="H15" s="299">
        <v>471.00569250799998</v>
      </c>
      <c r="I15" s="299">
        <v>436.71380366800003</v>
      </c>
      <c r="J15" s="299">
        <v>447.622695755</v>
      </c>
      <c r="K15" s="299">
        <v>447.73288658400003</v>
      </c>
      <c r="L15" s="299"/>
      <c r="M15" s="299">
        <v>408.707800685</v>
      </c>
      <c r="N15" s="299">
        <v>385.89329048799999</v>
      </c>
    </row>
    <row r="16" spans="1:14" ht="18" x14ac:dyDescent="0.35">
      <c r="A16" s="252" t="s">
        <v>1114</v>
      </c>
      <c r="B16" s="253">
        <v>0</v>
      </c>
      <c r="C16" s="253">
        <v>0</v>
      </c>
      <c r="D16" s="253">
        <v>0</v>
      </c>
      <c r="E16" s="299"/>
      <c r="F16" s="253"/>
      <c r="G16" s="299"/>
      <c r="H16" s="299"/>
      <c r="I16" s="299"/>
      <c r="J16" s="299"/>
      <c r="K16" s="299"/>
      <c r="L16" s="299"/>
      <c r="M16" s="299"/>
      <c r="N16" s="299"/>
    </row>
    <row r="17" spans="1:14" x14ac:dyDescent="0.35">
      <c r="A17" s="252" t="s">
        <v>1115</v>
      </c>
      <c r="B17" s="253">
        <v>31370.503444628001</v>
      </c>
      <c r="C17" s="253">
        <v>31033.89948426</v>
      </c>
      <c r="D17" s="253">
        <v>30865.556859838998</v>
      </c>
      <c r="E17" s="299">
        <v>29221.932655655</v>
      </c>
      <c r="F17" s="253">
        <v>28899.869724994001</v>
      </c>
      <c r="G17" s="299">
        <v>28472.512659822001</v>
      </c>
      <c r="H17" s="299">
        <v>28161.853810015</v>
      </c>
      <c r="I17" s="299">
        <v>27049.007627584</v>
      </c>
      <c r="J17" s="299">
        <v>26873.584601128001</v>
      </c>
      <c r="K17" s="299">
        <v>26055.986214557</v>
      </c>
      <c r="L17" s="299">
        <v>14068.345296517</v>
      </c>
      <c r="M17" s="299">
        <v>24483.876427995001</v>
      </c>
      <c r="N17" s="299">
        <v>23907.309283978</v>
      </c>
    </row>
    <row r="18" spans="1:14" x14ac:dyDescent="0.35">
      <c r="A18" s="252" t="s">
        <v>1116</v>
      </c>
      <c r="B18" s="253">
        <v>62.297717048000003</v>
      </c>
      <c r="C18" s="253">
        <v>61.849234328999998</v>
      </c>
      <c r="D18" s="253">
        <v>0</v>
      </c>
      <c r="E18" s="299"/>
      <c r="F18" s="253"/>
      <c r="G18" s="299"/>
      <c r="H18" s="299"/>
      <c r="I18" s="299"/>
      <c r="J18" s="299"/>
      <c r="K18" s="299"/>
      <c r="L18" s="299"/>
      <c r="M18" s="299"/>
      <c r="N18" s="299"/>
    </row>
    <row r="19" spans="1:14" x14ac:dyDescent="0.35">
      <c r="A19" s="252" t="s">
        <v>1117</v>
      </c>
      <c r="B19" s="253">
        <v>7</v>
      </c>
      <c r="C19" s="253">
        <v>3.5</v>
      </c>
      <c r="D19" s="253">
        <v>3.5</v>
      </c>
      <c r="E19" s="299">
        <v>3.5</v>
      </c>
      <c r="F19" s="253"/>
      <c r="G19" s="299"/>
      <c r="H19" s="299"/>
      <c r="I19" s="299"/>
      <c r="J19" s="299"/>
      <c r="K19" s="299"/>
      <c r="L19" s="299"/>
      <c r="M19" s="299"/>
      <c r="N19" s="299"/>
    </row>
    <row r="20" spans="1:14" x14ac:dyDescent="0.35">
      <c r="A20" s="252" t="s">
        <v>1118</v>
      </c>
      <c r="B20" s="253">
        <v>0</v>
      </c>
      <c r="C20" s="253">
        <v>0</v>
      </c>
      <c r="D20" s="253"/>
      <c r="E20" s="299"/>
      <c r="F20" s="253"/>
      <c r="G20" s="299"/>
      <c r="H20" s="299"/>
      <c r="I20" s="299"/>
      <c r="J20" s="299"/>
      <c r="K20" s="299"/>
      <c r="L20" s="299"/>
      <c r="M20" s="299"/>
      <c r="N20" s="299"/>
    </row>
    <row r="21" spans="1:14" x14ac:dyDescent="0.35">
      <c r="A21" s="252" t="s">
        <v>1119</v>
      </c>
      <c r="B21" s="253">
        <v>0</v>
      </c>
      <c r="C21" s="253">
        <v>0</v>
      </c>
      <c r="D21" s="253"/>
      <c r="E21" s="299"/>
      <c r="F21" s="253"/>
      <c r="G21" s="299"/>
      <c r="H21" s="299"/>
      <c r="I21" s="299"/>
      <c r="J21" s="299"/>
      <c r="K21" s="299"/>
      <c r="L21" s="299"/>
      <c r="M21" s="299"/>
      <c r="N21" s="299"/>
    </row>
    <row r="22" spans="1:14" ht="18" x14ac:dyDescent="0.35">
      <c r="A22" s="252" t="s">
        <v>1120</v>
      </c>
      <c r="B22" s="253">
        <v>0</v>
      </c>
      <c r="C22" s="253">
        <v>0</v>
      </c>
      <c r="D22" s="253"/>
      <c r="E22" s="299"/>
      <c r="F22" s="253"/>
      <c r="G22" s="299"/>
      <c r="H22" s="299"/>
      <c r="I22" s="299"/>
      <c r="J22" s="299"/>
      <c r="K22" s="299"/>
      <c r="L22" s="299"/>
      <c r="M22" s="299"/>
      <c r="N22" s="299"/>
    </row>
    <row r="23" spans="1:14" x14ac:dyDescent="0.35">
      <c r="A23" s="252" t="s">
        <v>1121</v>
      </c>
      <c r="B23" s="253">
        <v>0</v>
      </c>
      <c r="C23" s="253">
        <v>0</v>
      </c>
      <c r="D23" s="253"/>
      <c r="E23" s="299"/>
      <c r="F23" s="253"/>
      <c r="G23" s="299"/>
      <c r="H23" s="299"/>
      <c r="I23" s="299"/>
      <c r="J23" s="299"/>
      <c r="K23" s="299"/>
      <c r="L23" s="299"/>
      <c r="M23" s="299"/>
      <c r="N23" s="299"/>
    </row>
    <row r="24" spans="1:14" x14ac:dyDescent="0.35">
      <c r="A24" s="252" t="s">
        <v>1122</v>
      </c>
      <c r="B24" s="253">
        <v>0</v>
      </c>
      <c r="C24" s="253">
        <v>0</v>
      </c>
      <c r="D24" s="253"/>
      <c r="E24" s="299"/>
      <c r="F24" s="253"/>
      <c r="G24" s="299"/>
      <c r="H24" s="299"/>
      <c r="I24" s="299"/>
      <c r="J24" s="299"/>
      <c r="K24" s="299"/>
      <c r="L24" s="299"/>
      <c r="M24" s="299"/>
      <c r="N24" s="299"/>
    </row>
    <row r="25" spans="1:14" x14ac:dyDescent="0.35">
      <c r="A25" s="252" t="s">
        <v>1123</v>
      </c>
      <c r="B25" s="253">
        <v>0</v>
      </c>
      <c r="C25" s="253">
        <v>0</v>
      </c>
      <c r="D25" s="253"/>
      <c r="E25" s="299"/>
      <c r="F25" s="253"/>
      <c r="G25" s="299"/>
      <c r="H25" s="299"/>
      <c r="I25" s="299"/>
      <c r="J25" s="299"/>
      <c r="K25" s="299"/>
      <c r="L25" s="299">
        <v>3599.0809387300001</v>
      </c>
      <c r="M25" s="299"/>
      <c r="N25" s="299"/>
    </row>
    <row r="26" spans="1:14" x14ac:dyDescent="0.35">
      <c r="A26" s="247" t="s">
        <v>159</v>
      </c>
      <c r="B26" s="254">
        <v>88681.202183567002</v>
      </c>
      <c r="C26" s="254">
        <v>87691.619980582007</v>
      </c>
      <c r="D26" s="254">
        <v>87965.333957152005</v>
      </c>
      <c r="E26" s="254">
        <v>87155.465965784999</v>
      </c>
      <c r="F26" s="317">
        <v>88160.237465411003</v>
      </c>
      <c r="G26" s="316">
        <v>90251.791316168004</v>
      </c>
      <c r="H26" s="316">
        <v>89700.258997013996</v>
      </c>
      <c r="I26" s="316">
        <v>87876.872740753999</v>
      </c>
      <c r="J26" s="316">
        <v>89045.039345228011</v>
      </c>
      <c r="K26" s="316">
        <v>88634.549625223997</v>
      </c>
      <c r="L26" s="316">
        <v>88778.681358713002</v>
      </c>
      <c r="M26" s="316">
        <v>86984.133146764987</v>
      </c>
      <c r="N26" s="316">
        <v>85948.185621706987</v>
      </c>
    </row>
    <row r="27" spans="1:14" ht="59.15" customHeight="1" x14ac:dyDescent="0.35">
      <c r="A27" s="535" t="s">
        <v>1124</v>
      </c>
      <c r="B27" s="536"/>
      <c r="C27" s="536"/>
      <c r="D27" s="536"/>
      <c r="E27" s="536"/>
      <c r="F27" s="536"/>
      <c r="G27" s="536"/>
      <c r="H27" s="536"/>
      <c r="I27" s="536"/>
      <c r="J27" s="536"/>
      <c r="K27" s="536"/>
      <c r="L27" s="536"/>
      <c r="M27" s="536"/>
      <c r="N27" s="536"/>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A0DF-3AD9-4C9B-9E89-2BF3D7DF7B37}">
  <sheetPr>
    <tabColor rgb="FF00B0F0"/>
  </sheetPr>
  <dimension ref="A1:O41"/>
  <sheetViews>
    <sheetView view="pageBreakPreview" zoomScale="90" zoomScaleNormal="100" zoomScaleSheetLayoutView="90" workbookViewId="0">
      <selection activeCell="O39" sqref="O39"/>
    </sheetView>
  </sheetViews>
  <sheetFormatPr defaultColWidth="8.54296875" defaultRowHeight="14.5" x14ac:dyDescent="0.35"/>
  <cols>
    <col min="1" max="1" width="2.54296875" style="211" bestFit="1" customWidth="1"/>
    <col min="2" max="2" width="49.453125" style="211" customWidth="1"/>
    <col min="3" max="3" width="8.1796875" style="211" bestFit="1" customWidth="1"/>
    <col min="4" max="8" width="8.453125" style="211" customWidth="1"/>
    <col min="9" max="9" width="8.54296875" style="211" customWidth="1"/>
    <col min="10" max="10" width="9.1796875" style="211" customWidth="1"/>
    <col min="11" max="14" width="8.54296875" style="211"/>
    <col min="15" max="15" width="8.1796875" style="211" customWidth="1"/>
    <col min="16" max="16384" width="8.54296875" style="211"/>
  </cols>
  <sheetData>
    <row r="1" spans="1:15" ht="29.15" customHeight="1" x14ac:dyDescent="0.35">
      <c r="A1" s="533" t="s">
        <v>1125</v>
      </c>
      <c r="B1" s="534"/>
      <c r="C1" s="534"/>
      <c r="D1" s="534"/>
      <c r="E1" s="534"/>
      <c r="F1" s="534"/>
      <c r="G1" s="534"/>
      <c r="H1" s="534"/>
      <c r="I1" s="534"/>
      <c r="J1" s="534"/>
      <c r="K1" s="534"/>
      <c r="L1" s="534"/>
      <c r="M1" s="534"/>
      <c r="N1" s="534"/>
      <c r="O1" s="534"/>
    </row>
    <row r="2" spans="1:15" x14ac:dyDescent="0.35">
      <c r="A2" s="537" t="s">
        <v>1126</v>
      </c>
      <c r="B2" s="537"/>
      <c r="C2" s="244">
        <v>45139</v>
      </c>
      <c r="D2" s="244">
        <v>45170</v>
      </c>
      <c r="E2" s="263">
        <v>45200</v>
      </c>
      <c r="F2" s="263">
        <v>45231</v>
      </c>
      <c r="G2" s="263">
        <v>45261</v>
      </c>
      <c r="H2" s="244">
        <v>45292</v>
      </c>
      <c r="I2" s="244">
        <v>45323</v>
      </c>
      <c r="J2" s="244">
        <v>45352</v>
      </c>
      <c r="K2" s="244">
        <v>45383</v>
      </c>
      <c r="L2" s="244">
        <v>45413</v>
      </c>
      <c r="M2" s="244">
        <v>45444</v>
      </c>
      <c r="N2" s="244">
        <v>45474</v>
      </c>
      <c r="O2" s="244">
        <v>45505</v>
      </c>
    </row>
    <row r="3" spans="1:15" x14ac:dyDescent="0.35">
      <c r="A3" s="255" t="s">
        <v>1127</v>
      </c>
      <c r="B3" s="256" t="s">
        <v>910</v>
      </c>
      <c r="C3" s="245">
        <v>10365.557214854</v>
      </c>
      <c r="D3" s="245">
        <v>11003.871169800999</v>
      </c>
      <c r="E3" s="245">
        <v>11090.218754456</v>
      </c>
      <c r="F3" s="245">
        <v>11940.420946972001</v>
      </c>
      <c r="G3" s="245">
        <v>11969.329701004999</v>
      </c>
      <c r="H3" s="319">
        <v>14319.331153633002</v>
      </c>
      <c r="I3" s="319">
        <v>13632.305867675997</v>
      </c>
      <c r="J3" s="319">
        <v>11968.933969128</v>
      </c>
      <c r="K3" s="319">
        <v>13139.195152054997</v>
      </c>
      <c r="L3" s="319">
        <v>13228.634150732003</v>
      </c>
      <c r="M3" s="319">
        <v>13406.184429739</v>
      </c>
      <c r="N3" s="319">
        <v>12699.905419692999</v>
      </c>
      <c r="O3" s="319">
        <v>12895.176312465001</v>
      </c>
    </row>
    <row r="4" spans="1:15" x14ac:dyDescent="0.35">
      <c r="A4" s="257" t="s">
        <v>1128</v>
      </c>
      <c r="B4" s="258" t="s">
        <v>904</v>
      </c>
      <c r="C4" s="246">
        <v>5922.2272619089999</v>
      </c>
      <c r="D4" s="246">
        <v>6015.8066040869999</v>
      </c>
      <c r="E4" s="246">
        <v>6039.5770310369999</v>
      </c>
      <c r="F4" s="246">
        <v>6259.5469103229998</v>
      </c>
      <c r="G4" s="246">
        <v>7931.3102395310007</v>
      </c>
      <c r="H4" s="319">
        <v>7894.0937626429995</v>
      </c>
      <c r="I4" s="319">
        <v>7841.9281979620009</v>
      </c>
      <c r="J4" s="319">
        <v>7921.7897958210006</v>
      </c>
      <c r="K4" s="319">
        <v>7906.6750990320006</v>
      </c>
      <c r="L4" s="319">
        <v>7809.7065717789992</v>
      </c>
      <c r="M4" s="319">
        <v>7850.6356173729991</v>
      </c>
      <c r="N4" s="319">
        <v>7817.5885413779997</v>
      </c>
      <c r="O4" s="319">
        <v>7714.7835396609998</v>
      </c>
    </row>
    <row r="5" spans="1:15" x14ac:dyDescent="0.35">
      <c r="A5" s="257" t="s">
        <v>1129</v>
      </c>
      <c r="B5" s="258" t="s">
        <v>908</v>
      </c>
      <c r="C5" s="246">
        <v>29287.266005513</v>
      </c>
      <c r="D5" s="246">
        <v>28068.179681771999</v>
      </c>
      <c r="E5" s="246">
        <v>28509.519130222001</v>
      </c>
      <c r="F5" s="246">
        <v>27303.754537698995</v>
      </c>
      <c r="G5" s="246">
        <v>27468.358023422999</v>
      </c>
      <c r="H5" s="319">
        <v>27462.500238954999</v>
      </c>
      <c r="I5" s="319">
        <v>27074.417165150997</v>
      </c>
      <c r="J5" s="319">
        <v>28202.510933603997</v>
      </c>
      <c r="K5" s="319">
        <v>27879.491942873996</v>
      </c>
      <c r="L5" s="319">
        <v>27750.082413944001</v>
      </c>
      <c r="M5" s="319">
        <v>27652.091986354004</v>
      </c>
      <c r="N5" s="319">
        <v>26936.071576550996</v>
      </c>
      <c r="O5" s="319">
        <v>26524.057891883996</v>
      </c>
    </row>
    <row r="6" spans="1:15" x14ac:dyDescent="0.35">
      <c r="A6" s="257" t="s">
        <v>1130</v>
      </c>
      <c r="B6" s="258" t="s">
        <v>906</v>
      </c>
      <c r="C6" s="246">
        <v>3330.346197757</v>
      </c>
      <c r="D6" s="246">
        <v>3360.2302716210002</v>
      </c>
      <c r="E6" s="246">
        <v>3386.5767337319999</v>
      </c>
      <c r="F6" s="246">
        <v>3386.5767337319999</v>
      </c>
      <c r="G6" s="318">
        <v>3403.4226027959999</v>
      </c>
      <c r="H6" s="319">
        <v>3403.4226027959999</v>
      </c>
      <c r="I6" s="319">
        <v>3423.3344851779998</v>
      </c>
      <c r="J6" s="319">
        <v>3438.0518128260001</v>
      </c>
      <c r="K6" s="319">
        <v>3438.0518128260001</v>
      </c>
      <c r="L6" s="319">
        <v>3453.3694405400001</v>
      </c>
      <c r="M6" s="319">
        <v>3464.4262653129999</v>
      </c>
      <c r="N6" s="319">
        <v>3474.4526472339999</v>
      </c>
      <c r="O6" s="319">
        <v>3489.548725482</v>
      </c>
    </row>
    <row r="7" spans="1:15" x14ac:dyDescent="0.35">
      <c r="A7" s="257" t="s">
        <v>1131</v>
      </c>
      <c r="B7" s="258" t="s">
        <v>911</v>
      </c>
      <c r="C7" s="246">
        <v>2863.735708313</v>
      </c>
      <c r="D7" s="246">
        <v>2864.9973699819998</v>
      </c>
      <c r="E7" s="246">
        <v>2856.5967386940001</v>
      </c>
      <c r="F7" s="246">
        <v>2835.5278924480003</v>
      </c>
      <c r="G7" s="246">
        <v>2806.6312101170001</v>
      </c>
      <c r="H7" s="319">
        <v>2713.3844528770001</v>
      </c>
      <c r="I7" s="319">
        <v>2707.487902976</v>
      </c>
      <c r="J7" s="319">
        <v>1987.836047325</v>
      </c>
      <c r="K7" s="319">
        <v>1975.9522141749999</v>
      </c>
      <c r="L7" s="319">
        <v>1961.6485185819997</v>
      </c>
      <c r="M7" s="319">
        <v>2055.9669545400002</v>
      </c>
      <c r="N7" s="319">
        <v>2107.5938214140001</v>
      </c>
      <c r="O7" s="319">
        <v>2086.8756232169999</v>
      </c>
    </row>
    <row r="8" spans="1:15" x14ac:dyDescent="0.35">
      <c r="A8" s="257" t="s">
        <v>1132</v>
      </c>
      <c r="B8" s="258" t="s">
        <v>912</v>
      </c>
      <c r="C8" s="246">
        <v>5533.0453367660002</v>
      </c>
      <c r="D8" s="246">
        <v>5481.6057657069996</v>
      </c>
      <c r="E8" s="246">
        <v>5475.6889447619997</v>
      </c>
      <c r="F8" s="246">
        <v>5439.6057680590011</v>
      </c>
      <c r="G8" s="246">
        <v>5466.4189562069996</v>
      </c>
      <c r="H8" s="319">
        <v>5458.4185888929997</v>
      </c>
      <c r="I8" s="319">
        <v>5416.8152580169999</v>
      </c>
      <c r="J8" s="319">
        <v>5412.9697621840005</v>
      </c>
      <c r="K8" s="319">
        <v>5731.4540818160003</v>
      </c>
      <c r="L8" s="319">
        <v>5660.7892968680007</v>
      </c>
      <c r="M8" s="319">
        <v>5814.2281699229989</v>
      </c>
      <c r="N8" s="319">
        <v>6135.7149147330001</v>
      </c>
      <c r="O8" s="319">
        <v>6010.2687907579993</v>
      </c>
    </row>
    <row r="9" spans="1:15" x14ac:dyDescent="0.35">
      <c r="A9" s="257" t="s">
        <v>1133</v>
      </c>
      <c r="B9" s="258" t="s">
        <v>905</v>
      </c>
      <c r="C9" s="246">
        <v>118.86787582300001</v>
      </c>
      <c r="D9" s="246">
        <v>117.98118820800001</v>
      </c>
      <c r="E9" s="246">
        <v>117.09450059300001</v>
      </c>
      <c r="F9" s="246">
        <v>116.20781297800001</v>
      </c>
      <c r="G9" s="246">
        <v>115.32112536299999</v>
      </c>
      <c r="H9" s="319">
        <v>114.10390589799999</v>
      </c>
      <c r="I9" s="319">
        <v>112.88668643299999</v>
      </c>
      <c r="J9" s="319">
        <v>111.66946696799999</v>
      </c>
      <c r="K9" s="319">
        <v>110.452247503</v>
      </c>
      <c r="L9" s="319">
        <v>109.235028038</v>
      </c>
      <c r="M9" s="319">
        <v>108.017808573</v>
      </c>
      <c r="N9" s="319">
        <v>106.800589108</v>
      </c>
      <c r="O9" s="319">
        <v>105.583369643</v>
      </c>
    </row>
    <row r="10" spans="1:15" x14ac:dyDescent="0.35">
      <c r="A10" s="257" t="s">
        <v>1134</v>
      </c>
      <c r="B10" s="259" t="s">
        <v>909</v>
      </c>
      <c r="C10" s="246">
        <v>770.88510661800001</v>
      </c>
      <c r="D10" s="246">
        <v>777.41067684999996</v>
      </c>
      <c r="E10" s="246">
        <v>809.52997900100002</v>
      </c>
      <c r="F10" s="246">
        <v>800.91213067400008</v>
      </c>
      <c r="G10" s="246">
        <v>819.17875522400004</v>
      </c>
      <c r="H10" s="319">
        <v>858.25211971500005</v>
      </c>
      <c r="I10" s="319">
        <v>869.59572605699998</v>
      </c>
      <c r="J10" s="319">
        <v>897.12312314199994</v>
      </c>
      <c r="K10" s="319">
        <v>936.96111134299997</v>
      </c>
      <c r="L10" s="319">
        <v>950.19097031900003</v>
      </c>
      <c r="M10" s="319">
        <v>974.14244806099998</v>
      </c>
      <c r="N10" s="319">
        <v>989.75772632600001</v>
      </c>
      <c r="O10" s="319">
        <v>958.08779032899997</v>
      </c>
    </row>
    <row r="11" spans="1:15" x14ac:dyDescent="0.35">
      <c r="A11" s="257" t="s">
        <v>1135</v>
      </c>
      <c r="B11" s="258" t="s">
        <v>1136</v>
      </c>
      <c r="C11" s="246">
        <v>462.42412549699998</v>
      </c>
      <c r="D11" s="246">
        <v>456.42946264</v>
      </c>
      <c r="E11" s="246">
        <v>459.03631732999997</v>
      </c>
      <c r="F11" s="246">
        <v>450.255576873</v>
      </c>
      <c r="G11" s="318">
        <v>439.23235204899993</v>
      </c>
      <c r="H11" s="319">
        <v>443.33111799300002</v>
      </c>
      <c r="I11" s="319">
        <v>441.941753506</v>
      </c>
      <c r="J11" s="319">
        <v>435.28339693200002</v>
      </c>
      <c r="K11" s="319">
        <v>439.587992267</v>
      </c>
      <c r="L11" s="319">
        <v>439.24431377399998</v>
      </c>
      <c r="M11" s="319">
        <v>428.64787359099995</v>
      </c>
      <c r="N11" s="319">
        <v>427.20666972999999</v>
      </c>
      <c r="O11" s="319">
        <v>415.54140573599994</v>
      </c>
    </row>
    <row r="12" spans="1:15" x14ac:dyDescent="0.35">
      <c r="A12" s="257" t="s">
        <v>1137</v>
      </c>
      <c r="B12" s="258" t="s">
        <v>934</v>
      </c>
      <c r="C12" s="246">
        <v>1848.400720099</v>
      </c>
      <c r="D12" s="246">
        <v>1856.954033815</v>
      </c>
      <c r="E12" s="246">
        <v>1913.7075072150001</v>
      </c>
      <c r="F12" s="246">
        <v>1950.8818700119996</v>
      </c>
      <c r="G12" s="246">
        <v>1941.3070452799998</v>
      </c>
      <c r="H12" s="319">
        <v>1936.0588936889997</v>
      </c>
      <c r="I12" s="319">
        <v>1947.123567456</v>
      </c>
      <c r="J12" s="319">
        <v>1912.2986804769996</v>
      </c>
      <c r="K12" s="319">
        <v>1926.737722954</v>
      </c>
      <c r="L12" s="319">
        <v>1897.6638618719999</v>
      </c>
      <c r="M12" s="319">
        <v>1892.0436061819998</v>
      </c>
      <c r="N12" s="319">
        <v>1649.8798744759999</v>
      </c>
      <c r="O12" s="319">
        <v>1608.6915187119998</v>
      </c>
    </row>
    <row r="13" spans="1:15" x14ac:dyDescent="0.35">
      <c r="A13" s="257" t="s">
        <v>1138</v>
      </c>
      <c r="B13" s="258" t="s">
        <v>932</v>
      </c>
      <c r="C13" s="246">
        <v>334.21948561200003</v>
      </c>
      <c r="D13" s="246">
        <v>339.45753326400001</v>
      </c>
      <c r="E13" s="246">
        <v>363.53254463500002</v>
      </c>
      <c r="F13" s="246">
        <v>405.30551785400002</v>
      </c>
      <c r="G13" s="246">
        <v>400.72009358399998</v>
      </c>
      <c r="H13" s="319">
        <v>399.65259259800007</v>
      </c>
      <c r="I13" s="319">
        <v>402.78788530600002</v>
      </c>
      <c r="J13" s="319">
        <v>399.22375034600009</v>
      </c>
      <c r="K13" s="319">
        <v>398.34165449499994</v>
      </c>
      <c r="L13" s="319">
        <v>395.17286203100002</v>
      </c>
      <c r="M13" s="319">
        <v>391.99815212499993</v>
      </c>
      <c r="N13" s="319">
        <v>386.65534815900003</v>
      </c>
      <c r="O13" s="319">
        <v>375.22808168100005</v>
      </c>
    </row>
    <row r="14" spans="1:15" x14ac:dyDescent="0.35">
      <c r="A14" s="257" t="s">
        <v>1139</v>
      </c>
      <c r="B14" s="258" t="s">
        <v>927</v>
      </c>
      <c r="C14" s="246">
        <v>420.46491152999999</v>
      </c>
      <c r="D14" s="246">
        <v>412.72532774400003</v>
      </c>
      <c r="E14" s="246">
        <v>415.071120925</v>
      </c>
      <c r="F14" s="246">
        <v>393.38101356499999</v>
      </c>
      <c r="G14" s="246">
        <v>383.13367105500004</v>
      </c>
      <c r="H14" s="319">
        <v>384.57291803299995</v>
      </c>
      <c r="I14" s="319">
        <v>361.58647186899998</v>
      </c>
      <c r="J14" s="319">
        <v>347.30075758300001</v>
      </c>
      <c r="K14" s="319">
        <v>349.603047484</v>
      </c>
      <c r="L14" s="319">
        <v>326.61660131999997</v>
      </c>
      <c r="M14" s="319">
        <v>312.41234745100002</v>
      </c>
      <c r="N14" s="319">
        <v>315.52844650700001</v>
      </c>
      <c r="O14" s="319">
        <v>292.54200034300004</v>
      </c>
    </row>
    <row r="15" spans="1:15" x14ac:dyDescent="0.35">
      <c r="A15" s="257" t="s">
        <v>1140</v>
      </c>
      <c r="B15" s="258" t="s">
        <v>933</v>
      </c>
      <c r="C15" s="246">
        <v>5551.6298286459996</v>
      </c>
      <c r="D15" s="246">
        <v>5387.2650573379997</v>
      </c>
      <c r="E15" s="246">
        <v>5532.4256317669997</v>
      </c>
      <c r="F15" s="246">
        <v>5347.7559924280004</v>
      </c>
      <c r="G15" s="246">
        <v>5272.3564242709999</v>
      </c>
      <c r="H15" s="319">
        <v>5313.6896181899992</v>
      </c>
      <c r="I15" s="319">
        <v>5759.4323347709997</v>
      </c>
      <c r="J15" s="319">
        <v>5595.221913931</v>
      </c>
      <c r="K15" s="319">
        <v>5646.4461950059995</v>
      </c>
      <c r="L15" s="319">
        <v>5871.4670464270002</v>
      </c>
      <c r="M15" s="319">
        <v>5722.4061017819995</v>
      </c>
      <c r="N15" s="319">
        <v>5651.8544474200007</v>
      </c>
      <c r="O15" s="319">
        <v>5655.8484698149996</v>
      </c>
    </row>
    <row r="16" spans="1:15" x14ac:dyDescent="0.35">
      <c r="A16" s="257" t="s">
        <v>1141</v>
      </c>
      <c r="B16" s="258" t="s">
        <v>1142</v>
      </c>
      <c r="C16" s="246">
        <v>163.865259353</v>
      </c>
      <c r="D16" s="246">
        <v>163.865259353</v>
      </c>
      <c r="E16" s="246">
        <v>163.865259353</v>
      </c>
      <c r="F16" s="246">
        <v>144.20142596599999</v>
      </c>
      <c r="G16" s="246">
        <v>144.20142596599999</v>
      </c>
      <c r="H16" s="319">
        <v>137.64681483699999</v>
      </c>
      <c r="I16" s="319">
        <v>137.64681483699999</v>
      </c>
      <c r="J16" s="319">
        <v>117.98298145</v>
      </c>
      <c r="K16" s="319">
        <v>117.98298145</v>
      </c>
      <c r="L16" s="319">
        <v>104.87375919199999</v>
      </c>
      <c r="M16" s="319">
        <v>104.87375919199999</v>
      </c>
      <c r="N16" s="319">
        <v>91.764536934000006</v>
      </c>
      <c r="O16" s="319">
        <v>85.209925804999997</v>
      </c>
    </row>
    <row r="17" spans="1:15" x14ac:dyDescent="0.35">
      <c r="A17" s="257" t="s">
        <v>1143</v>
      </c>
      <c r="B17" s="258" t="s">
        <v>918</v>
      </c>
      <c r="C17" s="246">
        <v>0</v>
      </c>
      <c r="D17" s="246">
        <v>0</v>
      </c>
      <c r="E17" s="246">
        <v>0</v>
      </c>
      <c r="F17" s="246">
        <v>0</v>
      </c>
      <c r="G17" s="246">
        <v>0</v>
      </c>
      <c r="H17" s="246">
        <v>0</v>
      </c>
      <c r="I17" s="246">
        <v>0</v>
      </c>
      <c r="J17" s="246">
        <v>0</v>
      </c>
      <c r="K17" s="319">
        <v>0</v>
      </c>
      <c r="L17" s="319">
        <v>0</v>
      </c>
      <c r="M17" s="319">
        <v>0</v>
      </c>
      <c r="N17" s="319">
        <v>0</v>
      </c>
      <c r="O17" s="319">
        <v>0</v>
      </c>
    </row>
    <row r="18" spans="1:15" x14ac:dyDescent="0.35">
      <c r="A18" s="257" t="s">
        <v>1144</v>
      </c>
      <c r="B18" s="258" t="s">
        <v>919</v>
      </c>
      <c r="C18" s="246">
        <v>3006.5379190180001</v>
      </c>
      <c r="D18" s="246">
        <v>3000.3748703900001</v>
      </c>
      <c r="E18" s="246">
        <v>2431.5953719029999</v>
      </c>
      <c r="F18" s="246">
        <v>2421.0180802369996</v>
      </c>
      <c r="G18" s="246">
        <v>2384.6660367430004</v>
      </c>
      <c r="H18" s="319">
        <v>2382.058676179</v>
      </c>
      <c r="I18" s="319">
        <v>2372.1892456580008</v>
      </c>
      <c r="J18" s="319">
        <v>2371.090214418</v>
      </c>
      <c r="K18" s="319">
        <v>2366.5228727809999</v>
      </c>
      <c r="L18" s="319">
        <v>2352.8271385239996</v>
      </c>
      <c r="M18" s="319">
        <v>2333.8586427750001</v>
      </c>
      <c r="N18" s="319">
        <v>2320.786667154</v>
      </c>
      <c r="O18" s="319">
        <v>2300.2261958949998</v>
      </c>
    </row>
    <row r="19" spans="1:15" x14ac:dyDescent="0.35">
      <c r="A19" s="257" t="s">
        <v>1145</v>
      </c>
      <c r="B19" s="258" t="s">
        <v>914</v>
      </c>
      <c r="C19" s="246">
        <v>322.52515668500001</v>
      </c>
      <c r="D19" s="246">
        <v>296.91927302699997</v>
      </c>
      <c r="E19" s="246">
        <v>294.73973008399997</v>
      </c>
      <c r="F19" s="246">
        <v>277.85242638800003</v>
      </c>
      <c r="G19" s="246">
        <v>252.24651273000001</v>
      </c>
      <c r="H19" s="319">
        <v>250.066969787</v>
      </c>
      <c r="I19" s="319">
        <v>233.17963609100002</v>
      </c>
      <c r="J19" s="319">
        <v>207.57375243299998</v>
      </c>
      <c r="K19" s="319">
        <v>205.39420948999998</v>
      </c>
      <c r="L19" s="319">
        <v>188.506875794</v>
      </c>
      <c r="M19" s="319">
        <v>162.90099213600001</v>
      </c>
      <c r="N19" s="319">
        <v>160.72144919300001</v>
      </c>
      <c r="O19" s="319">
        <v>143.834115497</v>
      </c>
    </row>
    <row r="20" spans="1:15" x14ac:dyDescent="0.35">
      <c r="A20" s="257" t="s">
        <v>1146</v>
      </c>
      <c r="B20" s="258" t="s">
        <v>913</v>
      </c>
      <c r="C20" s="246">
        <v>379.69124338900002</v>
      </c>
      <c r="D20" s="246">
        <v>379.69124338900002</v>
      </c>
      <c r="E20" s="246">
        <v>379.69124338900002</v>
      </c>
      <c r="F20" s="246">
        <v>364.15518412899996</v>
      </c>
      <c r="G20" s="246">
        <v>362.49410868699999</v>
      </c>
      <c r="H20" s="319">
        <v>357.31542226700003</v>
      </c>
      <c r="I20" s="319">
        <v>357.31542226700003</v>
      </c>
      <c r="J20" s="319">
        <v>341.77936300700003</v>
      </c>
      <c r="K20" s="319">
        <v>341.77936300700003</v>
      </c>
      <c r="L20" s="319">
        <v>331.42199016699999</v>
      </c>
      <c r="M20" s="319">
        <v>331.421990166</v>
      </c>
      <c r="N20" s="319">
        <v>321.06461732699995</v>
      </c>
      <c r="O20" s="319">
        <v>315.88593090699999</v>
      </c>
    </row>
    <row r="21" spans="1:15" x14ac:dyDescent="0.35">
      <c r="A21" s="257" t="s">
        <v>1147</v>
      </c>
      <c r="B21" s="258" t="s">
        <v>916</v>
      </c>
      <c r="C21" s="246">
        <v>1182.2076481500001</v>
      </c>
      <c r="D21" s="246">
        <v>1209.596182429</v>
      </c>
      <c r="E21" s="246">
        <v>1219.4089730799999</v>
      </c>
      <c r="F21" s="246">
        <v>1206.023320191</v>
      </c>
      <c r="G21" s="246">
        <v>1199.382546172</v>
      </c>
      <c r="H21" s="319">
        <v>1516.001807351</v>
      </c>
      <c r="I21" s="319">
        <v>1800.495750781</v>
      </c>
      <c r="J21" s="319">
        <v>1875.4741506139999</v>
      </c>
      <c r="K21" s="319">
        <v>1859.2854639469999</v>
      </c>
      <c r="L21" s="319">
        <v>1941.8487866150001</v>
      </c>
      <c r="M21" s="319">
        <v>1900.077654249</v>
      </c>
      <c r="N21" s="319">
        <v>1901.7582246689999</v>
      </c>
      <c r="O21" s="319">
        <v>1808.8405391429999</v>
      </c>
    </row>
    <row r="22" spans="1:15" x14ac:dyDescent="0.35">
      <c r="A22" s="257" t="s">
        <v>1148</v>
      </c>
      <c r="B22" s="258" t="s">
        <v>915</v>
      </c>
      <c r="C22" s="246">
        <v>119.249051943</v>
      </c>
      <c r="D22" s="246">
        <v>114.69123271700001</v>
      </c>
      <c r="E22" s="246">
        <v>103.515705422</v>
      </c>
      <c r="F22" s="246">
        <v>98.957886196000004</v>
      </c>
      <c r="G22" s="246">
        <v>94.400066969999997</v>
      </c>
      <c r="H22" s="319">
        <v>83.224539674999988</v>
      </c>
      <c r="I22" s="319">
        <v>78.666720448999996</v>
      </c>
      <c r="J22" s="319">
        <v>74.108901223000004</v>
      </c>
      <c r="K22" s="319">
        <v>62.933373927999995</v>
      </c>
      <c r="L22" s="319">
        <v>58.375554702000002</v>
      </c>
      <c r="M22" s="319">
        <v>58.375554702000002</v>
      </c>
      <c r="N22" s="319">
        <v>42.642208181000001</v>
      </c>
      <c r="O22" s="319">
        <v>38.084388955000001</v>
      </c>
    </row>
    <row r="23" spans="1:15" x14ac:dyDescent="0.35">
      <c r="A23" s="257" t="s">
        <v>1149</v>
      </c>
      <c r="B23" s="258" t="s">
        <v>917</v>
      </c>
      <c r="C23" s="246">
        <v>0</v>
      </c>
      <c r="D23" s="246">
        <v>0</v>
      </c>
      <c r="E23" s="246">
        <v>0</v>
      </c>
      <c r="F23" s="246">
        <v>0</v>
      </c>
      <c r="G23" s="246">
        <v>0</v>
      </c>
      <c r="H23" s="246">
        <v>0</v>
      </c>
      <c r="I23" s="246">
        <v>0</v>
      </c>
      <c r="J23" s="246">
        <v>0</v>
      </c>
      <c r="K23" s="319">
        <v>0</v>
      </c>
      <c r="L23" s="319">
        <v>0</v>
      </c>
      <c r="M23" s="319">
        <v>0</v>
      </c>
      <c r="N23" s="319">
        <v>0</v>
      </c>
      <c r="O23" s="319">
        <v>0</v>
      </c>
    </row>
    <row r="24" spans="1:15" x14ac:dyDescent="0.35">
      <c r="A24" s="257" t="s">
        <v>1150</v>
      </c>
      <c r="B24" s="258" t="s">
        <v>929</v>
      </c>
      <c r="C24" s="246">
        <v>183.13655335300001</v>
      </c>
      <c r="D24" s="246">
        <v>179.06685286199999</v>
      </c>
      <c r="E24" s="246">
        <v>174.997152371</v>
      </c>
      <c r="F24" s="246">
        <v>170.92745188000001</v>
      </c>
      <c r="G24" s="246">
        <v>166.85775138899999</v>
      </c>
      <c r="H24" s="319">
        <v>162.78805089799999</v>
      </c>
      <c r="I24" s="319">
        <v>158.718350407</v>
      </c>
      <c r="J24" s="319">
        <v>154.64864991600001</v>
      </c>
      <c r="K24" s="319">
        <v>150.57894942499999</v>
      </c>
      <c r="L24" s="319">
        <v>146.509248934</v>
      </c>
      <c r="M24" s="319">
        <v>172.43954844300001</v>
      </c>
      <c r="N24" s="319">
        <v>168.36984795199999</v>
      </c>
      <c r="O24" s="319">
        <v>140.92925758299998</v>
      </c>
    </row>
    <row r="25" spans="1:15" x14ac:dyDescent="0.35">
      <c r="A25" s="257" t="s">
        <v>1151</v>
      </c>
      <c r="B25" s="258" t="s">
        <v>928</v>
      </c>
      <c r="C25" s="246">
        <v>2862.7491751570001</v>
      </c>
      <c r="D25" s="246">
        <v>2644.3101669319999</v>
      </c>
      <c r="E25" s="246">
        <v>2685.9560477169998</v>
      </c>
      <c r="F25" s="246">
        <v>2609.2372854499999</v>
      </c>
      <c r="G25" s="246">
        <v>2593.47387772</v>
      </c>
      <c r="H25" s="319">
        <v>2550.4431810540004</v>
      </c>
      <c r="I25" s="319">
        <v>2536.8046891710001</v>
      </c>
      <c r="J25" s="319">
        <v>2460.2280613889998</v>
      </c>
      <c r="K25" s="319">
        <v>2451.6108874649999</v>
      </c>
      <c r="L25" s="319">
        <v>2392.1732339250002</v>
      </c>
      <c r="M25" s="319">
        <v>2382.5222712099999</v>
      </c>
      <c r="N25" s="319">
        <v>2355.194803288</v>
      </c>
      <c r="O25" s="319">
        <v>2307.7293701039998</v>
      </c>
    </row>
    <row r="26" spans="1:15" x14ac:dyDescent="0.35">
      <c r="A26" s="257" t="s">
        <v>1152</v>
      </c>
      <c r="B26" s="258" t="s">
        <v>931</v>
      </c>
      <c r="C26" s="246">
        <v>4210.8710258669998</v>
      </c>
      <c r="D26" s="246">
        <v>4187.8373624280002</v>
      </c>
      <c r="E26" s="246">
        <v>4185.663492656</v>
      </c>
      <c r="F26" s="246">
        <v>4058.0235733089999</v>
      </c>
      <c r="G26" s="246">
        <v>3486.2164017029995</v>
      </c>
      <c r="H26" s="319">
        <v>3447.2807048330001</v>
      </c>
      <c r="I26" s="319">
        <v>3413.8015004519998</v>
      </c>
      <c r="J26" s="319">
        <v>3352.4917484939997</v>
      </c>
      <c r="K26" s="319">
        <v>3333.8302757969996</v>
      </c>
      <c r="L26" s="319">
        <v>3242.5538037400001</v>
      </c>
      <c r="M26" s="319">
        <v>3248.7989530270002</v>
      </c>
      <c r="N26" s="319">
        <v>3152.2324942980003</v>
      </c>
      <c r="O26" s="319">
        <v>3053.1636871320002</v>
      </c>
    </row>
    <row r="27" spans="1:15" x14ac:dyDescent="0.35">
      <c r="A27" s="257" t="s">
        <v>1153</v>
      </c>
      <c r="B27" s="258" t="s">
        <v>907</v>
      </c>
      <c r="C27" s="246">
        <v>1168.527302488</v>
      </c>
      <c r="D27" s="246">
        <v>1168.527302488</v>
      </c>
      <c r="E27" s="246">
        <v>1168.527302488</v>
      </c>
      <c r="F27" s="246">
        <v>1116.9420887450001</v>
      </c>
      <c r="G27" s="246">
        <v>1115.2116608880001</v>
      </c>
      <c r="H27" s="319">
        <v>1100.89188724</v>
      </c>
      <c r="I27" s="319">
        <v>1100.89188724</v>
      </c>
      <c r="J27" s="319">
        <v>1057.639903194</v>
      </c>
      <c r="K27" s="319">
        <v>1057.639903194</v>
      </c>
      <c r="L27" s="319">
        <v>1029.660148942</v>
      </c>
      <c r="M27" s="319">
        <v>1029.660148942</v>
      </c>
      <c r="N27" s="319">
        <v>1001.68039469</v>
      </c>
      <c r="O27" s="319">
        <v>989.74094581499992</v>
      </c>
    </row>
    <row r="28" spans="1:15" x14ac:dyDescent="0.35">
      <c r="A28" s="257" t="s">
        <v>1154</v>
      </c>
      <c r="B28" s="258" t="s">
        <v>1155</v>
      </c>
      <c r="C28" s="246">
        <v>386.83451657799998</v>
      </c>
      <c r="D28" s="246">
        <v>386.83451657799998</v>
      </c>
      <c r="E28" s="246">
        <v>386.83451657799998</v>
      </c>
      <c r="F28" s="246">
        <v>384.51830997100001</v>
      </c>
      <c r="G28" s="246">
        <v>373.628213281</v>
      </c>
      <c r="H28" s="319">
        <v>362.75413125399996</v>
      </c>
      <c r="I28" s="319">
        <v>352.65211809599998</v>
      </c>
      <c r="J28" s="319">
        <v>340.23389833099998</v>
      </c>
      <c r="K28" s="319">
        <v>330.131885173</v>
      </c>
      <c r="L28" s="319">
        <v>318.48573427700001</v>
      </c>
      <c r="M28" s="319">
        <v>310.96712428199999</v>
      </c>
      <c r="N28" s="319">
        <v>296.73757022299998</v>
      </c>
      <c r="O28" s="319">
        <v>288.44689136</v>
      </c>
    </row>
    <row r="29" spans="1:15" x14ac:dyDescent="0.35">
      <c r="A29" s="257" t="s">
        <v>1156</v>
      </c>
      <c r="B29" s="258" t="s">
        <v>930</v>
      </c>
      <c r="C29" s="246">
        <v>1029.1577703739999</v>
      </c>
      <c r="D29" s="246">
        <v>1029.1577703739999</v>
      </c>
      <c r="E29" s="246">
        <v>1029.1577703739999</v>
      </c>
      <c r="F29" s="246">
        <v>1012.138522485</v>
      </c>
      <c r="G29" s="246">
        <v>1003.38819674</v>
      </c>
      <c r="H29" s="319">
        <v>995.63237598900014</v>
      </c>
      <c r="I29" s="319">
        <v>986.71227823899994</v>
      </c>
      <c r="J29" s="319">
        <v>963.38029753800004</v>
      </c>
      <c r="K29" s="319">
        <v>963.38029753800004</v>
      </c>
      <c r="L29" s="319">
        <v>936.45234704400013</v>
      </c>
      <c r="M29" s="319">
        <v>936.37008444000003</v>
      </c>
      <c r="N29" s="319">
        <v>916.40276723800002</v>
      </c>
      <c r="O29" s="319">
        <v>897.49901088699994</v>
      </c>
    </row>
    <row r="30" spans="1:15" x14ac:dyDescent="0.35">
      <c r="A30" s="257" t="s">
        <v>1157</v>
      </c>
      <c r="B30" s="258" t="s">
        <v>923</v>
      </c>
      <c r="C30" s="246">
        <v>1512.075907143</v>
      </c>
      <c r="D30" s="246">
        <v>1472.7809230600001</v>
      </c>
      <c r="E30" s="246">
        <v>1459.960752142</v>
      </c>
      <c r="F30" s="246">
        <v>1527.0674167280001</v>
      </c>
      <c r="G30" s="246">
        <v>1517.321484954</v>
      </c>
      <c r="H30" s="319">
        <v>1206.054367488</v>
      </c>
      <c r="I30" s="319">
        <v>1199.1034005249999</v>
      </c>
      <c r="J30" s="319">
        <v>1159.9151514350001</v>
      </c>
      <c r="K30" s="319">
        <v>1158.971917934</v>
      </c>
      <c r="L30" s="319">
        <v>1130.449092074</v>
      </c>
      <c r="M30" s="319">
        <v>1124.713178834</v>
      </c>
      <c r="N30" s="319">
        <v>1092.428871221</v>
      </c>
      <c r="O30" s="319">
        <v>1066.7269375119999</v>
      </c>
    </row>
    <row r="31" spans="1:15" x14ac:dyDescent="0.35">
      <c r="A31" s="257" t="s">
        <v>1158</v>
      </c>
      <c r="B31" s="258" t="s">
        <v>903</v>
      </c>
      <c r="C31" s="246">
        <v>2121.2234479019999</v>
      </c>
      <c r="D31" s="246">
        <v>2121.2234479019999</v>
      </c>
      <c r="E31" s="246">
        <v>2121.2234479019999</v>
      </c>
      <c r="F31" s="246">
        <v>2013.7080238630001</v>
      </c>
      <c r="G31" s="246">
        <v>2013.7080238630001</v>
      </c>
      <c r="H31" s="319">
        <v>1985.1674606010001</v>
      </c>
      <c r="I31" s="319">
        <v>1985.1674606010001</v>
      </c>
      <c r="J31" s="319">
        <v>1897.9181334660002</v>
      </c>
      <c r="K31" s="319">
        <v>1897.9181334660002</v>
      </c>
      <c r="L31" s="319">
        <v>1839.7519153759997</v>
      </c>
      <c r="M31" s="319">
        <v>1844.5219521169997</v>
      </c>
      <c r="N31" s="319">
        <v>1785.6124455940001</v>
      </c>
      <c r="O31" s="319">
        <v>1763.092978831</v>
      </c>
    </row>
    <row r="32" spans="1:15" x14ac:dyDescent="0.35">
      <c r="A32" s="257" t="s">
        <v>1159</v>
      </c>
      <c r="B32" s="258" t="s">
        <v>924</v>
      </c>
      <c r="C32" s="246">
        <v>1635.5450285669999</v>
      </c>
      <c r="D32" s="246">
        <v>1635.2334429</v>
      </c>
      <c r="E32" s="246">
        <v>1635.2334429</v>
      </c>
      <c r="F32" s="246">
        <v>1618.801367259</v>
      </c>
      <c r="G32" s="246">
        <v>1561.1066398829998</v>
      </c>
      <c r="H32" s="319">
        <v>1555.6292813360001</v>
      </c>
      <c r="I32" s="319">
        <v>1555.6292813360001</v>
      </c>
      <c r="J32" s="319">
        <v>1487.0653569420001</v>
      </c>
      <c r="K32" s="319">
        <v>1483.8277901659999</v>
      </c>
      <c r="L32" s="319">
        <v>1441.2666825430001</v>
      </c>
      <c r="M32" s="319">
        <v>1441.2666825419999</v>
      </c>
      <c r="N32" s="319">
        <v>1398.8633051470001</v>
      </c>
      <c r="O32" s="319">
        <v>1377.6616164490001</v>
      </c>
    </row>
    <row r="33" spans="1:15" x14ac:dyDescent="0.35">
      <c r="A33" s="257" t="s">
        <v>1160</v>
      </c>
      <c r="B33" s="258" t="s">
        <v>920</v>
      </c>
      <c r="C33" s="246">
        <v>783.12615372899995</v>
      </c>
      <c r="D33" s="246">
        <v>783.12615372899995</v>
      </c>
      <c r="E33" s="246">
        <v>783.12615372899995</v>
      </c>
      <c r="F33" s="246">
        <v>741.800099295</v>
      </c>
      <c r="G33" s="246">
        <v>741.800099295</v>
      </c>
      <c r="H33" s="319">
        <v>728.02474781699993</v>
      </c>
      <c r="I33" s="319">
        <v>728.02474781699993</v>
      </c>
      <c r="J33" s="319">
        <v>686.69869338299998</v>
      </c>
      <c r="K33" s="319">
        <v>686.69869338299998</v>
      </c>
      <c r="L33" s="319">
        <v>659.14799042699997</v>
      </c>
      <c r="M33" s="319">
        <v>659.14799042699997</v>
      </c>
      <c r="N33" s="319">
        <v>631.59728747100007</v>
      </c>
      <c r="O33" s="319">
        <v>617.82193599300001</v>
      </c>
    </row>
    <row r="34" spans="1:15" x14ac:dyDescent="0.35">
      <c r="A34" s="257" t="s">
        <v>1161</v>
      </c>
      <c r="B34" s="258" t="s">
        <v>925</v>
      </c>
      <c r="C34" s="246">
        <v>207.00075849999999</v>
      </c>
      <c r="D34" s="246">
        <v>178.50075849999999</v>
      </c>
      <c r="E34" s="246">
        <v>202.843582</v>
      </c>
      <c r="F34" s="246">
        <v>202.843582</v>
      </c>
      <c r="G34" s="246">
        <v>174.08640550000001</v>
      </c>
      <c r="H34" s="319">
        <v>174.08640550000001</v>
      </c>
      <c r="I34" s="319">
        <v>174.08640550000001</v>
      </c>
      <c r="J34" s="319">
        <v>169.855948684</v>
      </c>
      <c r="K34" s="319">
        <v>169.67594868399999</v>
      </c>
      <c r="L34" s="319">
        <v>165.26938805199998</v>
      </c>
      <c r="M34" s="319">
        <v>163.06221155200001</v>
      </c>
      <c r="N34" s="319">
        <v>158.65565092</v>
      </c>
      <c r="O34" s="319">
        <v>156.45237060400001</v>
      </c>
    </row>
    <row r="35" spans="1:15" x14ac:dyDescent="0.35">
      <c r="A35" s="257" t="s">
        <v>1162</v>
      </c>
      <c r="B35" s="258" t="s">
        <v>921</v>
      </c>
      <c r="C35" s="246">
        <v>597.80848643399997</v>
      </c>
      <c r="D35" s="246">
        <v>570.41907869500005</v>
      </c>
      <c r="E35" s="246">
        <v>570.41907869500005</v>
      </c>
      <c r="F35" s="246">
        <v>557.11721807599997</v>
      </c>
      <c r="G35" s="246">
        <v>534.72781302199996</v>
      </c>
      <c r="H35" s="319">
        <v>531.96052614899997</v>
      </c>
      <c r="I35" s="319">
        <v>514.22598518899997</v>
      </c>
      <c r="J35" s="319">
        <v>505.92412457</v>
      </c>
      <c r="K35" s="319">
        <v>505.92412457</v>
      </c>
      <c r="L35" s="319">
        <v>479.80085867000003</v>
      </c>
      <c r="M35" s="319">
        <v>479.80085867000003</v>
      </c>
      <c r="N35" s="319">
        <v>468.55798253599994</v>
      </c>
      <c r="O35" s="319">
        <v>445.20200350899995</v>
      </c>
    </row>
    <row r="36" spans="1:15" x14ac:dyDescent="0.35">
      <c r="A36" s="257" t="s">
        <v>1163</v>
      </c>
      <c r="B36" s="258" t="s">
        <v>926</v>
      </c>
      <c r="C36" s="246">
        <v>0</v>
      </c>
      <c r="D36" s="246">
        <v>0</v>
      </c>
      <c r="E36" s="246">
        <v>0</v>
      </c>
      <c r="F36" s="246">
        <v>0</v>
      </c>
      <c r="G36" s="246">
        <v>0</v>
      </c>
      <c r="H36" s="246">
        <v>0</v>
      </c>
      <c r="I36" s="246">
        <v>0</v>
      </c>
      <c r="J36" s="246">
        <v>0</v>
      </c>
      <c r="K36" s="319">
        <v>0</v>
      </c>
      <c r="L36" s="319">
        <v>0</v>
      </c>
      <c r="M36" s="319">
        <v>0</v>
      </c>
      <c r="N36" s="319">
        <v>0</v>
      </c>
      <c r="O36" s="319">
        <v>0</v>
      </c>
    </row>
    <row r="37" spans="1:15" x14ac:dyDescent="0.35">
      <c r="A37" s="257" t="s">
        <v>1164</v>
      </c>
      <c r="B37" s="258" t="s">
        <v>1210</v>
      </c>
      <c r="C37" s="246"/>
      <c r="D37" s="246"/>
      <c r="E37" s="246"/>
      <c r="F37" s="246"/>
      <c r="G37" s="246">
        <v>24.6</v>
      </c>
      <c r="H37" s="319">
        <v>23.952000000000002</v>
      </c>
      <c r="I37" s="319">
        <v>23.303999999999998</v>
      </c>
      <c r="J37" s="319">
        <v>22.65</v>
      </c>
      <c r="K37" s="319">
        <v>22.001999999999999</v>
      </c>
      <c r="L37" s="319">
        <v>21.353999999999999</v>
      </c>
      <c r="M37" s="319">
        <v>20.7</v>
      </c>
      <c r="N37" s="319">
        <v>20.052</v>
      </c>
      <c r="O37" s="319">
        <v>19.404</v>
      </c>
    </row>
    <row r="38" spans="1:15" ht="18.75" customHeight="1" x14ac:dyDescent="0.35">
      <c r="A38" s="257" t="s">
        <v>1209</v>
      </c>
      <c r="B38" s="258" t="s">
        <v>1165</v>
      </c>
      <c r="C38" s="246">
        <v>0</v>
      </c>
      <c r="D38" s="246">
        <v>0</v>
      </c>
      <c r="E38" s="246">
        <v>0</v>
      </c>
      <c r="F38" s="246">
        <v>0</v>
      </c>
      <c r="G38" s="246"/>
      <c r="H38" s="319"/>
      <c r="I38" s="319"/>
      <c r="J38" s="319"/>
      <c r="K38" s="319"/>
      <c r="L38" s="319"/>
      <c r="M38" s="319"/>
      <c r="N38" s="319"/>
      <c r="O38" s="319"/>
    </row>
    <row r="39" spans="1:15" x14ac:dyDescent="0.35">
      <c r="A39" s="260"/>
      <c r="B39" s="261" t="s">
        <v>1166</v>
      </c>
      <c r="C39" s="248">
        <v>88681.202183566988</v>
      </c>
      <c r="D39" s="248">
        <v>87691.619980582007</v>
      </c>
      <c r="E39" s="248">
        <v>87965.333957152005</v>
      </c>
      <c r="F39" s="248">
        <v>87155.465965784984</v>
      </c>
      <c r="G39" s="301">
        <v>88160.237465411003</v>
      </c>
      <c r="H39" s="301">
        <v>90251.791316168004</v>
      </c>
      <c r="I39" s="301">
        <v>89700.258997013996</v>
      </c>
      <c r="J39" s="301">
        <v>87876.872740753999</v>
      </c>
      <c r="K39" s="301">
        <v>89045.039345227982</v>
      </c>
      <c r="L39" s="301">
        <v>88634.549625223997</v>
      </c>
      <c r="M39" s="402">
        <v>88778.681358713002</v>
      </c>
      <c r="N39" s="402">
        <v>86984.133146764987</v>
      </c>
      <c r="O39" s="402">
        <v>85948.185621706973</v>
      </c>
    </row>
    <row r="40" spans="1:15" ht="59.5" customHeight="1" x14ac:dyDescent="0.35">
      <c r="A40" s="535" t="s">
        <v>1167</v>
      </c>
      <c r="B40" s="536"/>
      <c r="C40" s="536"/>
      <c r="D40" s="536"/>
      <c r="E40" s="536"/>
      <c r="F40" s="536"/>
      <c r="G40" s="536"/>
      <c r="H40" s="536"/>
      <c r="I40" s="536"/>
      <c r="J40" s="536"/>
      <c r="K40" s="536"/>
      <c r="L40" s="536"/>
      <c r="M40" s="536"/>
      <c r="N40" s="536"/>
      <c r="O40" s="536"/>
    </row>
    <row r="41" spans="1:15" x14ac:dyDescent="0.35">
      <c r="C41" s="250"/>
      <c r="D41" s="250"/>
      <c r="E41" s="250"/>
      <c r="F41" s="250"/>
      <c r="G41" s="250"/>
      <c r="H41" s="250"/>
    </row>
  </sheetData>
  <mergeCells count="3">
    <mergeCell ref="A2:B2"/>
    <mergeCell ref="A1:O1"/>
    <mergeCell ref="A40:O40"/>
  </mergeCell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79FF7-AC02-473D-95A4-8904232F92F5}">
  <sheetPr>
    <tabColor rgb="FF00B0F0"/>
  </sheetPr>
  <dimension ref="A1:O29"/>
  <sheetViews>
    <sheetView view="pageBreakPreview" zoomScaleNormal="100" zoomScaleSheetLayoutView="100" workbookViewId="0">
      <selection activeCell="N28" sqref="N28"/>
    </sheetView>
  </sheetViews>
  <sheetFormatPr defaultColWidth="8.54296875" defaultRowHeight="14.5" x14ac:dyDescent="0.35"/>
  <cols>
    <col min="1" max="1" width="2.54296875" style="273" bestFit="1" customWidth="1"/>
    <col min="2" max="2" width="42.54296875" style="262" bestFit="1" customWidth="1"/>
    <col min="3" max="4" width="7.453125" style="262" bestFit="1" customWidth="1"/>
    <col min="5" max="5" width="7.453125" style="262" customWidth="1"/>
    <col min="6" max="6" width="7.26953125" style="262" customWidth="1"/>
    <col min="7" max="7" width="7.453125" style="262" customWidth="1"/>
    <col min="8" max="8" width="7.54296875" style="262" customWidth="1"/>
    <col min="9" max="10" width="7.1796875" style="262" customWidth="1"/>
    <col min="11" max="11" width="7.54296875" style="262" customWidth="1"/>
    <col min="12" max="12" width="7.6328125" style="262" customWidth="1"/>
    <col min="13" max="13" width="7.26953125" style="262" customWidth="1"/>
    <col min="14" max="16384" width="8.54296875" style="262"/>
  </cols>
  <sheetData>
    <row r="1" spans="1:15" ht="29.15" customHeight="1" x14ac:dyDescent="0.35">
      <c r="A1" s="533" t="s">
        <v>1168</v>
      </c>
      <c r="B1" s="534"/>
      <c r="C1" s="534"/>
      <c r="D1" s="534"/>
      <c r="E1" s="534"/>
      <c r="F1" s="534"/>
      <c r="G1" s="534"/>
      <c r="H1" s="534"/>
      <c r="I1" s="534"/>
      <c r="J1" s="534"/>
      <c r="K1" s="534"/>
      <c r="L1" s="534"/>
      <c r="M1" s="534"/>
      <c r="N1" s="534"/>
      <c r="O1" s="534"/>
    </row>
    <row r="2" spans="1:15" x14ac:dyDescent="0.35">
      <c r="A2" s="537" t="s">
        <v>1169</v>
      </c>
      <c r="B2" s="537"/>
      <c r="C2" s="263">
        <v>45139</v>
      </c>
      <c r="D2" s="263">
        <v>45170</v>
      </c>
      <c r="E2" s="263">
        <v>45200</v>
      </c>
      <c r="F2" s="263">
        <v>45231</v>
      </c>
      <c r="G2" s="263">
        <v>45261</v>
      </c>
      <c r="H2" s="263">
        <v>45292</v>
      </c>
      <c r="I2" s="263">
        <v>45323</v>
      </c>
      <c r="J2" s="263">
        <v>45352</v>
      </c>
      <c r="K2" s="263">
        <v>45383</v>
      </c>
      <c r="L2" s="263">
        <v>45413</v>
      </c>
      <c r="M2" s="263">
        <v>45444</v>
      </c>
      <c r="N2" s="263">
        <v>45474</v>
      </c>
      <c r="O2" s="263">
        <v>45505</v>
      </c>
    </row>
    <row r="3" spans="1:15" x14ac:dyDescent="0.35">
      <c r="A3" s="264" t="s">
        <v>1127</v>
      </c>
      <c r="B3" s="265" t="s">
        <v>1170</v>
      </c>
      <c r="C3" s="266">
        <v>9017.6737586769996</v>
      </c>
      <c r="D3" s="266">
        <v>8530.6381504559995</v>
      </c>
      <c r="E3" s="300">
        <v>8527.7992122809992</v>
      </c>
      <c r="F3" s="266">
        <f>VLOOKUP(B3,'[13]Jenis Infra'!$B:$D,3,FALSE)</f>
        <v>8528.8197702819998</v>
      </c>
      <c r="G3" s="300">
        <v>9023.5393511830007</v>
      </c>
      <c r="H3" s="300">
        <v>9016.8823511829996</v>
      </c>
      <c r="I3" s="300">
        <v>9021.0585511959998</v>
      </c>
      <c r="J3" s="338">
        <v>8940.3837962899979</v>
      </c>
      <c r="K3" s="338">
        <v>8922.8335535879996</v>
      </c>
      <c r="L3" s="338">
        <v>8845.1874322370004</v>
      </c>
      <c r="M3" s="338">
        <v>8889.6188628250002</v>
      </c>
      <c r="N3" s="338">
        <v>8898.2727414750007</v>
      </c>
      <c r="O3" s="338">
        <v>8791.9174987719998</v>
      </c>
    </row>
    <row r="4" spans="1:15" x14ac:dyDescent="0.35">
      <c r="A4" s="267" t="s">
        <v>1128</v>
      </c>
      <c r="B4" s="268" t="s">
        <v>1171</v>
      </c>
      <c r="C4" s="266">
        <v>22646.013077455998</v>
      </c>
      <c r="D4" s="266">
        <v>23037.72093856</v>
      </c>
      <c r="E4" s="266">
        <v>22640.764829794</v>
      </c>
      <c r="F4" s="266">
        <f>VLOOKUP(B4,'[13]Jenis Infra'!$B:$D,3,FALSE)</f>
        <v>22916.995297575999</v>
      </c>
      <c r="G4" s="266">
        <v>24232.338617055</v>
      </c>
      <c r="H4" s="266">
        <v>26362.285898194001</v>
      </c>
      <c r="I4" s="266">
        <v>25552.629111708</v>
      </c>
      <c r="J4" s="338">
        <v>25172.731127479998</v>
      </c>
      <c r="K4" s="338">
        <v>26270.833060727</v>
      </c>
      <c r="L4" s="338">
        <v>26304.647570979003</v>
      </c>
      <c r="M4" s="338">
        <v>26595.657654570001</v>
      </c>
      <c r="N4" s="338">
        <v>26575.949126612999</v>
      </c>
      <c r="O4" s="338">
        <v>26709.269635223998</v>
      </c>
    </row>
    <row r="5" spans="1:15" x14ac:dyDescent="0.35">
      <c r="A5" s="267" t="s">
        <v>1129</v>
      </c>
      <c r="B5" s="268" t="s">
        <v>1172</v>
      </c>
      <c r="C5" s="266">
        <v>24</v>
      </c>
      <c r="D5" s="266">
        <v>24</v>
      </c>
      <c r="E5" s="266">
        <v>24</v>
      </c>
      <c r="F5" s="266">
        <f>VLOOKUP(B5,'[13]Jenis Infra'!$B:$D,3,FALSE)</f>
        <v>24</v>
      </c>
      <c r="G5" s="266">
        <v>0</v>
      </c>
      <c r="H5" s="266">
        <v>0</v>
      </c>
      <c r="I5" s="266"/>
      <c r="J5" s="338"/>
      <c r="K5" s="338"/>
      <c r="L5" s="338"/>
      <c r="M5" s="338"/>
      <c r="N5" s="338"/>
      <c r="O5" s="338"/>
    </row>
    <row r="6" spans="1:15" x14ac:dyDescent="0.35">
      <c r="A6" s="267" t="s">
        <v>1130</v>
      </c>
      <c r="B6" s="268" t="s">
        <v>1173</v>
      </c>
      <c r="C6" s="266">
        <v>1048.37653228</v>
      </c>
      <c r="D6" s="266">
        <v>1068.4346722959999</v>
      </c>
      <c r="E6" s="266">
        <v>1082.8807014880001</v>
      </c>
      <c r="F6" s="266">
        <f>VLOOKUP(B6,'[13]Jenis Infra'!$B:$D,3,FALSE)</f>
        <v>1127.4737679689999</v>
      </c>
      <c r="G6" s="266">
        <v>1179.4933861530001</v>
      </c>
      <c r="H6" s="266">
        <v>1192.3498125189999</v>
      </c>
      <c r="I6" s="266">
        <v>1244.11546628</v>
      </c>
      <c r="J6" s="338">
        <v>1305.1498360770001</v>
      </c>
      <c r="K6" s="338">
        <v>1352.7127255979999</v>
      </c>
      <c r="L6" s="338">
        <v>1368.8675163390001</v>
      </c>
      <c r="M6" s="338">
        <v>1409.6834047089999</v>
      </c>
      <c r="N6" s="338">
        <v>1425.40831409</v>
      </c>
      <c r="O6" s="338">
        <v>1453.168727045</v>
      </c>
    </row>
    <row r="7" spans="1:15" x14ac:dyDescent="0.35">
      <c r="A7" s="267" t="s">
        <v>1131</v>
      </c>
      <c r="B7" s="268" t="s">
        <v>1174</v>
      </c>
      <c r="C7" s="266">
        <v>0</v>
      </c>
      <c r="D7" s="266">
        <v>0</v>
      </c>
      <c r="E7" s="266">
        <v>0</v>
      </c>
      <c r="F7" s="266">
        <v>0</v>
      </c>
      <c r="G7" s="266">
        <v>0</v>
      </c>
      <c r="H7" s="266">
        <v>0</v>
      </c>
      <c r="I7" s="266"/>
      <c r="J7" s="338"/>
      <c r="K7" s="338"/>
      <c r="L7" s="338"/>
      <c r="M7" s="338"/>
      <c r="N7" s="338"/>
      <c r="O7" s="338"/>
    </row>
    <row r="8" spans="1:15" x14ac:dyDescent="0.35">
      <c r="A8" s="267" t="s">
        <v>1132</v>
      </c>
      <c r="B8" s="268" t="s">
        <v>1175</v>
      </c>
      <c r="C8" s="266">
        <v>0</v>
      </c>
      <c r="D8" s="266">
        <v>0</v>
      </c>
      <c r="E8" s="266">
        <v>0</v>
      </c>
      <c r="F8" s="266">
        <v>0</v>
      </c>
      <c r="G8" s="266">
        <v>0</v>
      </c>
      <c r="H8" s="266">
        <v>0</v>
      </c>
      <c r="I8" s="266"/>
      <c r="J8" s="338"/>
      <c r="K8" s="338"/>
      <c r="L8" s="338"/>
      <c r="M8" s="338"/>
      <c r="N8" s="338"/>
      <c r="O8" s="338"/>
    </row>
    <row r="9" spans="1:15" x14ac:dyDescent="0.35">
      <c r="A9" s="267" t="s">
        <v>1133</v>
      </c>
      <c r="B9" s="268" t="s">
        <v>1176</v>
      </c>
      <c r="C9" s="266">
        <v>0</v>
      </c>
      <c r="D9" s="266">
        <v>0</v>
      </c>
      <c r="E9" s="266">
        <v>0</v>
      </c>
      <c r="F9" s="266">
        <v>0</v>
      </c>
      <c r="G9" s="266">
        <v>0</v>
      </c>
      <c r="H9" s="266">
        <v>0</v>
      </c>
      <c r="I9" s="266"/>
      <c r="J9" s="338"/>
      <c r="K9" s="338"/>
      <c r="L9" s="338"/>
      <c r="M9" s="338"/>
      <c r="N9" s="338"/>
      <c r="O9" s="338"/>
    </row>
    <row r="10" spans="1:15" x14ac:dyDescent="0.35">
      <c r="A10" s="267" t="s">
        <v>1134</v>
      </c>
      <c r="B10" s="269" t="s">
        <v>1177</v>
      </c>
      <c r="C10" s="266">
        <v>3834.0560584599998</v>
      </c>
      <c r="D10" s="266">
        <v>3542.4951651609999</v>
      </c>
      <c r="E10" s="266">
        <v>3591.5248896630001</v>
      </c>
      <c r="F10" s="266">
        <f>VLOOKUP(B10,'[13]Jenis Infra'!$B:$D,3,FALSE)</f>
        <v>3727.2163096469999</v>
      </c>
      <c r="G10" s="266">
        <v>3840.058254216</v>
      </c>
      <c r="H10" s="266">
        <v>3565.38908188</v>
      </c>
      <c r="I10" s="266">
        <v>3388.3206749330002</v>
      </c>
      <c r="J10" s="338">
        <v>3005.8053632599999</v>
      </c>
      <c r="K10" s="338">
        <v>3012.0616682109999</v>
      </c>
      <c r="L10" s="338">
        <v>3021.2129558820002</v>
      </c>
      <c r="M10" s="338">
        <v>3048.9561227590002</v>
      </c>
      <c r="N10" s="338">
        <v>3044.1759792520002</v>
      </c>
      <c r="O10" s="338">
        <v>3038.2283711730001</v>
      </c>
    </row>
    <row r="11" spans="1:15" x14ac:dyDescent="0.35">
      <c r="A11" s="267" t="s">
        <v>1135</v>
      </c>
      <c r="B11" s="268" t="s">
        <v>1178</v>
      </c>
      <c r="C11" s="266">
        <v>12487.06036381</v>
      </c>
      <c r="D11" s="266">
        <v>11887.287660537</v>
      </c>
      <c r="E11" s="266">
        <v>12110.68745752</v>
      </c>
      <c r="F11" s="266">
        <f>VLOOKUP(B11,'[13]Jenis Infra'!$B:$D,3,FALSE)</f>
        <v>12050.785711881999</v>
      </c>
      <c r="G11" s="266">
        <v>11279.056052628001</v>
      </c>
      <c r="H11" s="266">
        <v>11870.612483035</v>
      </c>
      <c r="I11" s="266">
        <v>12385.538862222</v>
      </c>
      <c r="J11" s="338">
        <v>12214.009799176001</v>
      </c>
      <c r="K11" s="338">
        <v>12246.270555007</v>
      </c>
      <c r="L11" s="338">
        <v>12465.429866971999</v>
      </c>
      <c r="M11" s="338">
        <v>12399.958707891001</v>
      </c>
      <c r="N11" s="338">
        <v>12816.529553381</v>
      </c>
      <c r="O11" s="338">
        <v>12615.33195847</v>
      </c>
    </row>
    <row r="12" spans="1:15" x14ac:dyDescent="0.35">
      <c r="A12" s="267" t="s">
        <v>1137</v>
      </c>
      <c r="B12" s="268" t="s">
        <v>1179</v>
      </c>
      <c r="C12" s="266">
        <v>4159.1632345260005</v>
      </c>
      <c r="D12" s="266">
        <v>4269.6855798859997</v>
      </c>
      <c r="E12" s="266">
        <v>4358.9778399489996</v>
      </c>
      <c r="F12" s="266">
        <f>VLOOKUP(B12,'[13]Jenis Infra'!$B:$D,3,FALSE)</f>
        <v>4152.6669245450003</v>
      </c>
      <c r="G12" s="266">
        <v>4124.346889384</v>
      </c>
      <c r="H12" s="266">
        <v>4147.8435390120003</v>
      </c>
      <c r="I12" s="266">
        <v>4270.8147569310004</v>
      </c>
      <c r="J12" s="338">
        <v>4447.9227104229994</v>
      </c>
      <c r="K12" s="338">
        <v>4546.1613170959999</v>
      </c>
      <c r="L12" s="338">
        <v>4463.3259808600005</v>
      </c>
      <c r="M12" s="338">
        <v>4459.2739999949999</v>
      </c>
      <c r="N12" s="338">
        <v>4266.4136106850001</v>
      </c>
      <c r="O12" s="338">
        <v>3984.8743729799999</v>
      </c>
    </row>
    <row r="13" spans="1:15" x14ac:dyDescent="0.35">
      <c r="A13" s="267" t="s">
        <v>1138</v>
      </c>
      <c r="B13" s="268" t="s">
        <v>1180</v>
      </c>
      <c r="C13" s="266">
        <v>0</v>
      </c>
      <c r="D13" s="266">
        <v>0</v>
      </c>
      <c r="E13" s="266">
        <v>0</v>
      </c>
      <c r="F13" s="266">
        <v>0</v>
      </c>
      <c r="G13" s="266">
        <v>0</v>
      </c>
      <c r="H13" s="266">
        <v>0</v>
      </c>
      <c r="I13" s="266"/>
      <c r="J13" s="338"/>
      <c r="K13" s="338"/>
      <c r="L13" s="338"/>
      <c r="M13" s="338"/>
      <c r="N13" s="338"/>
      <c r="O13" s="338"/>
    </row>
    <row r="14" spans="1:15" x14ac:dyDescent="0.35">
      <c r="A14" s="267" t="s">
        <v>1139</v>
      </c>
      <c r="B14" s="268" t="s">
        <v>1181</v>
      </c>
      <c r="C14" s="266">
        <v>30.766954796</v>
      </c>
      <c r="D14" s="266">
        <v>10.408164280999999</v>
      </c>
      <c r="E14" s="266">
        <v>4.0298640939999997</v>
      </c>
      <c r="F14" s="266">
        <f>VLOOKUP(B14,'[13]Jenis Infra'!$B:$D,3,FALSE)</f>
        <v>4.0298640939999997</v>
      </c>
      <c r="G14" s="266">
        <v>0</v>
      </c>
      <c r="H14" s="266">
        <v>0</v>
      </c>
      <c r="I14" s="266"/>
      <c r="J14" s="338"/>
      <c r="K14" s="338"/>
      <c r="L14" s="338"/>
      <c r="M14" s="338"/>
      <c r="N14" s="338"/>
      <c r="O14" s="338"/>
    </row>
    <row r="15" spans="1:15" x14ac:dyDescent="0.35">
      <c r="A15" s="267" t="s">
        <v>1140</v>
      </c>
      <c r="B15" s="268" t="s">
        <v>1182</v>
      </c>
      <c r="C15" s="266">
        <v>62.297717048000003</v>
      </c>
      <c r="D15" s="266">
        <v>61.849234328999998</v>
      </c>
      <c r="E15" s="266">
        <v>0</v>
      </c>
      <c r="F15" s="266">
        <v>0</v>
      </c>
      <c r="G15" s="266">
        <v>0</v>
      </c>
      <c r="H15" s="266">
        <v>0</v>
      </c>
      <c r="I15" s="266"/>
      <c r="J15" s="338"/>
      <c r="K15" s="338"/>
      <c r="L15" s="338"/>
      <c r="M15" s="338"/>
      <c r="N15" s="338"/>
      <c r="O15" s="338"/>
    </row>
    <row r="16" spans="1:15" x14ac:dyDescent="0.35">
      <c r="A16" s="267" t="s">
        <v>1141</v>
      </c>
      <c r="B16" s="268" t="s">
        <v>1183</v>
      </c>
      <c r="C16" s="266">
        <v>0</v>
      </c>
      <c r="D16" s="266">
        <v>0</v>
      </c>
      <c r="E16" s="266">
        <v>0</v>
      </c>
      <c r="F16" s="266">
        <v>0</v>
      </c>
      <c r="G16" s="266">
        <v>0</v>
      </c>
      <c r="H16" s="266">
        <v>0</v>
      </c>
      <c r="I16" s="266"/>
      <c r="J16" s="338"/>
      <c r="K16" s="338"/>
      <c r="L16" s="338"/>
      <c r="M16" s="338"/>
      <c r="N16" s="338"/>
      <c r="O16" s="338"/>
    </row>
    <row r="17" spans="1:15" x14ac:dyDescent="0.35">
      <c r="A17" s="267" t="s">
        <v>1143</v>
      </c>
      <c r="B17" s="268" t="s">
        <v>1184</v>
      </c>
      <c r="C17" s="266">
        <v>878.11801554299996</v>
      </c>
      <c r="D17" s="266">
        <v>873.275127161</v>
      </c>
      <c r="E17" s="266">
        <v>873.275127161</v>
      </c>
      <c r="F17" s="266">
        <f>VLOOKUP(B17,'[13]Jenis Infra'!$B:$D,3,FALSE)</f>
        <v>1550.8536829699999</v>
      </c>
      <c r="G17" s="266">
        <v>1525.372239588</v>
      </c>
      <c r="H17" s="266">
        <v>1500.372239588</v>
      </c>
      <c r="I17" s="266">
        <v>1497.9507953970001</v>
      </c>
      <c r="J17" s="338">
        <v>1495.529351206</v>
      </c>
      <c r="K17" s="338">
        <v>1491.7828962579999</v>
      </c>
      <c r="L17" s="338">
        <v>1489.361445</v>
      </c>
      <c r="M17" s="338">
        <v>1489.361445</v>
      </c>
      <c r="N17" s="338">
        <v>739.48</v>
      </c>
      <c r="O17" s="338">
        <v>739.48</v>
      </c>
    </row>
    <row r="18" spans="1:15" x14ac:dyDescent="0.35">
      <c r="A18" s="267" t="s">
        <v>1144</v>
      </c>
      <c r="B18" s="268" t="s">
        <v>1185</v>
      </c>
      <c r="C18" s="266">
        <v>0</v>
      </c>
      <c r="D18" s="266">
        <v>0</v>
      </c>
      <c r="E18" s="266">
        <v>0</v>
      </c>
      <c r="F18" s="266">
        <v>0</v>
      </c>
      <c r="G18" s="266">
        <v>0</v>
      </c>
      <c r="H18" s="266">
        <v>0</v>
      </c>
      <c r="I18" s="266"/>
      <c r="J18" s="338"/>
      <c r="K18" s="338"/>
      <c r="L18" s="338"/>
      <c r="M18" s="338"/>
      <c r="N18" s="338"/>
      <c r="O18" s="338"/>
    </row>
    <row r="19" spans="1:15" x14ac:dyDescent="0.35">
      <c r="A19" s="267" t="s">
        <v>1145</v>
      </c>
      <c r="B19" s="268" t="s">
        <v>1186</v>
      </c>
      <c r="C19" s="266">
        <v>1677.38356101</v>
      </c>
      <c r="D19" s="266">
        <v>1687.714174278</v>
      </c>
      <c r="E19" s="266">
        <v>1680.939291228</v>
      </c>
      <c r="F19" s="266">
        <f>VLOOKUP(B19,'[13]Jenis Infra'!$B:$D,3,FALSE)</f>
        <v>1589.4556225450001</v>
      </c>
      <c r="G19" s="266">
        <v>1479.7725799550001</v>
      </c>
      <c r="H19" s="266">
        <v>1439.132927266</v>
      </c>
      <c r="I19" s="266">
        <v>1352.2782711949999</v>
      </c>
      <c r="J19" s="338">
        <v>1200.8648700479998</v>
      </c>
      <c r="K19" s="338">
        <v>1219.146340384</v>
      </c>
      <c r="L19" s="338">
        <v>1242.281800019</v>
      </c>
      <c r="M19" s="338">
        <v>1241.379098544</v>
      </c>
      <c r="N19" s="338">
        <v>1237.7073385599999</v>
      </c>
      <c r="O19" s="338">
        <v>1191.459304168</v>
      </c>
    </row>
    <row r="20" spans="1:15" x14ac:dyDescent="0.35">
      <c r="A20" s="267" t="s">
        <v>1146</v>
      </c>
      <c r="B20" s="268" t="s">
        <v>1187</v>
      </c>
      <c r="C20" s="266">
        <v>0</v>
      </c>
      <c r="D20" s="266">
        <v>0</v>
      </c>
      <c r="E20" s="266">
        <v>0</v>
      </c>
      <c r="F20" s="266">
        <v>0</v>
      </c>
      <c r="G20" s="266">
        <v>0</v>
      </c>
      <c r="H20" s="266">
        <v>0</v>
      </c>
      <c r="I20" s="266"/>
      <c r="J20" s="338"/>
      <c r="K20" s="338"/>
      <c r="L20" s="338"/>
      <c r="M20" s="338"/>
      <c r="N20" s="338"/>
      <c r="O20" s="338"/>
    </row>
    <row r="21" spans="1:15" x14ac:dyDescent="0.35">
      <c r="A21" s="267" t="s">
        <v>1147</v>
      </c>
      <c r="B21" s="268" t="s">
        <v>1188</v>
      </c>
      <c r="C21" s="266">
        <v>0</v>
      </c>
      <c r="D21" s="266">
        <v>0</v>
      </c>
      <c r="E21" s="266">
        <v>0</v>
      </c>
      <c r="F21" s="266">
        <v>0</v>
      </c>
      <c r="G21" s="266">
        <v>0</v>
      </c>
      <c r="H21" s="266">
        <v>0</v>
      </c>
      <c r="I21" s="266"/>
      <c r="J21" s="338"/>
      <c r="K21" s="338"/>
      <c r="L21" s="338"/>
      <c r="M21" s="338"/>
      <c r="N21" s="338"/>
      <c r="O21" s="338"/>
    </row>
    <row r="22" spans="1:15" x14ac:dyDescent="0.35">
      <c r="A22" s="267" t="s">
        <v>1148</v>
      </c>
      <c r="B22" s="268" t="s">
        <v>1189</v>
      </c>
      <c r="C22" s="266">
        <v>0</v>
      </c>
      <c r="D22" s="266">
        <v>0</v>
      </c>
      <c r="E22" s="266">
        <v>0</v>
      </c>
      <c r="F22" s="266">
        <v>0</v>
      </c>
      <c r="G22" s="266">
        <v>0</v>
      </c>
      <c r="H22" s="266">
        <v>0</v>
      </c>
      <c r="I22" s="266"/>
      <c r="J22" s="338"/>
      <c r="K22" s="338"/>
      <c r="L22" s="338"/>
      <c r="M22" s="338"/>
      <c r="N22" s="338"/>
      <c r="O22" s="338"/>
    </row>
    <row r="23" spans="1:15" x14ac:dyDescent="0.35">
      <c r="A23" s="267" t="s">
        <v>1149</v>
      </c>
      <c r="B23" s="268" t="s">
        <v>1190</v>
      </c>
      <c r="C23" s="266">
        <v>32816.292909960997</v>
      </c>
      <c r="D23" s="266">
        <v>32698.111113636998</v>
      </c>
      <c r="E23" s="266">
        <v>33070.454743973998</v>
      </c>
      <c r="F23" s="266">
        <f>VLOOKUP(B23,'[13]Jenis Infra'!$B:$D,3,FALSE)</f>
        <v>31483.169014275001</v>
      </c>
      <c r="G23" s="266">
        <v>31476.260095248999</v>
      </c>
      <c r="H23" s="266">
        <v>31156.922983491</v>
      </c>
      <c r="I23" s="266">
        <v>30987.552507151999</v>
      </c>
      <c r="J23" s="338">
        <v>30094.475886793989</v>
      </c>
      <c r="K23" s="338">
        <v>29983.237228359001</v>
      </c>
      <c r="L23" s="338">
        <v>29434.235056935995</v>
      </c>
      <c r="M23" s="338">
        <v>29244.792062420001</v>
      </c>
      <c r="N23" s="338">
        <v>27980.196482709001</v>
      </c>
      <c r="O23" s="338">
        <v>27424.455753875001</v>
      </c>
    </row>
    <row r="24" spans="1:15" x14ac:dyDescent="0.35">
      <c r="A24" s="270"/>
      <c r="B24" s="271" t="s">
        <v>159</v>
      </c>
      <c r="C24" s="272">
        <v>88681.202183567002</v>
      </c>
      <c r="D24" s="272">
        <v>87691.619980582007</v>
      </c>
      <c r="E24" s="272">
        <v>87965.333957152005</v>
      </c>
      <c r="F24" s="272">
        <v>87155.465965784999</v>
      </c>
      <c r="G24" s="312">
        <v>88160.237465411003</v>
      </c>
      <c r="H24" s="312">
        <v>90251.791316168004</v>
      </c>
      <c r="I24" s="312">
        <v>89700.258997013996</v>
      </c>
      <c r="J24" s="339">
        <v>87876.872740753985</v>
      </c>
      <c r="K24" s="339">
        <v>89045.039345227997</v>
      </c>
      <c r="L24" s="339">
        <v>88634.549625223997</v>
      </c>
      <c r="M24" s="339">
        <v>88778.681358713002</v>
      </c>
      <c r="N24" s="339">
        <v>86984.133146764987</v>
      </c>
      <c r="O24" s="339">
        <v>85948.185621707002</v>
      </c>
    </row>
    <row r="25" spans="1:15" ht="47.15" customHeight="1" x14ac:dyDescent="0.35">
      <c r="A25" s="535" t="s">
        <v>1167</v>
      </c>
      <c r="B25" s="536"/>
      <c r="C25" s="536"/>
      <c r="D25" s="536"/>
      <c r="E25" s="536"/>
      <c r="F25" s="536"/>
      <c r="G25" s="536"/>
      <c r="H25" s="536"/>
      <c r="I25" s="536"/>
      <c r="J25" s="536"/>
      <c r="K25" s="536"/>
      <c r="L25" s="536"/>
      <c r="M25" s="536"/>
      <c r="N25" s="536"/>
      <c r="O25" s="536"/>
    </row>
    <row r="29" spans="1:15" x14ac:dyDescent="0.35">
      <c r="A29" s="262"/>
    </row>
  </sheetData>
  <mergeCells count="3">
    <mergeCell ref="A2:B2"/>
    <mergeCell ref="A1:O1"/>
    <mergeCell ref="A25:O2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E8A7A-FF31-4711-B2FB-4A273AC81DEF}">
  <sheetPr>
    <tabColor rgb="FF92D050"/>
  </sheetPr>
  <dimension ref="A1:R33"/>
  <sheetViews>
    <sheetView tabSelected="1" workbookViewId="0">
      <pane xSplit="2" ySplit="1" topLeftCell="C2" activePane="bottomRight" state="frozen"/>
      <selection pane="topRight" activeCell="C1" sqref="C1"/>
      <selection pane="bottomLeft" activeCell="A2" sqref="A2"/>
      <selection pane="bottomRight" activeCell="M14" sqref="M14"/>
    </sheetView>
  </sheetViews>
  <sheetFormatPr defaultRowHeight="14.5" x14ac:dyDescent="0.35"/>
  <cols>
    <col min="1" max="1" width="5.7265625" style="315" customWidth="1"/>
    <col min="2" max="2" width="15" customWidth="1"/>
    <col min="3" max="3" width="25.54296875" bestFit="1" customWidth="1"/>
    <col min="4" max="4" width="11.26953125" bestFit="1" customWidth="1"/>
    <col min="5" max="11" width="10.7265625" customWidth="1"/>
    <col min="12" max="12" width="2.7265625" customWidth="1"/>
    <col min="13" max="13" width="6.54296875" bestFit="1" customWidth="1"/>
    <col min="14" max="14" width="3.1796875" customWidth="1"/>
    <col min="15" max="15" width="19.90625" bestFit="1" customWidth="1"/>
    <col min="18" max="18" width="19.81640625" bestFit="1" customWidth="1"/>
  </cols>
  <sheetData>
    <row r="1" spans="1:18" x14ac:dyDescent="0.35">
      <c r="A1" s="323" t="s">
        <v>1211</v>
      </c>
      <c r="B1" s="323" t="s">
        <v>1212</v>
      </c>
      <c r="C1" s="323" t="s">
        <v>146</v>
      </c>
      <c r="D1" s="323">
        <v>45292</v>
      </c>
      <c r="E1" s="323">
        <v>45323</v>
      </c>
      <c r="F1" s="323">
        <v>45352</v>
      </c>
      <c r="G1" s="323">
        <v>45383</v>
      </c>
      <c r="H1" s="323">
        <v>45413</v>
      </c>
      <c r="I1" s="323">
        <v>45444</v>
      </c>
      <c r="J1" s="323">
        <v>45474</v>
      </c>
      <c r="K1" s="426">
        <v>45505</v>
      </c>
      <c r="L1" s="425"/>
      <c r="M1" s="314" t="s">
        <v>1222</v>
      </c>
    </row>
    <row r="2" spans="1:18" x14ac:dyDescent="0.35">
      <c r="A2" s="324">
        <v>1</v>
      </c>
      <c r="B2" s="325" t="s">
        <v>1213</v>
      </c>
      <c r="C2" s="325" t="s">
        <v>1214</v>
      </c>
      <c r="D2" s="322">
        <v>7919.1155117359967</v>
      </c>
      <c r="E2" s="322">
        <v>8001.4391200653581</v>
      </c>
      <c r="F2" s="322">
        <v>5097.0920730235293</v>
      </c>
      <c r="G2" s="322">
        <v>5085.66856908512</v>
      </c>
      <c r="H2" s="322">
        <v>5051.031777807837</v>
      </c>
      <c r="I2" s="322">
        <v>4964.6984996553974</v>
      </c>
      <c r="J2" s="322">
        <v>4900.8191008820004</v>
      </c>
      <c r="K2" s="322">
        <v>4784.4319627616651</v>
      </c>
      <c r="O2" s="392"/>
    </row>
    <row r="3" spans="1:18" x14ac:dyDescent="0.35">
      <c r="A3" s="326"/>
      <c r="B3" s="325"/>
      <c r="C3" s="325" t="s">
        <v>1215</v>
      </c>
      <c r="D3" s="322">
        <v>9855.0746216916086</v>
      </c>
      <c r="E3" s="322">
        <v>9843.4389313518877</v>
      </c>
      <c r="F3" s="322">
        <v>9787.6095076411166</v>
      </c>
      <c r="G3" s="322">
        <v>9799.086007249558</v>
      </c>
      <c r="H3" s="322">
        <v>9759.8647105524342</v>
      </c>
      <c r="I3" s="322">
        <v>9148.7034886503843</v>
      </c>
      <c r="J3" s="322">
        <v>9066.5333478730008</v>
      </c>
      <c r="K3" s="322">
        <v>8869.236853417302</v>
      </c>
      <c r="O3" s="392"/>
    </row>
    <row r="4" spans="1:18" x14ac:dyDescent="0.35">
      <c r="A4" s="326"/>
      <c r="B4" s="325"/>
      <c r="C4" s="325" t="s">
        <v>739</v>
      </c>
      <c r="D4" s="322">
        <v>6175.8602684203615</v>
      </c>
      <c r="E4" s="322">
        <v>6185.5753836682597</v>
      </c>
      <c r="F4" s="322">
        <v>3155.3693681044265</v>
      </c>
      <c r="G4" s="322">
        <v>3147.1546370373126</v>
      </c>
      <c r="H4" s="322">
        <v>3117.9962555021339</v>
      </c>
      <c r="I4" s="322">
        <v>2961.0438487853144</v>
      </c>
      <c r="J4" s="322">
        <v>2922.6104493349999</v>
      </c>
      <c r="K4" s="322">
        <v>2791.4410981841561</v>
      </c>
      <c r="O4" s="428"/>
    </row>
    <row r="5" spans="1:18" x14ac:dyDescent="0.35">
      <c r="A5" s="326"/>
      <c r="B5" s="325"/>
      <c r="C5" s="325" t="s">
        <v>1216</v>
      </c>
      <c r="D5" s="322">
        <v>221</v>
      </c>
      <c r="E5" s="322">
        <v>221</v>
      </c>
      <c r="F5" s="322">
        <v>221</v>
      </c>
      <c r="G5" s="322">
        <v>155</v>
      </c>
      <c r="H5" s="322">
        <v>155</v>
      </c>
      <c r="I5" s="322">
        <v>155</v>
      </c>
      <c r="J5" s="322">
        <v>155</v>
      </c>
      <c r="K5" s="322">
        <v>155</v>
      </c>
      <c r="O5" s="320"/>
    </row>
    <row r="6" spans="1:18" x14ac:dyDescent="0.35">
      <c r="A6" s="326"/>
      <c r="B6" s="325"/>
      <c r="C6" s="325" t="s">
        <v>1223</v>
      </c>
      <c r="D6" s="322">
        <v>1484.128229167</v>
      </c>
      <c r="E6" s="322">
        <v>1489.976666667</v>
      </c>
      <c r="F6" s="322">
        <v>1474.5278125</v>
      </c>
      <c r="G6" s="322">
        <v>1480.3614062500001</v>
      </c>
      <c r="H6" s="322">
        <v>1486.1949999999999</v>
      </c>
      <c r="I6" s="322">
        <v>0</v>
      </c>
      <c r="J6" s="322">
        <v>0</v>
      </c>
      <c r="K6" s="322">
        <v>0</v>
      </c>
      <c r="O6" s="417"/>
    </row>
    <row r="7" spans="1:18" x14ac:dyDescent="0.35">
      <c r="A7" s="326"/>
      <c r="B7" s="325"/>
      <c r="C7" s="325" t="s">
        <v>764</v>
      </c>
      <c r="D7" s="322">
        <v>1743.2552433156359</v>
      </c>
      <c r="E7" s="322">
        <v>1815.8637363970961</v>
      </c>
      <c r="F7" s="322">
        <v>1941.7227049191026</v>
      </c>
      <c r="G7" s="322">
        <v>1938.5139320478081</v>
      </c>
      <c r="H7" s="322">
        <v>1933.0355223057209</v>
      </c>
      <c r="I7" s="322">
        <v>2003.6546508701038</v>
      </c>
      <c r="J7" s="322">
        <v>1978.208651547</v>
      </c>
      <c r="K7" s="322">
        <v>1992.9908645775054</v>
      </c>
      <c r="O7" s="428"/>
    </row>
    <row r="8" spans="1:18" x14ac:dyDescent="0.35">
      <c r="A8" s="327"/>
      <c r="B8" s="328"/>
      <c r="C8" s="328"/>
      <c r="D8" s="322"/>
      <c r="E8" s="322"/>
      <c r="F8" s="322"/>
      <c r="G8" s="322"/>
      <c r="H8" s="322"/>
      <c r="I8" s="322"/>
      <c r="J8" s="322"/>
      <c r="K8" s="322"/>
      <c r="O8" s="417"/>
    </row>
    <row r="9" spans="1:18" x14ac:dyDescent="0.35">
      <c r="A9" s="324"/>
      <c r="B9" s="328"/>
      <c r="C9" s="328"/>
      <c r="D9" s="328"/>
      <c r="E9" s="322"/>
      <c r="F9" s="322"/>
      <c r="G9" s="388"/>
      <c r="H9" s="322"/>
      <c r="I9" s="322"/>
      <c r="J9" s="322"/>
      <c r="K9" s="322"/>
      <c r="R9" s="320"/>
    </row>
    <row r="10" spans="1:18" x14ac:dyDescent="0.35">
      <c r="A10" s="324">
        <v>2</v>
      </c>
      <c r="B10" s="325" t="s">
        <v>1220</v>
      </c>
      <c r="C10" s="325" t="s">
        <v>1214</v>
      </c>
      <c r="D10" s="322">
        <v>5739.5078373662154</v>
      </c>
      <c r="E10" s="322">
        <v>5710.0424865003797</v>
      </c>
      <c r="F10" s="322">
        <v>5634.2286412639996</v>
      </c>
      <c r="G10" s="322">
        <v>5692.7693624650001</v>
      </c>
      <c r="H10" s="322">
        <v>6330.7548777550001</v>
      </c>
      <c r="I10" s="322">
        <v>6176.7873561120005</v>
      </c>
      <c r="J10" s="322">
        <v>6265.3354318060001</v>
      </c>
      <c r="K10" s="322">
        <v>6445.9501625299999</v>
      </c>
      <c r="L10" s="320"/>
      <c r="M10" t="s">
        <v>1491</v>
      </c>
      <c r="O10" s="320"/>
      <c r="R10" s="320"/>
    </row>
    <row r="11" spans="1:18" x14ac:dyDescent="0.35">
      <c r="A11" s="324"/>
      <c r="B11" s="325"/>
      <c r="C11" s="325" t="s">
        <v>1490</v>
      </c>
      <c r="D11" s="322">
        <v>5697.4842125710002</v>
      </c>
      <c r="E11" s="322">
        <v>5666.0362516530004</v>
      </c>
      <c r="F11" s="322">
        <v>5595.1250436640003</v>
      </c>
      <c r="G11" s="322">
        <v>5654.2812011579999</v>
      </c>
      <c r="H11" s="322">
        <v>6291.9695933049998</v>
      </c>
      <c r="I11" s="322">
        <v>6138.7196738000002</v>
      </c>
      <c r="J11" s="322">
        <v>6224.9266467549996</v>
      </c>
      <c r="K11" s="322">
        <v>6134.7584415210003</v>
      </c>
      <c r="L11" s="320"/>
      <c r="O11" s="320"/>
      <c r="R11" s="320"/>
    </row>
    <row r="12" spans="1:18" x14ac:dyDescent="0.35">
      <c r="A12" s="324"/>
      <c r="B12" s="325"/>
      <c r="C12" s="325" t="s">
        <v>739</v>
      </c>
      <c r="D12" s="322">
        <v>4992.2756116700193</v>
      </c>
      <c r="E12" s="322">
        <v>4429.2567453012498</v>
      </c>
      <c r="F12" s="322">
        <v>4349.5363940630004</v>
      </c>
      <c r="G12" s="322">
        <v>4812.4942242480001</v>
      </c>
      <c r="H12" s="322">
        <v>5449.028123176</v>
      </c>
      <c r="I12" s="322">
        <v>5293.0137053799999</v>
      </c>
      <c r="J12" s="322">
        <v>5378.5747507409997</v>
      </c>
      <c r="K12" s="322">
        <v>5555.7559286440001</v>
      </c>
      <c r="L12" s="320"/>
      <c r="O12" s="320"/>
      <c r="R12" s="320"/>
    </row>
    <row r="13" spans="1:18" x14ac:dyDescent="0.35">
      <c r="A13" s="324"/>
      <c r="B13" s="328"/>
      <c r="C13" s="325" t="s">
        <v>1218</v>
      </c>
      <c r="D13" s="322">
        <v>370.5</v>
      </c>
      <c r="E13" s="322">
        <v>899.51</v>
      </c>
      <c r="F13" s="322">
        <v>899.51</v>
      </c>
      <c r="G13" s="322"/>
      <c r="H13" s="322"/>
      <c r="I13" s="322"/>
      <c r="J13" s="322">
        <v>0</v>
      </c>
      <c r="K13" s="322">
        <v>0</v>
      </c>
      <c r="L13" s="320"/>
      <c r="O13" s="320"/>
      <c r="R13" s="320"/>
    </row>
    <row r="14" spans="1:18" x14ac:dyDescent="0.35">
      <c r="A14" s="324"/>
      <c r="B14" s="328"/>
      <c r="C14" s="325" t="s">
        <v>764</v>
      </c>
      <c r="D14" s="322">
        <v>376.73222569657628</v>
      </c>
      <c r="E14" s="322">
        <v>381.27574119871002</v>
      </c>
      <c r="F14" s="322">
        <v>385.182247201</v>
      </c>
      <c r="G14" s="322">
        <v>880.27513821699995</v>
      </c>
      <c r="H14" s="322">
        <v>881.72675457900004</v>
      </c>
      <c r="I14" s="322">
        <v>883.77365073199996</v>
      </c>
      <c r="J14" s="322">
        <v>886.76068106499997</v>
      </c>
      <c r="K14" s="322">
        <v>890.19423388600001</v>
      </c>
      <c r="L14" s="321"/>
      <c r="O14" s="320"/>
      <c r="R14" s="321"/>
    </row>
    <row r="15" spans="1:18" x14ac:dyDescent="0.35">
      <c r="A15" s="324"/>
      <c r="B15" s="328"/>
      <c r="C15" s="329"/>
      <c r="D15" s="328"/>
      <c r="E15" s="322"/>
      <c r="F15" s="322"/>
      <c r="G15" s="389"/>
      <c r="H15" s="322"/>
      <c r="I15" s="322"/>
      <c r="J15" s="322"/>
      <c r="K15" s="322"/>
    </row>
    <row r="16" spans="1:18" x14ac:dyDescent="0.35">
      <c r="A16" s="324"/>
      <c r="B16" s="328"/>
      <c r="C16" s="328"/>
      <c r="D16" s="328"/>
      <c r="E16" s="322"/>
      <c r="F16" s="322"/>
      <c r="G16" s="322"/>
      <c r="H16" s="322"/>
      <c r="I16" s="322"/>
      <c r="J16" s="322"/>
      <c r="K16" s="322"/>
    </row>
    <row r="17" spans="1:15" x14ac:dyDescent="0.35">
      <c r="A17" s="324">
        <v>3</v>
      </c>
      <c r="B17" s="325" t="s">
        <v>1219</v>
      </c>
      <c r="C17" s="325" t="s">
        <v>1214</v>
      </c>
      <c r="D17" s="322">
        <v>31758.860090906437</v>
      </c>
      <c r="E17" s="322">
        <v>31891.621345240626</v>
      </c>
      <c r="F17" s="322">
        <v>33095.822431497734</v>
      </c>
      <c r="G17" s="322">
        <v>32775.969577387659</v>
      </c>
      <c r="H17" s="322">
        <v>33262.189631753659</v>
      </c>
      <c r="I17" s="322">
        <v>33041.275100714025</v>
      </c>
      <c r="J17" s="322">
        <v>33046.260017717483</v>
      </c>
      <c r="K17" s="322">
        <v>33159.347595238294</v>
      </c>
      <c r="O17" s="320"/>
    </row>
    <row r="18" spans="1:15" x14ac:dyDescent="0.35">
      <c r="A18" s="324"/>
      <c r="B18" s="328"/>
      <c r="C18" s="325" t="s">
        <v>1221</v>
      </c>
      <c r="D18" s="322">
        <v>31916.352154370001</v>
      </c>
      <c r="E18" s="322">
        <v>32393.916834375195</v>
      </c>
      <c r="F18" s="322">
        <v>33747.729587166803</v>
      </c>
      <c r="G18" s="322">
        <v>30790.502318295359</v>
      </c>
      <c r="H18" s="322">
        <v>33066.142844062102</v>
      </c>
      <c r="I18" s="322">
        <v>33172.084800547695</v>
      </c>
      <c r="J18" s="322">
        <v>33198.771703876693</v>
      </c>
      <c r="K18" s="322">
        <v>30700.430642349515</v>
      </c>
      <c r="O18" s="320"/>
    </row>
    <row r="19" spans="1:15" x14ac:dyDescent="0.35">
      <c r="A19" s="324"/>
      <c r="B19" s="328"/>
      <c r="C19" s="325" t="s">
        <v>739</v>
      </c>
      <c r="D19" s="322">
        <v>26296.28197131183</v>
      </c>
      <c r="E19" s="322">
        <v>26327.939880142541</v>
      </c>
      <c r="F19" s="322">
        <v>27450.714317644903</v>
      </c>
      <c r="G19" s="322">
        <v>27099.113072029308</v>
      </c>
      <c r="H19" s="322">
        <v>27476.722389414255</v>
      </c>
      <c r="I19" s="322">
        <v>27153.542607405125</v>
      </c>
      <c r="J19" s="322">
        <v>27120.16137587561</v>
      </c>
      <c r="K19" s="322">
        <v>27222.79466678363</v>
      </c>
      <c r="O19" s="320"/>
    </row>
    <row r="20" spans="1:15" x14ac:dyDescent="0.35">
      <c r="A20" s="324"/>
      <c r="B20" s="328"/>
      <c r="C20" s="325" t="s">
        <v>764</v>
      </c>
      <c r="D20" s="322">
        <v>5462.5781195946111</v>
      </c>
      <c r="E20" s="322">
        <v>5563.681465098035</v>
      </c>
      <c r="F20" s="322">
        <v>5645.1081138527898</v>
      </c>
      <c r="G20" s="322">
        <v>5676.8565053583516</v>
      </c>
      <c r="H20" s="322">
        <v>5785.4672423394195</v>
      </c>
      <c r="I20" s="322">
        <v>5887.7324933089003</v>
      </c>
      <c r="J20" s="322">
        <v>5926.0986418418734</v>
      </c>
      <c r="K20" s="322">
        <v>5936.5529284546583</v>
      </c>
      <c r="O20" s="320"/>
    </row>
    <row r="21" spans="1:15" x14ac:dyDescent="0.35">
      <c r="A21" s="330"/>
      <c r="B21" s="331"/>
      <c r="C21" s="331"/>
      <c r="D21" s="331"/>
      <c r="E21" s="322"/>
      <c r="F21" s="322"/>
      <c r="G21" s="322"/>
      <c r="H21" s="322"/>
      <c r="I21" s="322"/>
      <c r="J21" s="322"/>
      <c r="K21" s="322"/>
    </row>
    <row r="22" spans="1:15" x14ac:dyDescent="0.35">
      <c r="A22" s="330"/>
      <c r="B22" s="331"/>
      <c r="C22" s="331"/>
      <c r="D22" s="331"/>
      <c r="E22" s="322"/>
      <c r="F22" s="322"/>
      <c r="G22" s="322"/>
      <c r="H22" s="322"/>
      <c r="I22" s="322"/>
      <c r="J22" s="322"/>
      <c r="K22" s="322"/>
    </row>
    <row r="23" spans="1:15" x14ac:dyDescent="0.35">
      <c r="A23" s="324">
        <v>4</v>
      </c>
      <c r="B23" s="332" t="s">
        <v>1217</v>
      </c>
      <c r="C23" s="325" t="s">
        <v>1214</v>
      </c>
      <c r="D23" s="322">
        <v>9141.7669465430008</v>
      </c>
      <c r="E23" s="322">
        <v>8687.9887756480002</v>
      </c>
      <c r="F23" s="322">
        <v>8806.6944687030009</v>
      </c>
      <c r="G23" s="322">
        <v>8865.0615507340008</v>
      </c>
      <c r="H23" s="322">
        <v>8715.5307493679993</v>
      </c>
      <c r="I23" s="322">
        <v>8833.3277602630005</v>
      </c>
      <c r="J23" s="322">
        <v>8870.8176274079997</v>
      </c>
      <c r="K23" s="322">
        <v>8619.1507836759993</v>
      </c>
      <c r="O23" s="427"/>
    </row>
    <row r="24" spans="1:15" x14ac:dyDescent="0.35">
      <c r="A24" s="330"/>
      <c r="B24" s="331"/>
      <c r="C24" s="325" t="s">
        <v>1225</v>
      </c>
      <c r="D24" s="322">
        <v>8213.6080145409996</v>
      </c>
      <c r="E24" s="322">
        <v>7863.1901287729997</v>
      </c>
      <c r="F24" s="322">
        <v>8025.5207440710001</v>
      </c>
      <c r="G24" s="322">
        <v>8100.5309649760002</v>
      </c>
      <c r="H24" s="322">
        <v>7966.6917060129999</v>
      </c>
      <c r="I24" s="322">
        <v>8078.0665576390002</v>
      </c>
      <c r="J24" s="322">
        <v>8149.2324227079998</v>
      </c>
      <c r="K24" s="322">
        <v>7949.2733615200004</v>
      </c>
      <c r="O24" s="427"/>
    </row>
    <row r="25" spans="1:15" x14ac:dyDescent="0.35">
      <c r="A25" s="330"/>
      <c r="B25" s="331"/>
      <c r="C25" s="325" t="s">
        <v>739</v>
      </c>
      <c r="D25" s="322">
        <v>1531.109877612</v>
      </c>
      <c r="E25" s="322">
        <v>1798.7715865410005</v>
      </c>
      <c r="F25" s="322">
        <v>1048.9376464879997</v>
      </c>
      <c r="G25" s="322">
        <v>1060.7032728030008</v>
      </c>
      <c r="H25" s="322">
        <v>1898.8150824079994</v>
      </c>
      <c r="I25" s="322">
        <v>1833.23125826</v>
      </c>
      <c r="J25" s="322">
        <v>1912.1107562269999</v>
      </c>
      <c r="K25" s="322">
        <v>2619.824106263</v>
      </c>
      <c r="M25" s="321"/>
      <c r="N25" s="321"/>
      <c r="O25" s="427"/>
    </row>
    <row r="26" spans="1:15" x14ac:dyDescent="0.35">
      <c r="A26" s="330"/>
      <c r="B26" s="331"/>
      <c r="C26" s="325" t="s">
        <v>764</v>
      </c>
      <c r="D26" s="322">
        <v>2814.413216763</v>
      </c>
      <c r="E26" s="322">
        <v>2843.870065906</v>
      </c>
      <c r="F26" s="322">
        <v>2925.7489398419998</v>
      </c>
      <c r="G26" s="322">
        <v>2950.873083944</v>
      </c>
      <c r="H26" s="322">
        <v>2934.076954789</v>
      </c>
      <c r="I26" s="322">
        <v>2954.4588276750001</v>
      </c>
      <c r="J26" s="322">
        <v>3036.3960975290001</v>
      </c>
      <c r="K26" s="322">
        <v>3988.1714896839999</v>
      </c>
      <c r="M26" s="321"/>
      <c r="O26" s="427"/>
    </row>
    <row r="27" spans="1:15" x14ac:dyDescent="0.35">
      <c r="A27" s="330"/>
      <c r="B27" s="331"/>
      <c r="C27" s="325" t="s">
        <v>1218</v>
      </c>
      <c r="D27" s="322">
        <v>4796.2438521679996</v>
      </c>
      <c r="E27" s="322">
        <v>4045.3471232010002</v>
      </c>
      <c r="F27" s="322">
        <v>4050.8341577410001</v>
      </c>
      <c r="G27" s="322">
        <v>4088.9546082289999</v>
      </c>
      <c r="H27" s="322">
        <v>3882.638712171</v>
      </c>
      <c r="I27" s="322">
        <v>4045.6376743279998</v>
      </c>
      <c r="J27" s="322">
        <v>3922.3107736520001</v>
      </c>
      <c r="K27" s="322">
        <v>2011.1551877290001</v>
      </c>
      <c r="O27" s="427"/>
    </row>
    <row r="29" spans="1:15" x14ac:dyDescent="0.35">
      <c r="H29" s="321"/>
    </row>
    <row r="30" spans="1:15" x14ac:dyDescent="0.35">
      <c r="N30" s="392"/>
    </row>
    <row r="31" spans="1:15" x14ac:dyDescent="0.35">
      <c r="N31" s="392"/>
    </row>
    <row r="32" spans="1:15" x14ac:dyDescent="0.35">
      <c r="N32" s="392"/>
    </row>
    <row r="33" spans="14:14" x14ac:dyDescent="0.35">
      <c r="N33" s="39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topLeftCell="A8" zoomScale="80" zoomScaleNormal="100" zoomScaleSheetLayoutView="80" workbookViewId="0">
      <selection activeCell="E5" sqref="E5"/>
    </sheetView>
  </sheetViews>
  <sheetFormatPr defaultColWidth="8.54296875" defaultRowHeight="14.5" x14ac:dyDescent="0.35"/>
  <cols>
    <col min="1" max="1" width="40.54296875" customWidth="1"/>
    <col min="2" max="2" width="4.453125" customWidth="1"/>
    <col min="3" max="3" width="40.54296875" customWidth="1"/>
  </cols>
  <sheetData>
    <row r="1" spans="1:3" ht="28" x14ac:dyDescent="0.35">
      <c r="A1" s="7" t="s">
        <v>16</v>
      </c>
    </row>
    <row r="2" spans="1:3" ht="27.5" x14ac:dyDescent="0.35">
      <c r="A2" s="8" t="s">
        <v>17</v>
      </c>
    </row>
    <row r="3" spans="1:3" ht="27.5" x14ac:dyDescent="0.35">
      <c r="A3" s="8"/>
    </row>
    <row r="4" spans="1:3" x14ac:dyDescent="0.35">
      <c r="A4" s="21" t="s">
        <v>72</v>
      </c>
      <c r="B4" s="432"/>
      <c r="C4" s="22" t="s">
        <v>73</v>
      </c>
    </row>
    <row r="5" spans="1:3" ht="39" x14ac:dyDescent="0.35">
      <c r="A5" s="9" t="s">
        <v>74</v>
      </c>
      <c r="B5" s="432"/>
      <c r="C5" s="11" t="s">
        <v>75</v>
      </c>
    </row>
    <row r="6" spans="1:3" x14ac:dyDescent="0.35">
      <c r="A6" s="9"/>
      <c r="B6" s="21"/>
      <c r="C6" s="21"/>
    </row>
    <row r="7" spans="1:3" ht="26" x14ac:dyDescent="0.35">
      <c r="A7" s="23" t="s">
        <v>76</v>
      </c>
      <c r="B7" s="21"/>
      <c r="C7" s="24" t="s">
        <v>77</v>
      </c>
    </row>
    <row r="8" spans="1:3" ht="52" x14ac:dyDescent="0.35">
      <c r="A8" s="9" t="s">
        <v>78</v>
      </c>
      <c r="B8" s="21"/>
      <c r="C8" s="11" t="s">
        <v>79</v>
      </c>
    </row>
    <row r="9" spans="1:3" x14ac:dyDescent="0.35">
      <c r="A9" s="9"/>
      <c r="B9" s="21"/>
      <c r="C9" s="21"/>
    </row>
    <row r="10" spans="1:3" x14ac:dyDescent="0.35">
      <c r="A10" s="23" t="s">
        <v>80</v>
      </c>
      <c r="B10" s="21"/>
      <c r="C10" s="22" t="s">
        <v>81</v>
      </c>
    </row>
    <row r="11" spans="1:3" ht="75" x14ac:dyDescent="0.35">
      <c r="A11" s="9" t="s">
        <v>82</v>
      </c>
      <c r="B11" s="21"/>
      <c r="C11" s="11" t="s">
        <v>83</v>
      </c>
    </row>
    <row r="12" spans="1:3" x14ac:dyDescent="0.35">
      <c r="A12" s="9"/>
      <c r="B12" s="21"/>
      <c r="C12" s="21"/>
    </row>
    <row r="13" spans="1:3" x14ac:dyDescent="0.35">
      <c r="A13" s="21" t="s">
        <v>84</v>
      </c>
      <c r="B13" s="432"/>
      <c r="C13" s="22" t="s">
        <v>85</v>
      </c>
    </row>
    <row r="14" spans="1:3" ht="52" x14ac:dyDescent="0.35">
      <c r="A14" s="9" t="s">
        <v>86</v>
      </c>
      <c r="B14" s="432"/>
      <c r="C14" s="11" t="s">
        <v>87</v>
      </c>
    </row>
    <row r="15" spans="1:3" x14ac:dyDescent="0.35">
      <c r="A15" s="21"/>
      <c r="B15" s="21"/>
      <c r="C15" s="22"/>
    </row>
    <row r="16" spans="1:3" x14ac:dyDescent="0.35">
      <c r="A16" s="21" t="s">
        <v>88</v>
      </c>
      <c r="B16" s="431"/>
      <c r="C16" s="22" t="s">
        <v>89</v>
      </c>
    </row>
    <row r="17" spans="1:3" ht="39" x14ac:dyDescent="0.35">
      <c r="A17" s="9" t="s">
        <v>90</v>
      </c>
      <c r="B17" s="431"/>
      <c r="C17" s="11" t="s">
        <v>91</v>
      </c>
    </row>
    <row r="18" spans="1:3" x14ac:dyDescent="0.35">
      <c r="A18" s="21"/>
      <c r="B18" s="22"/>
      <c r="C18" s="22"/>
    </row>
    <row r="19" spans="1:3" ht="26" x14ac:dyDescent="0.35">
      <c r="A19" s="25" t="s">
        <v>92</v>
      </c>
      <c r="B19" s="431"/>
      <c r="C19" s="26" t="s">
        <v>93</v>
      </c>
    </row>
    <row r="20" spans="1:3" ht="65" x14ac:dyDescent="0.35">
      <c r="A20" s="9" t="s">
        <v>94</v>
      </c>
      <c r="B20" s="431"/>
      <c r="C20" s="11" t="s">
        <v>95</v>
      </c>
    </row>
    <row r="21" spans="1:3" x14ac:dyDescent="0.35">
      <c r="A21" s="21"/>
      <c r="B21" s="22"/>
      <c r="C21" s="22"/>
    </row>
    <row r="22" spans="1:3" ht="39" x14ac:dyDescent="0.35">
      <c r="A22" s="25" t="s">
        <v>96</v>
      </c>
      <c r="B22" s="22"/>
      <c r="C22" s="24" t="s">
        <v>97</v>
      </c>
    </row>
    <row r="23" spans="1:3" ht="187.5" x14ac:dyDescent="0.35">
      <c r="A23" s="9" t="s">
        <v>98</v>
      </c>
      <c r="B23" s="22"/>
      <c r="C23" s="11" t="s">
        <v>99</v>
      </c>
    </row>
    <row r="24" spans="1:3" x14ac:dyDescent="0.35">
      <c r="A24" s="21"/>
      <c r="B24" s="22"/>
      <c r="C24" s="22"/>
    </row>
    <row r="25" spans="1:3" x14ac:dyDescent="0.35">
      <c r="A25" s="22" t="s">
        <v>100</v>
      </c>
      <c r="B25" s="431"/>
      <c r="C25" s="22" t="s">
        <v>101</v>
      </c>
    </row>
    <row r="26" spans="1:3" ht="39" x14ac:dyDescent="0.35">
      <c r="A26" s="9" t="s">
        <v>102</v>
      </c>
      <c r="B26" s="431"/>
      <c r="C26" s="11" t="s">
        <v>103</v>
      </c>
    </row>
    <row r="27" spans="1:3" x14ac:dyDescent="0.35">
      <c r="A27" s="25"/>
      <c r="B27" s="25"/>
      <c r="C27" s="27"/>
    </row>
    <row r="28" spans="1:3" x14ac:dyDescent="0.35">
      <c r="A28" s="21" t="s">
        <v>104</v>
      </c>
      <c r="B28" s="432"/>
      <c r="C28" s="22" t="s">
        <v>105</v>
      </c>
    </row>
    <row r="29" spans="1:3" ht="39" x14ac:dyDescent="0.35">
      <c r="A29" s="9" t="s">
        <v>106</v>
      </c>
      <c r="B29" s="432"/>
      <c r="C29" s="11" t="s">
        <v>107</v>
      </c>
    </row>
    <row r="30" spans="1:3" x14ac:dyDescent="0.35">
      <c r="A30" s="21"/>
      <c r="B30" s="21"/>
      <c r="C30" s="22"/>
    </row>
    <row r="31" spans="1:3" x14ac:dyDescent="0.35">
      <c r="A31" s="21" t="s">
        <v>108</v>
      </c>
      <c r="B31" s="432"/>
      <c r="C31" s="22" t="s">
        <v>109</v>
      </c>
    </row>
    <row r="32" spans="1:3" ht="39" x14ac:dyDescent="0.35">
      <c r="A32" s="9" t="s">
        <v>110</v>
      </c>
      <c r="B32" s="432"/>
      <c r="C32" s="11" t="s">
        <v>111</v>
      </c>
    </row>
    <row r="33" spans="1:3" x14ac:dyDescent="0.35">
      <c r="A33" s="21"/>
      <c r="B33" s="21"/>
      <c r="C33" s="21"/>
    </row>
    <row r="34" spans="1:3" x14ac:dyDescent="0.35">
      <c r="A34" s="21" t="s">
        <v>112</v>
      </c>
      <c r="B34" s="432"/>
      <c r="C34" s="22" t="s">
        <v>113</v>
      </c>
    </row>
    <row r="35" spans="1:3" ht="88" x14ac:dyDescent="0.35">
      <c r="A35" s="9" t="s">
        <v>114</v>
      </c>
      <c r="B35" s="432"/>
      <c r="C35" s="11" t="s">
        <v>115</v>
      </c>
    </row>
    <row r="36" spans="1:3" x14ac:dyDescent="0.35">
      <c r="A36" s="21"/>
      <c r="B36" s="21"/>
      <c r="C36" s="22"/>
    </row>
    <row r="37" spans="1:3" x14ac:dyDescent="0.35">
      <c r="A37" s="21" t="s">
        <v>116</v>
      </c>
      <c r="B37" s="432"/>
      <c r="C37" s="22" t="s">
        <v>117</v>
      </c>
    </row>
    <row r="38" spans="1:3" ht="50" x14ac:dyDescent="0.35">
      <c r="A38" s="9" t="s">
        <v>118</v>
      </c>
      <c r="B38" s="432"/>
      <c r="C38" s="11" t="s">
        <v>119</v>
      </c>
    </row>
    <row r="39" spans="1:3" x14ac:dyDescent="0.35">
      <c r="A39" s="21"/>
      <c r="B39" s="21"/>
      <c r="C39" s="21"/>
    </row>
    <row r="40" spans="1:3" x14ac:dyDescent="0.35">
      <c r="A40" s="21" t="s">
        <v>120</v>
      </c>
      <c r="B40" s="432"/>
      <c r="C40" s="22" t="s">
        <v>121</v>
      </c>
    </row>
    <row r="41" spans="1:3" ht="52" x14ac:dyDescent="0.35">
      <c r="A41" s="9" t="s">
        <v>122</v>
      </c>
      <c r="B41" s="432"/>
      <c r="C41" s="11" t="s">
        <v>123</v>
      </c>
    </row>
    <row r="42" spans="1:3" x14ac:dyDescent="0.35">
      <c r="A42" s="9"/>
      <c r="B42" s="21"/>
      <c r="C42" s="11"/>
    </row>
    <row r="43" spans="1:3" x14ac:dyDescent="0.35">
      <c r="A43" s="28"/>
      <c r="B43" s="29"/>
      <c r="C43" s="30"/>
    </row>
    <row r="44" spans="1:3" ht="26" x14ac:dyDescent="0.35">
      <c r="A44" s="23" t="s">
        <v>867</v>
      </c>
      <c r="B44" s="433"/>
      <c r="C44" s="24" t="s">
        <v>868</v>
      </c>
    </row>
    <row r="45" spans="1:3" ht="52" x14ac:dyDescent="0.35">
      <c r="A45" s="9" t="s">
        <v>124</v>
      </c>
      <c r="B45" s="433"/>
      <c r="C45" s="11" t="s">
        <v>125</v>
      </c>
    </row>
    <row r="46" spans="1:3" x14ac:dyDescent="0.35">
      <c r="A46" s="9"/>
      <c r="B46" s="31"/>
      <c r="C46" s="11"/>
    </row>
    <row r="47" spans="1:3" ht="26" x14ac:dyDescent="0.35">
      <c r="A47" s="25" t="s">
        <v>126</v>
      </c>
      <c r="B47" s="431"/>
      <c r="C47" s="27" t="s">
        <v>127</v>
      </c>
    </row>
    <row r="48" spans="1:3" ht="37.5" x14ac:dyDescent="0.35">
      <c r="A48" s="9" t="s">
        <v>128</v>
      </c>
      <c r="B48" s="431"/>
      <c r="C48" s="11" t="s">
        <v>129</v>
      </c>
    </row>
    <row r="49" spans="1:3" x14ac:dyDescent="0.35">
      <c r="A49" s="21"/>
      <c r="B49" s="431"/>
      <c r="C49" s="22"/>
    </row>
    <row r="50" spans="1:3" x14ac:dyDescent="0.35">
      <c r="A50" s="21" t="s">
        <v>130</v>
      </c>
      <c r="B50" s="431"/>
      <c r="C50" s="22" t="s">
        <v>131</v>
      </c>
    </row>
    <row r="51" spans="1:3" ht="37.5" x14ac:dyDescent="0.35">
      <c r="A51" s="9" t="s">
        <v>132</v>
      </c>
      <c r="B51" s="431"/>
      <c r="C51" s="11" t="s">
        <v>133</v>
      </c>
    </row>
    <row r="52" spans="1:3" x14ac:dyDescent="0.35">
      <c r="A52" s="21"/>
      <c r="B52" s="22"/>
      <c r="C52" s="22"/>
    </row>
    <row r="53" spans="1:3" x14ac:dyDescent="0.35">
      <c r="A53" s="21" t="s">
        <v>134</v>
      </c>
      <c r="B53" s="431"/>
      <c r="C53" s="22" t="s">
        <v>135</v>
      </c>
    </row>
    <row r="54" spans="1:3" ht="25" x14ac:dyDescent="0.35">
      <c r="A54" s="9" t="s">
        <v>136</v>
      </c>
      <c r="B54" s="431"/>
      <c r="C54" s="11" t="s">
        <v>137</v>
      </c>
    </row>
    <row r="55" spans="1:3" x14ac:dyDescent="0.35">
      <c r="A55" s="21"/>
      <c r="B55" s="22"/>
      <c r="C55" s="22"/>
    </row>
    <row r="56" spans="1:3" x14ac:dyDescent="0.35">
      <c r="A56" s="21" t="s">
        <v>138</v>
      </c>
      <c r="B56" s="431"/>
      <c r="C56" s="22" t="s">
        <v>139</v>
      </c>
    </row>
    <row r="57" spans="1:3" ht="65" x14ac:dyDescent="0.35">
      <c r="A57" s="9" t="s">
        <v>140</v>
      </c>
      <c r="B57" s="431"/>
      <c r="C57" s="11" t="s">
        <v>141</v>
      </c>
    </row>
    <row r="58" spans="1:3" x14ac:dyDescent="0.35">
      <c r="A58" s="9"/>
      <c r="B58" s="22"/>
      <c r="C58" s="11"/>
    </row>
    <row r="59" spans="1:3" ht="26" x14ac:dyDescent="0.35">
      <c r="A59" s="32" t="s">
        <v>142</v>
      </c>
      <c r="C59" s="24" t="s">
        <v>143</v>
      </c>
    </row>
    <row r="60" spans="1:3" ht="65" x14ac:dyDescent="0.35">
      <c r="A60" s="9" t="s">
        <v>144</v>
      </c>
      <c r="C60" s="11" t="s">
        <v>145</v>
      </c>
    </row>
  </sheetData>
  <mergeCells count="15">
    <mergeCell ref="B28:B29"/>
    <mergeCell ref="B4:B5"/>
    <mergeCell ref="B13:B14"/>
    <mergeCell ref="B16:B17"/>
    <mergeCell ref="B19:B20"/>
    <mergeCell ref="B25:B26"/>
    <mergeCell ref="B47:B48"/>
    <mergeCell ref="B49:B51"/>
    <mergeCell ref="B53:B54"/>
    <mergeCell ref="B56:B57"/>
    <mergeCell ref="B31:B32"/>
    <mergeCell ref="B34:B35"/>
    <mergeCell ref="B37:B38"/>
    <mergeCell ref="B40:B41"/>
    <mergeCell ref="B44:B45"/>
  </mergeCells>
  <pageMargins left="0.70866141732283472" right="0.70866141732283472" top="0.74803149606299213" bottom="0.74803149606299213" header="0.31496062992125984" footer="0.31496062992125984"/>
  <pageSetup paperSize="9" scale="40" orientation="portrait" r:id="rId1"/>
  <rowBreaks count="1" manualBreakCount="1">
    <brk id="61"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13"/>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activeCell="D8" sqref="D8:E8"/>
    </sheetView>
  </sheetViews>
  <sheetFormatPr defaultColWidth="9.453125" defaultRowHeight="10.5" x14ac:dyDescent="0.25"/>
  <cols>
    <col min="1" max="1" width="22.453125" style="33" bestFit="1" customWidth="1"/>
    <col min="2" max="2" width="16.1796875" style="33" bestFit="1" customWidth="1"/>
    <col min="3" max="3" width="16.453125" style="33" customWidth="1"/>
    <col min="4" max="4" width="16" style="33" bestFit="1" customWidth="1"/>
    <col min="5" max="5" width="16.1796875" style="33" customWidth="1"/>
    <col min="6" max="6" width="13.1796875" style="33" customWidth="1"/>
    <col min="7" max="7" width="3.453125" style="33" customWidth="1"/>
    <col min="8" max="16384" width="9.453125" style="33"/>
  </cols>
  <sheetData>
    <row r="1" spans="1:6" ht="13" x14ac:dyDescent="0.25">
      <c r="A1" s="434" t="s">
        <v>1497</v>
      </c>
      <c r="B1" s="435"/>
      <c r="C1" s="435"/>
      <c r="D1" s="435"/>
      <c r="E1" s="435"/>
      <c r="F1" s="436"/>
    </row>
    <row r="2" spans="1:6" ht="13" x14ac:dyDescent="0.25">
      <c r="A2" s="437" t="s">
        <v>1498</v>
      </c>
      <c r="B2" s="438"/>
      <c r="C2" s="438"/>
      <c r="D2" s="438"/>
      <c r="E2" s="438"/>
      <c r="F2" s="439"/>
    </row>
    <row r="3" spans="1:6" x14ac:dyDescent="0.25">
      <c r="A3" s="440" t="s">
        <v>146</v>
      </c>
      <c r="B3" s="34" t="s">
        <v>147</v>
      </c>
      <c r="C3" s="34" t="s">
        <v>148</v>
      </c>
      <c r="D3" s="34" t="s">
        <v>149</v>
      </c>
      <c r="E3" s="34" t="s">
        <v>150</v>
      </c>
      <c r="F3" s="442" t="s">
        <v>151</v>
      </c>
    </row>
    <row r="4" spans="1:6" x14ac:dyDescent="0.25">
      <c r="A4" s="441"/>
      <c r="B4" s="35" t="s">
        <v>152</v>
      </c>
      <c r="C4" s="35" t="s">
        <v>153</v>
      </c>
      <c r="D4" s="35" t="s">
        <v>154</v>
      </c>
      <c r="E4" s="35" t="s">
        <v>155</v>
      </c>
      <c r="F4" s="443"/>
    </row>
    <row r="5" spans="1:6" x14ac:dyDescent="0.25">
      <c r="A5" s="36" t="s">
        <v>156</v>
      </c>
      <c r="B5" s="313">
        <v>1</v>
      </c>
      <c r="C5" s="313">
        <v>45491.154109787858</v>
      </c>
      <c r="D5" s="313">
        <v>36558.539612939181</v>
      </c>
      <c r="E5" s="313">
        <v>8932.6144968486842</v>
      </c>
      <c r="F5" s="38" t="s">
        <v>157</v>
      </c>
    </row>
    <row r="6" spans="1:6" x14ac:dyDescent="0.25">
      <c r="A6" s="39" t="s">
        <v>158</v>
      </c>
      <c r="B6" s="42">
        <v>1</v>
      </c>
      <c r="C6" s="42">
        <v>50321.3080255081</v>
      </c>
      <c r="D6" s="42">
        <v>31815.064512273209</v>
      </c>
      <c r="E6" s="42">
        <v>18506.243513234636</v>
      </c>
      <c r="F6" s="41" t="s">
        <v>158</v>
      </c>
    </row>
    <row r="7" spans="1:6" ht="10" customHeight="1" x14ac:dyDescent="0.25">
      <c r="A7" s="39" t="s">
        <v>869</v>
      </c>
      <c r="B7" s="42">
        <v>1</v>
      </c>
      <c r="C7" s="42">
        <v>52621.876447252675</v>
      </c>
      <c r="D7" s="42">
        <v>42653.53262630666</v>
      </c>
      <c r="E7" s="42">
        <v>9968.3438209460055</v>
      </c>
      <c r="F7" s="41" t="s">
        <v>869</v>
      </c>
    </row>
    <row r="8" spans="1:6" x14ac:dyDescent="0.25">
      <c r="A8" s="39" t="s">
        <v>962</v>
      </c>
      <c r="B8" s="42">
        <v>1</v>
      </c>
      <c r="C8" s="42">
        <v>113477.52046944101</v>
      </c>
      <c r="D8" s="42">
        <v>70183.322934577998</v>
      </c>
      <c r="E8" s="42">
        <v>43294.197534863</v>
      </c>
      <c r="F8" s="41" t="s">
        <v>963</v>
      </c>
    </row>
    <row r="9" spans="1:6" x14ac:dyDescent="0.25">
      <c r="A9" s="43" t="s">
        <v>159</v>
      </c>
      <c r="B9" s="44">
        <v>4</v>
      </c>
      <c r="C9" s="44">
        <f>SUM(C5:C8)</f>
        <v>261911.85905198962</v>
      </c>
      <c r="D9" s="44">
        <f t="shared" ref="D9:E9" si="0">SUM(D5:D8)</f>
        <v>181210.45968609705</v>
      </c>
      <c r="E9" s="44">
        <f t="shared" si="0"/>
        <v>80701.399365892328</v>
      </c>
      <c r="F9" s="45" t="s">
        <v>160</v>
      </c>
    </row>
    <row r="10" spans="1:6" x14ac:dyDescent="0.25">
      <c r="A10" s="444"/>
      <c r="B10" s="445"/>
      <c r="C10" s="445"/>
      <c r="D10" s="445"/>
      <c r="E10" s="445"/>
      <c r="F10" s="446"/>
    </row>
    <row r="12" spans="1:6" x14ac:dyDescent="0.25">
      <c r="C12" s="204"/>
    </row>
    <row r="13" spans="1:6" x14ac:dyDescent="0.25">
      <c r="C13" s="204"/>
      <c r="D13" s="205"/>
      <c r="E13" s="204"/>
    </row>
  </sheetData>
  <mergeCells count="5">
    <mergeCell ref="A1:F1"/>
    <mergeCell ref="A2:F2"/>
    <mergeCell ref="A3:A4"/>
    <mergeCell ref="F3:F4"/>
    <mergeCell ref="A10:F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O1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2" sqref="N12"/>
    </sheetView>
  </sheetViews>
  <sheetFormatPr defaultColWidth="9.453125" defaultRowHeight="10.5" x14ac:dyDescent="0.25"/>
  <cols>
    <col min="1" max="1" width="22.453125" style="33" bestFit="1" customWidth="1"/>
    <col min="2" max="13" width="6.453125" style="33" customWidth="1"/>
    <col min="14" max="14" width="6" style="33" customWidth="1"/>
    <col min="15" max="15" width="15.453125" style="33" customWidth="1"/>
    <col min="16" max="16384" width="9.453125" style="33"/>
  </cols>
  <sheetData>
    <row r="1" spans="1:15" ht="13" x14ac:dyDescent="0.25">
      <c r="A1" s="434" t="s">
        <v>161</v>
      </c>
      <c r="B1" s="435"/>
      <c r="C1" s="435"/>
      <c r="D1" s="435"/>
      <c r="E1" s="435"/>
      <c r="F1" s="435"/>
      <c r="G1" s="435"/>
      <c r="H1" s="435"/>
      <c r="I1" s="435"/>
      <c r="J1" s="435"/>
      <c r="K1" s="435"/>
      <c r="L1" s="435"/>
      <c r="M1" s="435"/>
      <c r="N1" s="435"/>
      <c r="O1" s="436"/>
    </row>
    <row r="2" spans="1:15" ht="13" x14ac:dyDescent="0.25">
      <c r="A2" s="437" t="s">
        <v>162</v>
      </c>
      <c r="B2" s="447"/>
      <c r="C2" s="447"/>
      <c r="D2" s="447"/>
      <c r="E2" s="447"/>
      <c r="F2" s="447"/>
      <c r="G2" s="447"/>
      <c r="H2" s="447"/>
      <c r="I2" s="447"/>
      <c r="J2" s="447"/>
      <c r="K2" s="447"/>
      <c r="L2" s="447"/>
      <c r="M2" s="447"/>
      <c r="N2" s="447"/>
      <c r="O2" s="439"/>
    </row>
    <row r="3" spans="1:15" x14ac:dyDescent="0.25">
      <c r="A3" s="46" t="s">
        <v>146</v>
      </c>
      <c r="B3" s="47">
        <v>45139</v>
      </c>
      <c r="C3" s="47">
        <v>45170</v>
      </c>
      <c r="D3" s="47">
        <v>45200</v>
      </c>
      <c r="E3" s="47">
        <v>45231</v>
      </c>
      <c r="F3" s="47">
        <v>45261</v>
      </c>
      <c r="G3" s="47">
        <v>45292</v>
      </c>
      <c r="H3" s="47">
        <v>45323</v>
      </c>
      <c r="I3" s="47">
        <v>45352</v>
      </c>
      <c r="J3" s="47">
        <v>45383</v>
      </c>
      <c r="K3" s="47">
        <v>45413</v>
      </c>
      <c r="L3" s="47">
        <v>45444</v>
      </c>
      <c r="M3" s="47">
        <v>45474</v>
      </c>
      <c r="N3" s="47">
        <v>45505</v>
      </c>
      <c r="O3" s="48" t="s">
        <v>151</v>
      </c>
    </row>
    <row r="4" spans="1:15" x14ac:dyDescent="0.25">
      <c r="A4" s="36" t="s">
        <v>156</v>
      </c>
      <c r="B4" s="185">
        <v>77428.391820168035</v>
      </c>
      <c r="C4" s="185">
        <v>78035.043817818005</v>
      </c>
      <c r="D4" s="185">
        <v>73778.648899884996</v>
      </c>
      <c r="E4" s="185">
        <v>73258.299724305005</v>
      </c>
      <c r="F4" s="185">
        <v>73823.210750742379</v>
      </c>
      <c r="G4" s="185">
        <v>72170.282493906358</v>
      </c>
      <c r="H4" s="185">
        <v>72158.695389683096</v>
      </c>
      <c r="I4" s="185">
        <v>71452.068367394415</v>
      </c>
      <c r="J4" s="185">
        <v>71925.927872842309</v>
      </c>
      <c r="K4" s="280">
        <v>73017.619356744312</v>
      </c>
      <c r="L4" s="280">
        <v>70158.94615758775</v>
      </c>
      <c r="M4" s="280">
        <v>68308.482705999137</v>
      </c>
      <c r="N4" s="280">
        <v>65465.83349679302</v>
      </c>
      <c r="O4" s="38" t="s">
        <v>157</v>
      </c>
    </row>
    <row r="5" spans="1:15" x14ac:dyDescent="0.25">
      <c r="A5" s="39" t="s">
        <v>158</v>
      </c>
      <c r="B5" s="49">
        <v>32507.449000000001</v>
      </c>
      <c r="C5" s="49">
        <v>33592.478000000003</v>
      </c>
      <c r="D5" s="49">
        <v>34935.274829978553</v>
      </c>
      <c r="E5" s="49">
        <v>35054.044000000002</v>
      </c>
      <c r="F5" s="49">
        <v>35979.509000000005</v>
      </c>
      <c r="G5" s="49">
        <v>37636.489000000001</v>
      </c>
      <c r="H5" s="49">
        <v>38090.494999999995</v>
      </c>
      <c r="I5" s="49">
        <v>38747.832999999999</v>
      </c>
      <c r="J5" s="49">
        <v>40736.327995676002</v>
      </c>
      <c r="K5" s="49">
        <v>41546.586464422006</v>
      </c>
      <c r="L5" s="49">
        <v>42887.141253891998</v>
      </c>
      <c r="M5" s="49">
        <v>41207.014033970998</v>
      </c>
      <c r="N5" s="49">
        <v>41872.919159106001</v>
      </c>
      <c r="O5" s="41" t="s">
        <v>158</v>
      </c>
    </row>
    <row r="6" spans="1:15" x14ac:dyDescent="0.25">
      <c r="A6" s="39" t="s">
        <v>869</v>
      </c>
      <c r="B6" s="50">
        <v>40954.57531843282</v>
      </c>
      <c r="C6" s="50">
        <v>41159.252771852058</v>
      </c>
      <c r="D6" s="50">
        <v>41261.588489847862</v>
      </c>
      <c r="E6" s="50">
        <v>42020.731585068403</v>
      </c>
      <c r="F6" s="50">
        <v>42020.731585068403</v>
      </c>
      <c r="G6" s="50">
        <v>42208.411065442058</v>
      </c>
      <c r="H6" s="50">
        <v>42702.350003231521</v>
      </c>
      <c r="I6" s="50">
        <v>44457.112514001477</v>
      </c>
      <c r="J6" s="50">
        <v>43917.003223666041</v>
      </c>
      <c r="K6" s="50">
        <v>43708.691134925248</v>
      </c>
      <c r="L6" s="50">
        <v>43873.244176625616</v>
      </c>
      <c r="M6" s="50">
        <v>43734.338539298762</v>
      </c>
      <c r="N6" s="50">
        <v>43339.083763729701</v>
      </c>
      <c r="O6" s="41" t="s">
        <v>869</v>
      </c>
    </row>
    <row r="7" spans="1:15" x14ac:dyDescent="0.25">
      <c r="A7" s="39" t="s">
        <v>962</v>
      </c>
      <c r="B7" s="50">
        <v>88835.813217603994</v>
      </c>
      <c r="C7" s="50">
        <v>87691.619980582007</v>
      </c>
      <c r="D7" s="50">
        <v>87965.333957152005</v>
      </c>
      <c r="E7" s="50">
        <v>87155.465965784999</v>
      </c>
      <c r="F7" s="50">
        <v>88160.237465411003</v>
      </c>
      <c r="G7" s="50">
        <v>90251.791316168004</v>
      </c>
      <c r="H7" s="50">
        <v>89700.258997013996</v>
      </c>
      <c r="I7" s="50">
        <v>87876.872740753999</v>
      </c>
      <c r="J7" s="50">
        <v>89045.039345227997</v>
      </c>
      <c r="K7" s="50">
        <v>88634.549625223997</v>
      </c>
      <c r="L7" s="50">
        <v>88778.681358713002</v>
      </c>
      <c r="M7" s="50">
        <v>86984.133146764987</v>
      </c>
      <c r="N7" s="50">
        <v>85948.185621706973</v>
      </c>
      <c r="O7" s="210" t="s">
        <v>963</v>
      </c>
    </row>
    <row r="8" spans="1:15" x14ac:dyDescent="0.25">
      <c r="A8" s="51" t="s">
        <v>159</v>
      </c>
      <c r="B8" s="104">
        <v>239726.22935620486</v>
      </c>
      <c r="C8" s="104">
        <v>240478.39457025207</v>
      </c>
      <c r="D8" s="104">
        <v>237940.84617686342</v>
      </c>
      <c r="E8" s="104">
        <v>237488.54127515841</v>
      </c>
      <c r="F8" s="104">
        <v>239981.5279110393</v>
      </c>
      <c r="G8" s="104">
        <v>242286.82960685235</v>
      </c>
      <c r="H8" s="104">
        <v>242754.02938946348</v>
      </c>
      <c r="I8" s="104">
        <v>242533.8866221499</v>
      </c>
      <c r="J8" s="104">
        <v>245624.29843741236</v>
      </c>
      <c r="K8" s="104">
        <v>246907.44658131557</v>
      </c>
      <c r="L8" s="104">
        <v>245698.01294681837</v>
      </c>
      <c r="M8" s="104">
        <v>240233.96842603391</v>
      </c>
      <c r="N8" s="104">
        <v>236626.0220413357</v>
      </c>
      <c r="O8" s="52" t="s">
        <v>160</v>
      </c>
    </row>
    <row r="9" spans="1:15" x14ac:dyDescent="0.25">
      <c r="A9" s="444"/>
      <c r="B9" s="445"/>
      <c r="C9" s="445"/>
      <c r="D9" s="445"/>
      <c r="E9" s="445"/>
      <c r="F9" s="445"/>
      <c r="G9" s="445"/>
      <c r="H9" s="445"/>
      <c r="I9" s="445"/>
      <c r="J9" s="445"/>
      <c r="K9" s="445"/>
      <c r="L9" s="445"/>
      <c r="M9" s="445"/>
      <c r="N9" s="445"/>
      <c r="O9" s="446"/>
    </row>
    <row r="10" spans="1:15" x14ac:dyDescent="0.25">
      <c r="A10" s="405" t="s">
        <v>1492</v>
      </c>
    </row>
    <row r="11" spans="1:15" x14ac:dyDescent="0.25">
      <c r="B11" s="204"/>
      <c r="C11" s="204"/>
      <c r="D11" s="204"/>
      <c r="E11" s="204"/>
      <c r="F11" s="204"/>
      <c r="G11" s="204"/>
      <c r="H11" s="204"/>
      <c r="I11" s="204"/>
      <c r="J11" s="204"/>
      <c r="K11" s="204"/>
      <c r="L11" s="204"/>
      <c r="M11" s="204"/>
      <c r="N11" s="204"/>
    </row>
    <row r="12" spans="1:15" x14ac:dyDescent="0.25">
      <c r="B12" s="204"/>
      <c r="C12" s="204"/>
      <c r="D12" s="204"/>
      <c r="E12" s="204"/>
      <c r="F12" s="204"/>
      <c r="G12" s="204"/>
      <c r="H12" s="204"/>
      <c r="I12" s="204"/>
      <c r="J12" s="204"/>
      <c r="K12" s="204"/>
      <c r="L12" s="204"/>
      <c r="M12" s="204"/>
      <c r="N12" s="204"/>
    </row>
  </sheetData>
  <mergeCells count="3">
    <mergeCell ref="A1:O1"/>
    <mergeCell ref="A2:O2"/>
    <mergeCell ref="A9:O9"/>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Q6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8" sqref="N8"/>
    </sheetView>
  </sheetViews>
  <sheetFormatPr defaultColWidth="9.453125" defaultRowHeight="10.5" x14ac:dyDescent="0.25"/>
  <cols>
    <col min="1" max="1" width="45.453125" style="33" bestFit="1" customWidth="1"/>
    <col min="2" max="10" width="6.453125" style="33" customWidth="1"/>
    <col min="11" max="11" width="6" style="33" customWidth="1"/>
    <col min="12" max="12" width="6.08984375" style="33" customWidth="1"/>
    <col min="13" max="14" width="6.1796875" style="33" customWidth="1"/>
    <col min="15" max="15" width="42.453125" style="33" bestFit="1" customWidth="1"/>
    <col min="16" max="16384" width="9.453125" style="33"/>
  </cols>
  <sheetData>
    <row r="1" spans="1:17" ht="13" x14ac:dyDescent="0.25">
      <c r="A1" s="448" t="s">
        <v>163</v>
      </c>
      <c r="B1" s="449"/>
      <c r="C1" s="449"/>
      <c r="D1" s="449"/>
      <c r="E1" s="449"/>
      <c r="F1" s="449"/>
      <c r="G1" s="449"/>
      <c r="H1" s="449"/>
      <c r="I1" s="449"/>
      <c r="J1" s="449"/>
      <c r="K1" s="449"/>
      <c r="L1" s="449"/>
      <c r="M1" s="449"/>
      <c r="N1" s="449"/>
      <c r="O1" s="450"/>
    </row>
    <row r="2" spans="1:17" ht="13" x14ac:dyDescent="0.25">
      <c r="A2" s="451" t="s">
        <v>164</v>
      </c>
      <c r="B2" s="452"/>
      <c r="C2" s="452"/>
      <c r="D2" s="452"/>
      <c r="E2" s="452"/>
      <c r="F2" s="452"/>
      <c r="G2" s="452"/>
      <c r="H2" s="452"/>
      <c r="I2" s="452"/>
      <c r="J2" s="452"/>
      <c r="K2" s="452"/>
      <c r="L2" s="452"/>
      <c r="M2" s="452"/>
      <c r="N2" s="452"/>
      <c r="O2" s="453"/>
    </row>
    <row r="3" spans="1:17" x14ac:dyDescent="0.25">
      <c r="A3" s="53" t="s">
        <v>146</v>
      </c>
      <c r="B3" s="54">
        <v>45139</v>
      </c>
      <c r="C3" s="54">
        <v>45170</v>
      </c>
      <c r="D3" s="54">
        <v>45200</v>
      </c>
      <c r="E3" s="54">
        <v>45231</v>
      </c>
      <c r="F3" s="54">
        <v>45261</v>
      </c>
      <c r="G3" s="54">
        <v>45292</v>
      </c>
      <c r="H3" s="54">
        <v>45323</v>
      </c>
      <c r="I3" s="54">
        <v>45352</v>
      </c>
      <c r="J3" s="54">
        <v>45383</v>
      </c>
      <c r="K3" s="54">
        <v>45413</v>
      </c>
      <c r="L3" s="54">
        <v>45444</v>
      </c>
      <c r="M3" s="54">
        <v>45474</v>
      </c>
      <c r="N3" s="54">
        <v>45505</v>
      </c>
      <c r="O3" s="55" t="s">
        <v>151</v>
      </c>
    </row>
    <row r="4" spans="1:17" x14ac:dyDescent="0.25">
      <c r="A4" s="56" t="s">
        <v>165</v>
      </c>
      <c r="B4" s="103">
        <v>7.3469147999999998E-2</v>
      </c>
      <c r="C4" s="37">
        <v>3.6122000000000001E-2</v>
      </c>
      <c r="D4" s="37">
        <v>9.4312108000000006E-2</v>
      </c>
      <c r="E4" s="37">
        <v>3.8472864000000002E-2</v>
      </c>
      <c r="F4" s="37">
        <v>8.5200411000000004E-2</v>
      </c>
      <c r="G4" s="172">
        <v>7.1015650999999999E-2</v>
      </c>
      <c r="H4" s="172">
        <v>7.4530451999999997E-2</v>
      </c>
      <c r="I4" s="37">
        <v>0.109401002</v>
      </c>
      <c r="J4" s="37">
        <v>5.6880057999999997E-2</v>
      </c>
      <c r="K4" s="313">
        <v>5.8722636000000002E-2</v>
      </c>
      <c r="L4" s="313">
        <v>2.6399638E-2</v>
      </c>
      <c r="M4" s="42">
        <v>2.5594885000000001E-2</v>
      </c>
      <c r="N4" s="313">
        <v>2.4226385E-2</v>
      </c>
      <c r="O4" s="57" t="s">
        <v>166</v>
      </c>
      <c r="P4" s="182"/>
      <c r="Q4" s="182"/>
    </row>
    <row r="5" spans="1:17" x14ac:dyDescent="0.25">
      <c r="A5" s="56" t="s">
        <v>167</v>
      </c>
      <c r="B5" s="103">
        <v>1.873011537</v>
      </c>
      <c r="C5" s="40">
        <v>1.8561637879999999</v>
      </c>
      <c r="D5" s="40">
        <v>0.79482616100000003</v>
      </c>
      <c r="E5" s="40">
        <v>0.41874331199999998</v>
      </c>
      <c r="F5" s="40">
        <v>0.55272813252999997</v>
      </c>
      <c r="G5" s="103">
        <v>1.08984598547</v>
      </c>
      <c r="H5" s="103">
        <v>0.54490972483</v>
      </c>
      <c r="I5" s="40">
        <v>0.91582855463000001</v>
      </c>
      <c r="J5" s="40">
        <v>0.59794634332000007</v>
      </c>
      <c r="K5" s="42">
        <v>1.6540307490799999</v>
      </c>
      <c r="L5" s="42">
        <v>0.96749619715000001</v>
      </c>
      <c r="M5" s="42">
        <v>0.72995939695000001</v>
      </c>
      <c r="N5" s="42">
        <v>0.71231193691999994</v>
      </c>
      <c r="O5" s="57" t="s">
        <v>168</v>
      </c>
      <c r="P5" s="182"/>
      <c r="Q5" s="182"/>
    </row>
    <row r="6" spans="1:17" x14ac:dyDescent="0.25">
      <c r="A6" s="56" t="s">
        <v>169</v>
      </c>
      <c r="B6" s="103">
        <v>7703.3021374219998</v>
      </c>
      <c r="C6" s="40">
        <v>10221.247246064</v>
      </c>
      <c r="D6" s="40">
        <v>7665.6910171190002</v>
      </c>
      <c r="E6" s="40">
        <v>2953.0495492220002</v>
      </c>
      <c r="F6" s="40">
        <v>7492.4623622502304</v>
      </c>
      <c r="G6" s="103">
        <v>6330.2889772421504</v>
      </c>
      <c r="H6" s="103">
        <v>8002.2884943237405</v>
      </c>
      <c r="I6" s="40">
        <v>17588.965157294111</v>
      </c>
      <c r="J6" s="40">
        <v>8448.1930032476994</v>
      </c>
      <c r="K6" s="42">
        <v>7283.5939535264297</v>
      </c>
      <c r="L6" s="42">
        <v>7612.3314730778602</v>
      </c>
      <c r="M6" s="42">
        <v>6075.8731991616505</v>
      </c>
      <c r="N6" s="42">
        <v>5873.7388755155107</v>
      </c>
      <c r="O6" s="57" t="s">
        <v>170</v>
      </c>
      <c r="P6" s="182"/>
      <c r="Q6" s="182"/>
    </row>
    <row r="7" spans="1:17" x14ac:dyDescent="0.25">
      <c r="A7" s="58" t="s">
        <v>171</v>
      </c>
      <c r="B7" s="103">
        <v>0.51024384099999998</v>
      </c>
      <c r="C7" s="40">
        <v>0.51038186299999999</v>
      </c>
      <c r="D7" s="40">
        <v>0.51066251500000004</v>
      </c>
      <c r="E7" s="40">
        <v>0.51043189200000005</v>
      </c>
      <c r="F7" s="40">
        <v>0.39812199058775016</v>
      </c>
      <c r="G7" s="103">
        <v>0.39832891373592738</v>
      </c>
      <c r="H7" s="103">
        <v>0.39829376050612902</v>
      </c>
      <c r="I7" s="40">
        <v>0.39849311275200172</v>
      </c>
      <c r="J7" s="40">
        <v>0.33884479859680633</v>
      </c>
      <c r="K7" s="42">
        <v>-0.39858318116928698</v>
      </c>
      <c r="L7" s="42">
        <v>0.39865069288032656</v>
      </c>
      <c r="M7" s="42">
        <v>0.3985886265181588</v>
      </c>
      <c r="N7" s="42">
        <v>3.5568202128077897</v>
      </c>
      <c r="O7" s="59" t="s">
        <v>172</v>
      </c>
      <c r="P7" s="182"/>
      <c r="Q7" s="182"/>
    </row>
    <row r="8" spans="1:17" x14ac:dyDescent="0.25">
      <c r="A8" s="56" t="s">
        <v>173</v>
      </c>
      <c r="B8" s="103">
        <v>1699.3537868799999</v>
      </c>
      <c r="C8" s="40">
        <v>1426.0198063099999</v>
      </c>
      <c r="D8" s="40">
        <v>1421.26721101</v>
      </c>
      <c r="E8" s="40">
        <v>1438.16784452</v>
      </c>
      <c r="F8" s="40">
        <v>1433.9229328690001</v>
      </c>
      <c r="G8" s="103">
        <v>1347.3043740799999</v>
      </c>
      <c r="H8" s="103">
        <v>1345.4256201850001</v>
      </c>
      <c r="I8" s="40">
        <v>1245.9752765650001</v>
      </c>
      <c r="J8" s="40">
        <v>1241.3684935000001</v>
      </c>
      <c r="K8" s="42">
        <v>1188.2178799999999</v>
      </c>
      <c r="L8" s="42">
        <v>1190.9218599999999</v>
      </c>
      <c r="M8" s="42">
        <v>1192.2732971</v>
      </c>
      <c r="N8" s="42">
        <v>1169.192902155</v>
      </c>
      <c r="O8" s="57" t="s">
        <v>174</v>
      </c>
    </row>
    <row r="9" spans="1:17" x14ac:dyDescent="0.25">
      <c r="A9" s="58" t="s">
        <v>175</v>
      </c>
      <c r="B9" s="103">
        <v>1.08261E-4</v>
      </c>
      <c r="C9" s="40">
        <v>1.08261E-4</v>
      </c>
      <c r="D9" s="40">
        <v>1.08261E-4</v>
      </c>
      <c r="E9" s="40">
        <v>1.08261E-4</v>
      </c>
      <c r="F9" s="40">
        <v>1.0509585912836529E-4</v>
      </c>
      <c r="G9" s="103">
        <v>1.0509585912836529E-4</v>
      </c>
      <c r="H9" s="103">
        <v>1.0509585912836529E-4</v>
      </c>
      <c r="I9" s="40">
        <v>1.0509585912836529E-4</v>
      </c>
      <c r="J9" s="40">
        <v>1.0509585912836529E-4</v>
      </c>
      <c r="K9" s="42">
        <v>1.0509586E-4</v>
      </c>
      <c r="L9" s="42">
        <v>1.0509586E-4</v>
      </c>
      <c r="M9" s="42">
        <v>1.0509586E-4</v>
      </c>
      <c r="N9" s="42">
        <v>8.3543160851065794E-5</v>
      </c>
      <c r="O9" s="59" t="s">
        <v>176</v>
      </c>
    </row>
    <row r="10" spans="1:17" x14ac:dyDescent="0.25">
      <c r="A10" s="56" t="s">
        <v>177</v>
      </c>
      <c r="B10" s="103">
        <v>0.31860186200000001</v>
      </c>
      <c r="C10" s="40">
        <v>0.15785908800000001</v>
      </c>
      <c r="D10" s="40">
        <v>7.341423571</v>
      </c>
      <c r="E10" s="40">
        <v>77.916572955000007</v>
      </c>
      <c r="F10" s="40">
        <v>8.4937668999999993E-2</v>
      </c>
      <c r="G10" s="103"/>
      <c r="H10" s="103">
        <v>0.215831147</v>
      </c>
      <c r="I10" s="40">
        <v>11.034235679</v>
      </c>
      <c r="J10" s="40">
        <v>0.21614534299999999</v>
      </c>
      <c r="K10" s="42">
        <v>4.2474657999999998E-2</v>
      </c>
      <c r="L10" s="42">
        <v>0</v>
      </c>
      <c r="M10" s="42">
        <v>0</v>
      </c>
      <c r="N10" s="42">
        <v>1.315138154</v>
      </c>
      <c r="O10" s="57" t="s">
        <v>178</v>
      </c>
    </row>
    <row r="11" spans="1:17" x14ac:dyDescent="0.25">
      <c r="A11" s="58" t="s">
        <v>179</v>
      </c>
      <c r="B11" s="103"/>
      <c r="C11" s="40">
        <v>0</v>
      </c>
      <c r="D11" s="40">
        <v>0</v>
      </c>
      <c r="E11" s="40">
        <v>0</v>
      </c>
      <c r="F11" s="40">
        <v>0</v>
      </c>
      <c r="G11" s="103"/>
      <c r="H11" s="103">
        <v>0</v>
      </c>
      <c r="I11" s="40">
        <v>0</v>
      </c>
      <c r="J11" s="40">
        <v>0</v>
      </c>
      <c r="K11" s="42">
        <v>0</v>
      </c>
      <c r="L11" s="42">
        <v>0</v>
      </c>
      <c r="M11" s="42">
        <v>0</v>
      </c>
      <c r="N11" s="42">
        <v>0</v>
      </c>
      <c r="O11" s="59" t="s">
        <v>180</v>
      </c>
    </row>
    <row r="12" spans="1:17" x14ac:dyDescent="0.25">
      <c r="A12" s="56" t="s">
        <v>181</v>
      </c>
      <c r="B12" s="103">
        <v>71.062133610999993</v>
      </c>
      <c r="C12" s="40">
        <v>77.666496773000006</v>
      </c>
      <c r="D12" s="40">
        <v>109.55379118</v>
      </c>
      <c r="E12" s="40">
        <v>130.674676729</v>
      </c>
      <c r="F12" s="40">
        <v>153.85222014499999</v>
      </c>
      <c r="G12" s="103">
        <v>165.181740144</v>
      </c>
      <c r="H12" s="103">
        <v>134.9916721065</v>
      </c>
      <c r="I12" s="40">
        <v>128.808883675</v>
      </c>
      <c r="J12" s="40">
        <v>120.41753271499999</v>
      </c>
      <c r="K12" s="42">
        <v>133.01058745099999</v>
      </c>
      <c r="L12" s="42">
        <v>152.12450421400001</v>
      </c>
      <c r="M12" s="42">
        <v>164.073499411</v>
      </c>
      <c r="N12" s="42">
        <v>186.25390533000001</v>
      </c>
      <c r="O12" s="57" t="s">
        <v>182</v>
      </c>
    </row>
    <row r="13" spans="1:17" x14ac:dyDescent="0.25">
      <c r="A13" s="58" t="s">
        <v>183</v>
      </c>
      <c r="B13" s="103">
        <v>0.23740107499999999</v>
      </c>
      <c r="C13" s="103">
        <v>0.24298978299999999</v>
      </c>
      <c r="D13" s="40">
        <v>0.249398167</v>
      </c>
      <c r="E13" s="40">
        <v>0.24380946000000001</v>
      </c>
      <c r="F13" s="40">
        <v>0.62230997087509943</v>
      </c>
      <c r="G13" s="103">
        <v>0.6369436845777805</v>
      </c>
      <c r="H13" s="103">
        <v>0.63446015671701228</v>
      </c>
      <c r="I13" s="40">
        <v>0.63847776895559005</v>
      </c>
      <c r="J13" s="40">
        <v>0.65010014789576187</v>
      </c>
      <c r="K13" s="42">
        <v>-0.65490147918999997</v>
      </c>
      <c r="L13" s="42">
        <v>0.65993919074999974</v>
      </c>
      <c r="M13" s="42">
        <v>0.65554339548999985</v>
      </c>
      <c r="N13" s="42">
        <v>0.82511841125234098</v>
      </c>
      <c r="O13" s="59" t="s">
        <v>184</v>
      </c>
    </row>
    <row r="14" spans="1:17" x14ac:dyDescent="0.25">
      <c r="A14" s="56" t="s">
        <v>185</v>
      </c>
      <c r="B14" s="134"/>
      <c r="C14" s="42">
        <v>0</v>
      </c>
      <c r="D14" s="42"/>
      <c r="E14" s="42"/>
      <c r="F14" s="42"/>
      <c r="G14" s="134"/>
      <c r="H14" s="134"/>
      <c r="I14" s="42"/>
      <c r="J14" s="42"/>
      <c r="K14" s="42"/>
      <c r="L14" s="42"/>
      <c r="M14" s="42"/>
      <c r="N14" s="42"/>
      <c r="O14" s="57" t="s">
        <v>186</v>
      </c>
    </row>
    <row r="15" spans="1:17" x14ac:dyDescent="0.25">
      <c r="A15" s="58" t="s">
        <v>187</v>
      </c>
      <c r="B15" s="103">
        <v>66866.207710803996</v>
      </c>
      <c r="C15" s="203">
        <v>67496.197612466</v>
      </c>
      <c r="D15" s="203">
        <v>63533.099913182996</v>
      </c>
      <c r="E15" s="203">
        <v>63138.419390485004</v>
      </c>
      <c r="F15" s="203">
        <v>63884.803149399799</v>
      </c>
      <c r="G15" s="287">
        <v>62315.207872214749</v>
      </c>
      <c r="H15" s="333">
        <v>62315.256471525201</v>
      </c>
      <c r="I15" s="336">
        <v>61664.458859753307</v>
      </c>
      <c r="J15" s="336">
        <v>62126.841865592753</v>
      </c>
      <c r="K15" s="336">
        <v>63257.754646191883</v>
      </c>
      <c r="L15" s="336">
        <v>61010.242668937368</v>
      </c>
      <c r="M15" s="336">
        <v>59241.949358127415</v>
      </c>
      <c r="N15" s="336">
        <v>56596.59664337572</v>
      </c>
      <c r="O15" s="59" t="s">
        <v>188</v>
      </c>
      <c r="P15" s="205"/>
    </row>
    <row r="16" spans="1:17" x14ac:dyDescent="0.25">
      <c r="A16" s="60" t="s">
        <v>189</v>
      </c>
      <c r="B16" s="103">
        <v>15559.031674291</v>
      </c>
      <c r="C16" s="203">
        <v>15624.463974226001</v>
      </c>
      <c r="D16" s="203">
        <v>13997.571584427</v>
      </c>
      <c r="E16" s="203">
        <v>13874.356368049999</v>
      </c>
      <c r="F16" s="203">
        <v>27727.753747004183</v>
      </c>
      <c r="G16" s="287">
        <v>28003.377922091437</v>
      </c>
      <c r="H16" s="333">
        <v>27977.649558010449</v>
      </c>
      <c r="I16" s="336">
        <v>28065.658408011281</v>
      </c>
      <c r="J16" s="336">
        <v>28372.41356186851</v>
      </c>
      <c r="K16" s="336">
        <v>-28389.9919346635</v>
      </c>
      <c r="L16" s="336">
        <v>24869.277792927642</v>
      </c>
      <c r="M16" s="336">
        <v>24815.273435892053</v>
      </c>
      <c r="N16" s="336">
        <v>24171.757791208151</v>
      </c>
      <c r="O16" s="61" t="s">
        <v>190</v>
      </c>
      <c r="P16" s="205"/>
    </row>
    <row r="17" spans="1:16" x14ac:dyDescent="0.25">
      <c r="A17" s="58" t="s">
        <v>191</v>
      </c>
      <c r="B17" s="103">
        <v>10562.184109364</v>
      </c>
      <c r="C17" s="40">
        <v>10538.846205352</v>
      </c>
      <c r="D17" s="40">
        <v>10245.548986702001</v>
      </c>
      <c r="E17" s="203">
        <v>10119.88033382</v>
      </c>
      <c r="F17" s="203">
        <v>9938.407601342582</v>
      </c>
      <c r="G17" s="287">
        <v>9855.0746216916086</v>
      </c>
      <c r="H17" s="333">
        <v>9843.4389181578881</v>
      </c>
      <c r="I17" s="336">
        <v>9787.6095076411148</v>
      </c>
      <c r="J17" s="336">
        <v>9799.0860072495561</v>
      </c>
      <c r="K17" s="336">
        <v>9759.8647105524342</v>
      </c>
      <c r="L17" s="336">
        <v>9148.7034886503825</v>
      </c>
      <c r="M17" s="336">
        <v>9066.5333478717184</v>
      </c>
      <c r="N17" s="336">
        <v>8869.236853417302</v>
      </c>
      <c r="O17" s="59" t="s">
        <v>192</v>
      </c>
      <c r="P17" s="205"/>
    </row>
    <row r="18" spans="1:16" x14ac:dyDescent="0.25">
      <c r="A18" s="60" t="s">
        <v>193</v>
      </c>
      <c r="B18" s="103">
        <v>2394.8939824140002</v>
      </c>
      <c r="C18" s="40">
        <v>2425.1644160709998</v>
      </c>
      <c r="D18" s="40">
        <v>2091.417551555</v>
      </c>
      <c r="E18" s="203">
        <v>2084.264026716</v>
      </c>
      <c r="F18" s="203">
        <v>4906.2433154562068</v>
      </c>
      <c r="G18" s="287">
        <v>4784.2148714453888</v>
      </c>
      <c r="H18" s="287">
        <v>4781.9615916078528</v>
      </c>
      <c r="I18" s="203">
        <v>4794.9413094944166</v>
      </c>
      <c r="J18" s="203">
        <v>4815.2976652630068</v>
      </c>
      <c r="K18" s="336">
        <v>-4810.0106330716599</v>
      </c>
      <c r="L18" s="336">
        <v>4286.4132786865357</v>
      </c>
      <c r="M18" s="336">
        <v>4265.3168467422884</v>
      </c>
      <c r="N18" s="336">
        <v>4166.9781615520287</v>
      </c>
      <c r="O18" s="61" t="s">
        <v>194</v>
      </c>
    </row>
    <row r="19" spans="1:16" x14ac:dyDescent="0.25">
      <c r="A19" s="56" t="s">
        <v>195</v>
      </c>
      <c r="B19" s="103"/>
      <c r="C19" s="40">
        <v>0</v>
      </c>
      <c r="D19" s="40"/>
      <c r="E19" s="40"/>
      <c r="F19" s="40">
        <v>0</v>
      </c>
      <c r="G19" s="40">
        <v>0</v>
      </c>
      <c r="H19" s="103">
        <v>0</v>
      </c>
      <c r="I19" s="40"/>
      <c r="J19" s="40"/>
      <c r="K19" s="42">
        <v>0</v>
      </c>
      <c r="L19" s="42">
        <v>0</v>
      </c>
      <c r="M19" s="42">
        <v>0</v>
      </c>
      <c r="N19" s="42">
        <v>0</v>
      </c>
      <c r="O19" s="57" t="s">
        <v>196</v>
      </c>
    </row>
    <row r="20" spans="1:16" x14ac:dyDescent="0.25">
      <c r="A20" s="58" t="s">
        <v>197</v>
      </c>
      <c r="B20" s="103">
        <v>10.064099798999999</v>
      </c>
      <c r="C20" s="40">
        <v>10.281155675999999</v>
      </c>
      <c r="D20" s="40">
        <v>9.3852133339999995</v>
      </c>
      <c r="E20" s="40">
        <v>4.6576250400000001</v>
      </c>
      <c r="F20" s="40">
        <v>8.0849515648099999</v>
      </c>
      <c r="G20" s="103">
        <v>8.7170291818100001</v>
      </c>
      <c r="H20" s="103">
        <v>8.8611337988100001</v>
      </c>
      <c r="I20" s="40">
        <v>9.1612642868099989</v>
      </c>
      <c r="J20" s="40">
        <v>5.6457166608099998</v>
      </c>
      <c r="K20" s="42">
        <v>5.9481763913099996</v>
      </c>
      <c r="L20" s="42">
        <v>5.8744124865599998</v>
      </c>
      <c r="M20" s="42">
        <v>5.2863480836500552</v>
      </c>
      <c r="N20" s="42">
        <v>1.1153150142549337</v>
      </c>
      <c r="O20" s="59" t="s">
        <v>198</v>
      </c>
    </row>
    <row r="21" spans="1:16" x14ac:dyDescent="0.25">
      <c r="A21" s="58" t="s">
        <v>199</v>
      </c>
      <c r="B21" s="103">
        <v>216.37800447000001</v>
      </c>
      <c r="C21" s="40">
        <v>216.37800447000001</v>
      </c>
      <c r="D21" s="40">
        <v>214.79656009000001</v>
      </c>
      <c r="E21" s="40">
        <v>211.56328003499999</v>
      </c>
      <c r="F21" s="40">
        <v>66.973845164599993</v>
      </c>
      <c r="G21" s="103">
        <v>66.973845164599993</v>
      </c>
      <c r="H21" s="103">
        <v>66.973845165</v>
      </c>
      <c r="I21" s="40">
        <v>66.973845165</v>
      </c>
      <c r="J21" s="40">
        <v>66.973845165</v>
      </c>
      <c r="K21" s="42">
        <v>66.427739271999997</v>
      </c>
      <c r="L21" s="42">
        <v>66.427739271999997</v>
      </c>
      <c r="M21" s="42">
        <v>66.427739271999997</v>
      </c>
      <c r="N21" s="42">
        <v>66.427739271999997</v>
      </c>
      <c r="O21" s="59" t="s">
        <v>200</v>
      </c>
    </row>
    <row r="22" spans="1:16" x14ac:dyDescent="0.25">
      <c r="A22" s="56" t="s">
        <v>201</v>
      </c>
      <c r="B22" s="103">
        <v>1.794172214</v>
      </c>
      <c r="C22" s="40">
        <v>0.74258352400000005</v>
      </c>
      <c r="D22" s="40">
        <v>2.795068294</v>
      </c>
      <c r="E22" s="40">
        <v>3.2698888230000001</v>
      </c>
      <c r="F22" s="40">
        <v>0.68383239725989275</v>
      </c>
      <c r="G22" s="103">
        <v>0.70035847324895661</v>
      </c>
      <c r="H22" s="103">
        <v>0.69754965939504443</v>
      </c>
      <c r="I22" s="40">
        <v>1.5852271829691611</v>
      </c>
      <c r="J22" s="40">
        <v>1.6241821565555019</v>
      </c>
      <c r="K22" s="42">
        <v>3.0267867342684212</v>
      </c>
      <c r="L22" s="42">
        <v>2.8190742304701617</v>
      </c>
      <c r="M22" s="42">
        <v>2.7302262844283005</v>
      </c>
      <c r="N22" s="42">
        <v>8.1628039945099999</v>
      </c>
      <c r="O22" s="57" t="s">
        <v>202</v>
      </c>
    </row>
    <row r="23" spans="1:16" x14ac:dyDescent="0.25">
      <c r="A23" s="58" t="s">
        <v>203</v>
      </c>
      <c r="B23" s="103"/>
      <c r="C23" s="40">
        <v>0</v>
      </c>
      <c r="D23" s="40">
        <v>0</v>
      </c>
      <c r="E23" s="40">
        <v>0</v>
      </c>
      <c r="F23" s="40">
        <v>0</v>
      </c>
      <c r="G23" s="103">
        <v>0</v>
      </c>
      <c r="H23" s="103">
        <v>0</v>
      </c>
      <c r="I23" s="40">
        <v>0</v>
      </c>
      <c r="J23" s="40">
        <v>0</v>
      </c>
      <c r="K23" s="42">
        <v>0</v>
      </c>
      <c r="L23" s="42">
        <v>0</v>
      </c>
      <c r="M23" s="42">
        <v>0</v>
      </c>
      <c r="N23" s="42">
        <v>0</v>
      </c>
      <c r="O23" s="59" t="s">
        <v>204</v>
      </c>
    </row>
    <row r="24" spans="1:16" x14ac:dyDescent="0.25">
      <c r="A24" s="62" t="s">
        <v>205</v>
      </c>
      <c r="B24" s="103">
        <v>35.191920168000003</v>
      </c>
      <c r="C24" s="40">
        <v>34.404221360000001</v>
      </c>
      <c r="D24" s="40">
        <v>33.930273268999997</v>
      </c>
      <c r="E24" s="40">
        <v>30.998652169</v>
      </c>
      <c r="F24" s="40">
        <v>30.628182882119997</v>
      </c>
      <c r="G24" s="103">
        <v>30.029109546646385</v>
      </c>
      <c r="H24" s="103">
        <v>28.726204377666672</v>
      </c>
      <c r="I24" s="40">
        <v>26.746107038461002</v>
      </c>
      <c r="J24" s="40">
        <v>25.228354167657525</v>
      </c>
      <c r="K24" s="42">
        <v>23.965592572900878</v>
      </c>
      <c r="L24" s="42">
        <v>22.212876184418331</v>
      </c>
      <c r="M24" s="42">
        <v>42.562178149851249</v>
      </c>
      <c r="N24" s="42">
        <v>44.086632005849999</v>
      </c>
      <c r="O24" s="63" t="s">
        <v>206</v>
      </c>
    </row>
    <row r="25" spans="1:16" x14ac:dyDescent="0.25">
      <c r="A25" s="56" t="s">
        <v>207</v>
      </c>
      <c r="B25" s="103"/>
      <c r="C25" s="40">
        <v>0</v>
      </c>
      <c r="D25" s="40">
        <v>0</v>
      </c>
      <c r="E25" s="40">
        <v>0</v>
      </c>
      <c r="F25" s="40">
        <v>0</v>
      </c>
      <c r="G25" s="103"/>
      <c r="H25" s="103">
        <v>0</v>
      </c>
      <c r="I25" s="40"/>
      <c r="J25" s="40">
        <v>0</v>
      </c>
      <c r="K25" s="42">
        <v>0</v>
      </c>
      <c r="L25" s="42">
        <v>0</v>
      </c>
      <c r="M25" s="42">
        <v>0</v>
      </c>
      <c r="N25" s="42">
        <v>0</v>
      </c>
      <c r="O25" s="59" t="s">
        <v>208</v>
      </c>
    </row>
    <row r="26" spans="1:16" x14ac:dyDescent="0.25">
      <c r="A26" s="56" t="s">
        <v>209</v>
      </c>
      <c r="B26" s="103">
        <v>1508.817926298</v>
      </c>
      <c r="C26" s="40">
        <v>1509.4925446760001</v>
      </c>
      <c r="D26" s="40">
        <v>1508.1016610280001</v>
      </c>
      <c r="E26" s="40">
        <v>1509.3409350269999</v>
      </c>
      <c r="F26" s="40">
        <v>1523.7153849021402</v>
      </c>
      <c r="G26" s="103">
        <v>1523.7153849021402</v>
      </c>
      <c r="H26" s="103">
        <v>1523.8030749021402</v>
      </c>
      <c r="I26" s="40">
        <v>1524.1919634021401</v>
      </c>
      <c r="J26" s="40">
        <v>1525.1809799021401</v>
      </c>
      <c r="K26" s="42">
        <v>1525.6175595521402</v>
      </c>
      <c r="L26" s="42">
        <v>1527.6227236261402</v>
      </c>
      <c r="M26" s="42">
        <v>1528.3242436261401</v>
      </c>
      <c r="N26" s="42">
        <v>1528.8485731761402</v>
      </c>
      <c r="O26" s="57" t="s">
        <v>210</v>
      </c>
    </row>
    <row r="27" spans="1:16" x14ac:dyDescent="0.25">
      <c r="A27" s="56" t="s">
        <v>211</v>
      </c>
      <c r="B27" s="103">
        <v>585.73329357600005</v>
      </c>
      <c r="C27" s="42">
        <v>-594.38648485199997</v>
      </c>
      <c r="D27" s="42">
        <v>-600.395368276</v>
      </c>
      <c r="E27" s="42">
        <v>-606.80973011799995</v>
      </c>
      <c r="F27" s="42">
        <v>-615.22801222072997</v>
      </c>
      <c r="G27" s="134">
        <v>-621.67005562673</v>
      </c>
      <c r="H27" s="134">
        <v>-628.10833524773</v>
      </c>
      <c r="I27" s="42">
        <v>-634.52848237672993</v>
      </c>
      <c r="J27" s="42">
        <v>-640.96429575440004</v>
      </c>
      <c r="K27" s="42">
        <v>-647.3893938814</v>
      </c>
      <c r="L27" s="42">
        <v>-653.81712131540007</v>
      </c>
      <c r="M27" s="42">
        <v>-660.26287425557246</v>
      </c>
      <c r="N27" s="42">
        <v>-666.82498942040002</v>
      </c>
      <c r="O27" s="57" t="s">
        <v>212</v>
      </c>
    </row>
    <row r="28" spans="1:16" x14ac:dyDescent="0.25">
      <c r="A28" s="56" t="s">
        <v>213</v>
      </c>
      <c r="B28" s="103">
        <v>152.11099999999999</v>
      </c>
      <c r="C28" s="40">
        <v>152.11099999999999</v>
      </c>
      <c r="D28" s="40">
        <v>152.11099999999999</v>
      </c>
      <c r="E28" s="40">
        <v>152.11099999999999</v>
      </c>
      <c r="F28" s="40">
        <v>152.11099999999999</v>
      </c>
      <c r="G28" s="103">
        <v>152.11099999999999</v>
      </c>
      <c r="H28" s="103">
        <v>152.11099999999999</v>
      </c>
      <c r="I28" s="40">
        <v>152.11099999999999</v>
      </c>
      <c r="J28" s="40">
        <v>152.11099999999999</v>
      </c>
      <c r="K28" s="42">
        <v>152.11099999999999</v>
      </c>
      <c r="L28" s="42">
        <v>152.11099999999999</v>
      </c>
      <c r="M28" s="42">
        <v>152.11099999999999</v>
      </c>
      <c r="N28" s="42">
        <v>152.11099999999999</v>
      </c>
      <c r="O28" s="57" t="s">
        <v>214</v>
      </c>
    </row>
    <row r="29" spans="1:16" x14ac:dyDescent="0.25">
      <c r="A29" s="56" t="s">
        <v>215</v>
      </c>
      <c r="B29" s="103">
        <v>149.399</v>
      </c>
      <c r="C29" s="40">
        <v>149.399</v>
      </c>
      <c r="D29" s="40">
        <v>149.399</v>
      </c>
      <c r="E29" s="40">
        <v>149.8058</v>
      </c>
      <c r="F29" s="40">
        <v>149.8058</v>
      </c>
      <c r="G29" s="103">
        <v>149.8058</v>
      </c>
      <c r="H29" s="103">
        <v>149.8058</v>
      </c>
      <c r="I29" s="40">
        <v>149.8058</v>
      </c>
      <c r="J29" s="40">
        <v>149.8058</v>
      </c>
      <c r="K29" s="42">
        <v>-149.8058</v>
      </c>
      <c r="L29" s="42">
        <v>149.8058</v>
      </c>
      <c r="M29" s="42">
        <v>149.8058</v>
      </c>
      <c r="N29" s="42">
        <v>149.8058</v>
      </c>
      <c r="O29" s="59" t="s">
        <v>216</v>
      </c>
    </row>
    <row r="30" spans="1:16" x14ac:dyDescent="0.25">
      <c r="A30" s="56" t="s">
        <v>217</v>
      </c>
      <c r="B30" s="103">
        <v>1555.7386159539999</v>
      </c>
      <c r="C30" s="40">
        <v>1558.445158255</v>
      </c>
      <c r="D30" s="40">
        <v>1560.7025870919999</v>
      </c>
      <c r="E30" s="40">
        <v>1555.1230429570001</v>
      </c>
      <c r="F30" s="40">
        <v>5.1822436523437502E-7</v>
      </c>
      <c r="G30" s="103">
        <v>-4.9584960937500003E-10</v>
      </c>
      <c r="H30" s="103">
        <v>0</v>
      </c>
      <c r="I30" s="40">
        <v>5.1900000000000003E-7</v>
      </c>
      <c r="J30" s="40">
        <v>-8.3837890625000002E-10</v>
      </c>
      <c r="K30" s="42">
        <v>2.7026367187499999E-10</v>
      </c>
      <c r="L30" s="42">
        <v>-2.7026367187499999E-10</v>
      </c>
      <c r="M30" s="42">
        <v>-6.7114257812499996E-10</v>
      </c>
      <c r="N30" s="42">
        <v>-1.78125E-9</v>
      </c>
      <c r="O30" s="57" t="s">
        <v>218</v>
      </c>
    </row>
    <row r="31" spans="1:16" x14ac:dyDescent="0.25">
      <c r="A31" s="56" t="s">
        <v>219</v>
      </c>
      <c r="B31" s="103">
        <v>91.152025738000006</v>
      </c>
      <c r="C31" s="40">
        <v>73.082703757999994</v>
      </c>
      <c r="D31" s="40">
        <v>78.538601639000007</v>
      </c>
      <c r="E31" s="40">
        <v>70.490541332999996</v>
      </c>
      <c r="F31" s="40">
        <v>63.105506938489867</v>
      </c>
      <c r="G31" s="103">
        <v>66.818632312727175</v>
      </c>
      <c r="H31" s="103">
        <v>156.37585761488634</v>
      </c>
      <c r="I31" s="40">
        <v>106.99663960739309</v>
      </c>
      <c r="J31" s="40">
        <v>71.675402667449674</v>
      </c>
      <c r="K31" s="42">
        <v>541.60757782371752</v>
      </c>
      <c r="L31" s="42">
        <v>157.40770365098837</v>
      </c>
      <c r="M31" s="42">
        <v>162.42064796890162</v>
      </c>
      <c r="N31" s="42">
        <v>153.079954405216</v>
      </c>
      <c r="O31" s="57" t="s">
        <v>220</v>
      </c>
    </row>
    <row r="32" spans="1:16" x14ac:dyDescent="0.25">
      <c r="A32" s="64" t="s">
        <v>221</v>
      </c>
      <c r="B32" s="133">
        <v>71786.006428306981</v>
      </c>
      <c r="C32" s="65">
        <v>74522.797528504001</v>
      </c>
      <c r="D32" s="65">
        <v>69704.208772579004</v>
      </c>
      <c r="E32" s="65">
        <v>64680.130274793999</v>
      </c>
      <c r="F32" s="65">
        <v>51349.42242484833</v>
      </c>
      <c r="G32" s="133">
        <v>48303.179779731923</v>
      </c>
      <c r="H32" s="133">
        <v>50041.226969260948</v>
      </c>
      <c r="I32" s="65">
        <v>58756.787446435956</v>
      </c>
      <c r="J32" s="65">
        <v>49690.33566306284</v>
      </c>
      <c r="K32" s="65">
        <v>49944.650086738133</v>
      </c>
      <c r="L32" s="65">
        <v>51089.420732256018</v>
      </c>
      <c r="M32" s="65">
        <v>47809.607445330243</v>
      </c>
      <c r="N32" s="65">
        <v>45491.154109787858</v>
      </c>
      <c r="O32" s="66" t="s">
        <v>222</v>
      </c>
    </row>
    <row r="33" spans="1:16" x14ac:dyDescent="0.25">
      <c r="A33" s="56" t="s">
        <v>223</v>
      </c>
      <c r="B33" s="103">
        <v>0</v>
      </c>
      <c r="C33" s="103">
        <v>0</v>
      </c>
      <c r="D33" s="40">
        <v>0</v>
      </c>
      <c r="E33" s="40">
        <v>0</v>
      </c>
      <c r="F33" s="40"/>
      <c r="G33" s="103"/>
      <c r="H33" s="103"/>
      <c r="I33" s="40"/>
      <c r="J33" s="40"/>
      <c r="K33" s="40"/>
      <c r="L33" s="40"/>
      <c r="M33" s="40"/>
      <c r="N33" s="40"/>
      <c r="O33" s="57" t="s">
        <v>224</v>
      </c>
    </row>
    <row r="34" spans="1:16" x14ac:dyDescent="0.25">
      <c r="A34" s="56" t="s">
        <v>225</v>
      </c>
      <c r="B34" s="103">
        <v>71.062133610999993</v>
      </c>
      <c r="C34" s="40">
        <v>77.666496773000006</v>
      </c>
      <c r="D34" s="40">
        <v>109.55379118</v>
      </c>
      <c r="E34" s="40">
        <v>130.674676729</v>
      </c>
      <c r="F34" s="40">
        <v>153.85222014499999</v>
      </c>
      <c r="G34" s="103">
        <v>165.181740144</v>
      </c>
      <c r="H34" s="103">
        <v>134.9916721065</v>
      </c>
      <c r="I34" s="40">
        <v>128.808883675</v>
      </c>
      <c r="J34" s="40">
        <v>120.41753271499999</v>
      </c>
      <c r="K34" s="40">
        <v>133.01058745099999</v>
      </c>
      <c r="L34" s="40">
        <v>152.12450421400001</v>
      </c>
      <c r="M34" s="40">
        <v>164.073499411</v>
      </c>
      <c r="N34" s="40">
        <v>186.25390533000001</v>
      </c>
      <c r="O34" s="57" t="s">
        <v>226</v>
      </c>
    </row>
    <row r="35" spans="1:16" x14ac:dyDescent="0.25">
      <c r="A35" s="56" t="s">
        <v>227</v>
      </c>
      <c r="B35" s="103">
        <v>23396.506427442</v>
      </c>
      <c r="C35" s="40">
        <v>23234.140762178002</v>
      </c>
      <c r="D35" s="40">
        <v>23349.423834495999</v>
      </c>
      <c r="E35" s="40">
        <v>22047.490941741999</v>
      </c>
      <c r="F35" s="40">
        <v>21981.312845441436</v>
      </c>
      <c r="G35" s="103">
        <v>22173.786676607469</v>
      </c>
      <c r="H35" s="103">
        <v>21135.735720283821</v>
      </c>
      <c r="I35" s="40">
        <v>21207.12244019322</v>
      </c>
      <c r="J35" s="40">
        <v>11741.33977543627</v>
      </c>
      <c r="K35" s="40">
        <v>11741.72244795267</v>
      </c>
      <c r="L35" s="40">
        <v>11741.77264206867</v>
      </c>
      <c r="M35" s="203">
        <v>11427.20510650367</v>
      </c>
      <c r="N35" s="203">
        <v>9721.7303792346702</v>
      </c>
      <c r="O35" s="57" t="s">
        <v>228</v>
      </c>
      <c r="P35" s="204"/>
    </row>
    <row r="36" spans="1:16" x14ac:dyDescent="0.25">
      <c r="A36" s="56" t="s">
        <v>229</v>
      </c>
      <c r="B36" s="103"/>
      <c r="C36" s="40">
        <v>0</v>
      </c>
      <c r="D36" s="40">
        <v>1.4515179E-2</v>
      </c>
      <c r="E36" s="40"/>
      <c r="F36" s="40">
        <v>1.476847204</v>
      </c>
      <c r="G36" s="103">
        <v>0.184628352</v>
      </c>
      <c r="H36" s="103">
        <v>0.56503130800000001</v>
      </c>
      <c r="I36" s="40">
        <v>48.393555061000001</v>
      </c>
      <c r="J36" s="40">
        <v>47.768262397000001</v>
      </c>
      <c r="K36" s="40">
        <v>45.738285081000001</v>
      </c>
      <c r="L36" s="40">
        <v>0.146087514</v>
      </c>
      <c r="M36" s="40">
        <v>0.29473715299999997</v>
      </c>
      <c r="N36" s="40">
        <v>0.52041780599999998</v>
      </c>
      <c r="O36" s="57" t="s">
        <v>230</v>
      </c>
      <c r="P36" s="204"/>
    </row>
    <row r="37" spans="1:16" x14ac:dyDescent="0.25">
      <c r="A37" s="56" t="s">
        <v>946</v>
      </c>
      <c r="B37" s="103"/>
      <c r="C37" s="40">
        <v>0</v>
      </c>
      <c r="D37" s="40">
        <v>0</v>
      </c>
      <c r="E37" s="40"/>
      <c r="F37" s="40">
        <v>16.278575386452886</v>
      </c>
      <c r="G37" s="134">
        <v>7.5398192574528862</v>
      </c>
      <c r="H37" s="134">
        <v>7.2761545276899993</v>
      </c>
      <c r="I37" s="42">
        <v>23.142010681389998</v>
      </c>
      <c r="J37" s="42">
        <v>21.095242067689998</v>
      </c>
      <c r="K37" s="42">
        <v>12.912447388690003</v>
      </c>
      <c r="L37" s="42">
        <v>21.338144383689997</v>
      </c>
      <c r="M37" s="40">
        <v>4.4467503556900008</v>
      </c>
      <c r="N37" s="40">
        <v>7.6045301506499987</v>
      </c>
      <c r="O37" s="57"/>
    </row>
    <row r="38" spans="1:16" x14ac:dyDescent="0.25">
      <c r="A38" s="56" t="s">
        <v>947</v>
      </c>
      <c r="B38" s="134">
        <v>19140.574569273002</v>
      </c>
      <c r="C38" s="42">
        <v>21997.707760467001</v>
      </c>
      <c r="D38" s="42">
        <v>17021.089885314999</v>
      </c>
      <c r="E38" s="42">
        <v>13176.906924557001</v>
      </c>
      <c r="F38" s="42">
        <v>18352.94328681102</v>
      </c>
      <c r="G38" s="134">
        <v>14561.008660199059</v>
      </c>
      <c r="H38" s="134">
        <v>17674.28176899573</v>
      </c>
      <c r="I38" s="42">
        <v>26212.594355850237</v>
      </c>
      <c r="J38" s="42">
        <v>26662.66863686838</v>
      </c>
      <c r="K38" s="42">
        <v>26662.754930882787</v>
      </c>
      <c r="L38" s="42">
        <v>28271.339608420469</v>
      </c>
      <c r="M38" s="42">
        <v>25195.158733507578</v>
      </c>
      <c r="N38" s="42">
        <v>24361.048396726688</v>
      </c>
      <c r="O38" s="57" t="s">
        <v>231</v>
      </c>
    </row>
    <row r="39" spans="1:16" x14ac:dyDescent="0.25">
      <c r="A39" s="56" t="s">
        <v>948</v>
      </c>
      <c r="B39" s="40">
        <v>0</v>
      </c>
      <c r="C39" s="40">
        <v>0</v>
      </c>
      <c r="D39" s="40">
        <v>0</v>
      </c>
      <c r="E39" s="40">
        <v>0</v>
      </c>
      <c r="F39" s="305">
        <v>0.12693178999999999</v>
      </c>
      <c r="G39" s="180">
        <v>0.104073676</v>
      </c>
      <c r="H39" s="180">
        <v>7.7736605E-2</v>
      </c>
      <c r="I39" s="305">
        <v>1.0393644606071024</v>
      </c>
      <c r="J39" s="305"/>
      <c r="K39" s="305">
        <v>5.0000000000000003E-10</v>
      </c>
      <c r="L39" s="305"/>
      <c r="M39" s="305"/>
      <c r="N39" s="305"/>
      <c r="O39" s="57" t="s">
        <v>232</v>
      </c>
    </row>
    <row r="40" spans="1:16" x14ac:dyDescent="0.25">
      <c r="A40" s="56" t="s">
        <v>949</v>
      </c>
      <c r="B40" s="40">
        <v>0</v>
      </c>
      <c r="C40" s="40">
        <v>0</v>
      </c>
      <c r="D40" s="40">
        <v>0</v>
      </c>
      <c r="E40" s="40">
        <v>0</v>
      </c>
      <c r="F40" s="40">
        <v>0</v>
      </c>
      <c r="G40" s="103"/>
      <c r="H40" s="103"/>
      <c r="I40" s="40">
        <v>0</v>
      </c>
      <c r="J40" s="40">
        <v>0</v>
      </c>
      <c r="K40" s="40"/>
      <c r="L40" s="40"/>
      <c r="M40" s="40"/>
      <c r="N40" s="40"/>
      <c r="O40" s="57" t="s">
        <v>233</v>
      </c>
    </row>
    <row r="41" spans="1:16" x14ac:dyDescent="0.25">
      <c r="A41" s="58" t="s">
        <v>234</v>
      </c>
      <c r="B41" s="103">
        <v>110.766609395</v>
      </c>
      <c r="C41" s="40">
        <v>105.368768231</v>
      </c>
      <c r="D41" s="40">
        <v>107.112850643</v>
      </c>
      <c r="E41" s="40">
        <v>100.03628962800001</v>
      </c>
      <c r="F41" s="40">
        <v>109.54271616442441</v>
      </c>
      <c r="G41" s="287">
        <v>105.85395320882434</v>
      </c>
      <c r="H41" s="287">
        <v>100.66673739964</v>
      </c>
      <c r="I41" s="203">
        <v>96.034492599640004</v>
      </c>
      <c r="J41" s="203">
        <v>92.438384101639997</v>
      </c>
      <c r="K41" s="203">
        <v>90.570020648639996</v>
      </c>
      <c r="L41" s="203">
        <v>91.621428203639994</v>
      </c>
      <c r="M41" s="203">
        <v>86.22429484604001</v>
      </c>
      <c r="N41" s="203">
        <v>80.261193894040005</v>
      </c>
      <c r="O41" s="59" t="s">
        <v>235</v>
      </c>
    </row>
    <row r="42" spans="1:16" x14ac:dyDescent="0.25">
      <c r="A42" s="58" t="s">
        <v>236</v>
      </c>
      <c r="B42" s="103">
        <v>5.5828246769999996</v>
      </c>
      <c r="C42" s="40">
        <v>4.0943522860000003</v>
      </c>
      <c r="D42" s="40">
        <v>8.6192665850000001</v>
      </c>
      <c r="E42" s="40">
        <v>9.0727716790000006</v>
      </c>
      <c r="F42" s="40">
        <v>6.6723983599737444</v>
      </c>
      <c r="G42" s="103">
        <v>6.6863255979946263</v>
      </c>
      <c r="H42" s="103">
        <v>6.2230218432288922</v>
      </c>
      <c r="I42" s="40">
        <v>6.5296729324262426</v>
      </c>
      <c r="J42" s="40">
        <v>5.0332451495210924</v>
      </c>
      <c r="K42" s="40">
        <v>7.3971408041254572</v>
      </c>
      <c r="L42" s="40">
        <v>6.8190572914251115</v>
      </c>
      <c r="M42" s="40">
        <v>6.342308796879184</v>
      </c>
      <c r="N42" s="40">
        <v>17.001934516495933</v>
      </c>
      <c r="O42" s="59" t="s">
        <v>237</v>
      </c>
    </row>
    <row r="43" spans="1:16" x14ac:dyDescent="0.25">
      <c r="A43" s="56" t="s">
        <v>950</v>
      </c>
      <c r="B43" s="103">
        <v>4.5525780520000003</v>
      </c>
      <c r="C43" s="40">
        <v>3.715380036</v>
      </c>
      <c r="D43" s="40">
        <v>4.2490033010000001</v>
      </c>
      <c r="E43" s="40">
        <v>3.389566437</v>
      </c>
      <c r="F43" s="203">
        <v>4.8208743187582579</v>
      </c>
      <c r="G43" s="287">
        <v>5.2509300894399997</v>
      </c>
      <c r="H43" s="204">
        <v>5.5023652434399999</v>
      </c>
      <c r="I43" s="203">
        <v>5.8125927556652934</v>
      </c>
      <c r="J43" s="203">
        <v>6.150923822920813</v>
      </c>
      <c r="K43" s="203">
        <v>6.56350019951</v>
      </c>
      <c r="L43" s="203">
        <v>2.6959051624399999</v>
      </c>
      <c r="M43" s="203">
        <v>1.4936978110999999</v>
      </c>
      <c r="N43" s="203">
        <v>1.5462353074999999</v>
      </c>
      <c r="O43" s="57" t="s">
        <v>238</v>
      </c>
    </row>
    <row r="44" spans="1:16" x14ac:dyDescent="0.25">
      <c r="A44" s="56" t="s">
        <v>951</v>
      </c>
      <c r="B44" s="103">
        <v>64.273038330000006</v>
      </c>
      <c r="C44" s="103">
        <v>62.653451863000001</v>
      </c>
      <c r="D44" s="40">
        <v>63.424180591999999</v>
      </c>
      <c r="E44" s="40">
        <v>62.894039882000001</v>
      </c>
      <c r="F44" s="305">
        <v>18.427033240849997</v>
      </c>
      <c r="G44" s="180">
        <v>18.43118211985</v>
      </c>
      <c r="H44" s="180">
        <v>18.430537479849999</v>
      </c>
      <c r="I44" s="305">
        <v>18.675657715849997</v>
      </c>
      <c r="J44" s="305">
        <v>18.698587943849997</v>
      </c>
      <c r="K44" s="305">
        <v>18.698333664849997</v>
      </c>
      <c r="L44" s="305">
        <v>18.701512162849998</v>
      </c>
      <c r="M44" s="305">
        <v>18.43300244213</v>
      </c>
      <c r="N44" s="305">
        <v>18.42501883013</v>
      </c>
      <c r="O44" s="57"/>
    </row>
    <row r="45" spans="1:16" x14ac:dyDescent="0.25">
      <c r="A45" s="56" t="s">
        <v>952</v>
      </c>
      <c r="B45" s="103">
        <v>0</v>
      </c>
      <c r="C45" s="103">
        <v>0</v>
      </c>
      <c r="D45" s="40"/>
      <c r="E45" s="40"/>
      <c r="F45" s="40">
        <v>-4.8000000000001819E-10</v>
      </c>
      <c r="G45" s="103">
        <v>-2.0003907084446836E-10</v>
      </c>
      <c r="H45" s="103">
        <v>3.9998044967660463E-10</v>
      </c>
      <c r="I45" s="40">
        <v>-2.0011718273144652E-10</v>
      </c>
      <c r="J45" s="40">
        <v>-4.0010728836068664E-10</v>
      </c>
      <c r="K45" s="40">
        <v>0</v>
      </c>
      <c r="L45" s="40"/>
      <c r="M45" s="40">
        <v>-4.0000000000009095E-10</v>
      </c>
      <c r="N45" s="40">
        <v>0</v>
      </c>
      <c r="O45" s="57" t="s">
        <v>239</v>
      </c>
    </row>
    <row r="46" spans="1:16" x14ac:dyDescent="0.25">
      <c r="A46" s="56" t="s">
        <v>953</v>
      </c>
      <c r="B46" s="103">
        <v>2052.671302922</v>
      </c>
      <c r="C46" s="40">
        <v>2097.6227433610002</v>
      </c>
      <c r="D46" s="40">
        <v>2094.9660956500002</v>
      </c>
      <c r="E46" s="40">
        <v>2165.5807470579998</v>
      </c>
      <c r="F46" s="40">
        <v>1942.5020823028979</v>
      </c>
      <c r="G46" s="103">
        <v>2477.5370124630317</v>
      </c>
      <c r="H46" s="103">
        <v>2147.3957043697992</v>
      </c>
      <c r="I46" s="40">
        <v>2176.4425743104098</v>
      </c>
      <c r="J46" s="40">
        <v>2146.3230590954354</v>
      </c>
      <c r="K46" s="40">
        <v>2386.2295651028371</v>
      </c>
      <c r="L46" s="40">
        <v>1936.0341661559673</v>
      </c>
      <c r="M46" s="40">
        <v>2050.3608817449481</v>
      </c>
      <c r="N46" s="40">
        <v>2164.1476011430113</v>
      </c>
      <c r="O46" s="57" t="s">
        <v>240</v>
      </c>
    </row>
    <row r="47" spans="1:16" x14ac:dyDescent="0.25">
      <c r="A47" s="64" t="s">
        <v>241</v>
      </c>
      <c r="B47" s="133">
        <v>44845.989483701997</v>
      </c>
      <c r="C47" s="65">
        <v>47582.969715195002</v>
      </c>
      <c r="D47" s="65">
        <v>42758.453422940998</v>
      </c>
      <c r="E47" s="65">
        <v>37696.045957711998</v>
      </c>
      <c r="F47" s="65">
        <v>42587.955811164335</v>
      </c>
      <c r="G47" s="133">
        <v>39521.565001714924</v>
      </c>
      <c r="H47" s="133">
        <v>41231.146450163091</v>
      </c>
      <c r="I47" s="65">
        <v>49924.59560023524</v>
      </c>
      <c r="J47" s="65">
        <v>40862.972099460378</v>
      </c>
      <c r="K47" s="65">
        <v>41105.597259176611</v>
      </c>
      <c r="L47" s="65">
        <v>42242.593055577148</v>
      </c>
      <c r="M47" s="65">
        <v>38954.033012571643</v>
      </c>
      <c r="N47" s="65">
        <v>36558.539612939181</v>
      </c>
      <c r="O47" s="66" t="s">
        <v>242</v>
      </c>
    </row>
    <row r="48" spans="1:16" x14ac:dyDescent="0.25">
      <c r="A48" s="56" t="s">
        <v>954</v>
      </c>
      <c r="B48" s="103"/>
      <c r="C48" s="40"/>
      <c r="D48" s="40"/>
      <c r="E48" s="40"/>
      <c r="F48" s="40"/>
      <c r="G48" s="103"/>
      <c r="H48" s="103"/>
      <c r="I48" s="40"/>
      <c r="J48" s="40"/>
      <c r="K48" s="40"/>
      <c r="L48" s="40"/>
      <c r="M48" s="40"/>
      <c r="N48" s="40"/>
      <c r="O48" s="57" t="s">
        <v>243</v>
      </c>
    </row>
    <row r="49" spans="1:15" x14ac:dyDescent="0.25">
      <c r="A49" s="58" t="s">
        <v>244</v>
      </c>
      <c r="B49" s="103">
        <v>4321.5868064719998</v>
      </c>
      <c r="C49" s="40">
        <v>4321.5868064719998</v>
      </c>
      <c r="D49" s="40">
        <v>4321.5868064719998</v>
      </c>
      <c r="E49" s="40">
        <v>4321.5868064719998</v>
      </c>
      <c r="F49" s="40">
        <v>4321.5868064719998</v>
      </c>
      <c r="G49" s="103">
        <v>4321.5868064719998</v>
      </c>
      <c r="H49" s="103">
        <v>4321.5868064719998</v>
      </c>
      <c r="I49" s="40">
        <v>4321.5868064719998</v>
      </c>
      <c r="J49" s="40">
        <v>4321.5868064719998</v>
      </c>
      <c r="K49" s="40">
        <v>4321.5868064719998</v>
      </c>
      <c r="L49" s="40">
        <v>4321.5868064719998</v>
      </c>
      <c r="M49" s="40">
        <v>4321.5868064719998</v>
      </c>
      <c r="N49" s="40">
        <v>4321.5868064719998</v>
      </c>
      <c r="O49" s="59" t="s">
        <v>245</v>
      </c>
    </row>
    <row r="50" spans="1:15" x14ac:dyDescent="0.25">
      <c r="A50" s="58" t="s">
        <v>246</v>
      </c>
      <c r="B50" s="103">
        <v>33280.843825686999</v>
      </c>
      <c r="C50" s="40">
        <v>33280.843825686999</v>
      </c>
      <c r="D50" s="40">
        <v>33280.843825686999</v>
      </c>
      <c r="E50" s="40">
        <v>33280.843825686999</v>
      </c>
      <c r="F50" s="40">
        <v>33280.843825686497</v>
      </c>
      <c r="G50" s="103">
        <v>33280.843825686497</v>
      </c>
      <c r="H50" s="103">
        <v>33280.843825686497</v>
      </c>
      <c r="I50" s="40">
        <v>33280.843825686497</v>
      </c>
      <c r="J50" s="40">
        <v>33280.843825686497</v>
      </c>
      <c r="K50" s="40">
        <v>33280.843825686497</v>
      </c>
      <c r="L50" s="40">
        <v>33280.843825686497</v>
      </c>
      <c r="M50" s="40">
        <v>33280.843825686497</v>
      </c>
      <c r="N50" s="40">
        <v>33280.843825686497</v>
      </c>
      <c r="O50" s="59" t="s">
        <v>247</v>
      </c>
    </row>
    <row r="51" spans="1:15" x14ac:dyDescent="0.25">
      <c r="A51" s="56" t="s">
        <v>955</v>
      </c>
      <c r="B51" s="40">
        <v>0</v>
      </c>
      <c r="C51" s="40">
        <v>0</v>
      </c>
      <c r="D51" s="40">
        <v>0</v>
      </c>
      <c r="E51" s="40">
        <v>0</v>
      </c>
      <c r="F51" s="40">
        <v>0</v>
      </c>
      <c r="G51" s="103"/>
      <c r="H51" s="103"/>
      <c r="I51" s="40"/>
      <c r="J51" s="40"/>
      <c r="K51" s="40">
        <v>0</v>
      </c>
      <c r="L51" s="40"/>
      <c r="M51" s="40"/>
      <c r="N51" s="40"/>
      <c r="O51" s="57" t="s">
        <v>248</v>
      </c>
    </row>
    <row r="52" spans="1:15" x14ac:dyDescent="0.25">
      <c r="A52" s="56" t="s">
        <v>956</v>
      </c>
      <c r="B52" s="184">
        <v>-10853.393221717872</v>
      </c>
      <c r="C52" s="40">
        <v>-10853.393221716</v>
      </c>
      <c r="D52" s="40">
        <v>-10853.393221716</v>
      </c>
      <c r="E52" s="40">
        <v>-10853.393221716</v>
      </c>
      <c r="F52" s="40">
        <v>-10853.393221716</v>
      </c>
      <c r="G52" s="103">
        <f>G53+G56</f>
        <v>-28967.720032850815</v>
      </c>
      <c r="H52" s="103">
        <f>H53+H56</f>
        <v>-28967.720032850815</v>
      </c>
      <c r="I52" s="103">
        <f>I53+I56</f>
        <v>-28967.720032850219</v>
      </c>
      <c r="J52" s="103">
        <f t="shared" ref="J52:N52" si="0">J53+J56</f>
        <v>-28967.72003284785</v>
      </c>
      <c r="K52" s="40">
        <f t="shared" si="0"/>
        <v>-28967.720032848272</v>
      </c>
      <c r="L52" s="40">
        <f t="shared" si="0"/>
        <v>-28967.720032848265</v>
      </c>
      <c r="M52" s="40">
        <f t="shared" si="0"/>
        <v>-28967.720032848265</v>
      </c>
      <c r="N52" s="40">
        <f t="shared" si="0"/>
        <v>-28967.720032847617</v>
      </c>
      <c r="O52" s="57" t="s">
        <v>249</v>
      </c>
    </row>
    <row r="53" spans="1:15" x14ac:dyDescent="0.25">
      <c r="A53" s="58" t="s">
        <v>250</v>
      </c>
      <c r="B53" s="184">
        <v>1080.396701614</v>
      </c>
      <c r="C53" s="184">
        <v>1080.396701614</v>
      </c>
      <c r="D53" s="40">
        <v>1080.396701614</v>
      </c>
      <c r="E53" s="40">
        <f t="shared" ref="E53:N53" si="1">E54+E55</f>
        <v>1080.396701614</v>
      </c>
      <c r="F53" s="40">
        <f t="shared" si="1"/>
        <v>1080.39670161443</v>
      </c>
      <c r="G53" s="40">
        <f t="shared" si="1"/>
        <v>1080.39670161443</v>
      </c>
      <c r="H53" s="40">
        <f t="shared" si="1"/>
        <v>1080.39670161443</v>
      </c>
      <c r="I53" s="40">
        <f t="shared" si="1"/>
        <v>1080.39670161443</v>
      </c>
      <c r="J53" s="40">
        <f t="shared" si="1"/>
        <v>1080.39670161443</v>
      </c>
      <c r="K53" s="40">
        <f t="shared" si="1"/>
        <v>1080.39670161443</v>
      </c>
      <c r="L53" s="40">
        <f t="shared" si="1"/>
        <v>1080.39670161443</v>
      </c>
      <c r="M53" s="40">
        <f t="shared" si="1"/>
        <v>1080.39670161443</v>
      </c>
      <c r="N53" s="40">
        <f t="shared" si="1"/>
        <v>1080.39670161443</v>
      </c>
      <c r="O53" s="59" t="s">
        <v>251</v>
      </c>
    </row>
    <row r="54" spans="1:15" x14ac:dyDescent="0.25">
      <c r="A54" s="60" t="s">
        <v>252</v>
      </c>
      <c r="B54" s="103">
        <v>322.16130561400001</v>
      </c>
      <c r="C54" s="40">
        <v>322.16130561400001</v>
      </c>
      <c r="D54" s="40">
        <v>322.16130561400001</v>
      </c>
      <c r="E54" s="40">
        <v>322.16130561400001</v>
      </c>
      <c r="F54" s="40">
        <v>322.16130561400001</v>
      </c>
      <c r="G54" s="103">
        <v>322.16130561400001</v>
      </c>
      <c r="H54" s="103">
        <v>322.16130561400001</v>
      </c>
      <c r="I54" s="40">
        <v>322.16130561400001</v>
      </c>
      <c r="J54" s="40">
        <v>322.16130561400001</v>
      </c>
      <c r="K54" s="40">
        <v>322.16130561400001</v>
      </c>
      <c r="L54" s="40">
        <v>322.16130561400001</v>
      </c>
      <c r="M54" s="40">
        <v>322.16130561400001</v>
      </c>
      <c r="N54" s="40">
        <v>322.16130561400001</v>
      </c>
      <c r="O54" s="61" t="s">
        <v>253</v>
      </c>
    </row>
    <row r="55" spans="1:15" x14ac:dyDescent="0.25">
      <c r="A55" s="60" t="s">
        <v>254</v>
      </c>
      <c r="B55" s="103">
        <v>758.23539600000004</v>
      </c>
      <c r="C55" s="40">
        <v>758.23539600000004</v>
      </c>
      <c r="D55" s="40">
        <v>758.23539600000004</v>
      </c>
      <c r="E55" s="40">
        <v>758.23539600000004</v>
      </c>
      <c r="F55" s="40">
        <v>758.23539600043</v>
      </c>
      <c r="G55" s="103">
        <v>758.23539600043</v>
      </c>
      <c r="H55" s="103">
        <v>758.23539600043</v>
      </c>
      <c r="I55" s="40">
        <v>758.23539600043</v>
      </c>
      <c r="J55" s="40">
        <v>758.23539600043</v>
      </c>
      <c r="K55" s="40">
        <v>758.23539600043</v>
      </c>
      <c r="L55" s="40">
        <v>758.23539600043</v>
      </c>
      <c r="M55" s="40">
        <v>758.23539600043</v>
      </c>
      <c r="N55" s="40">
        <v>758.23539600043</v>
      </c>
      <c r="O55" s="61" t="s">
        <v>255</v>
      </c>
    </row>
    <row r="56" spans="1:15" x14ac:dyDescent="0.25">
      <c r="A56" s="58" t="s">
        <v>256</v>
      </c>
      <c r="B56" s="103">
        <v>-11933.789923331</v>
      </c>
      <c r="C56" s="40">
        <v>-11933.78992333</v>
      </c>
      <c r="D56" s="40">
        <v>-11933.789923332</v>
      </c>
      <c r="E56" s="40">
        <v>-11933.789923331</v>
      </c>
      <c r="F56" s="40">
        <v>-11933.789923330014</v>
      </c>
      <c r="G56" s="103">
        <v>-30048.116734465246</v>
      </c>
      <c r="H56" s="103">
        <v>-30048.116734465246</v>
      </c>
      <c r="I56" s="40">
        <v>-30048.116734464649</v>
      </c>
      <c r="J56" s="40">
        <v>-30048.116734462281</v>
      </c>
      <c r="K56" s="40">
        <v>-30048.116734462703</v>
      </c>
      <c r="L56" s="40">
        <v>-30048.116734462696</v>
      </c>
      <c r="M56" s="40">
        <v>-30048.116734462696</v>
      </c>
      <c r="N56" s="40">
        <v>-30048.116734462048</v>
      </c>
      <c r="O56" s="59" t="s">
        <v>257</v>
      </c>
    </row>
    <row r="57" spans="1:15" x14ac:dyDescent="0.25">
      <c r="A57" s="198" t="s">
        <v>957</v>
      </c>
      <c r="B57" s="103">
        <v>84.792952861000003</v>
      </c>
      <c r="C57" s="40">
        <v>94.762461649000002</v>
      </c>
      <c r="D57" s="40">
        <v>110.005448974</v>
      </c>
      <c r="E57" s="40">
        <v>129.47954298799999</v>
      </c>
      <c r="F57" s="40">
        <v>-18114.3268111338</v>
      </c>
      <c r="G57" s="103">
        <v>17.088601687162296</v>
      </c>
      <c r="H57" s="103">
        <v>41.752428375872789</v>
      </c>
      <c r="I57" s="40">
        <v>70.410149277473735</v>
      </c>
      <c r="J57" s="40">
        <v>77.175343309748882</v>
      </c>
      <c r="K57" s="40">
        <v>82.205022119237398</v>
      </c>
      <c r="L57" s="40">
        <v>89.33520372856799</v>
      </c>
      <c r="M57" s="40">
        <v>94.458452846051358</v>
      </c>
      <c r="N57" s="40">
        <v>164.44399015168455</v>
      </c>
      <c r="O57" s="59"/>
    </row>
    <row r="58" spans="1:15" x14ac:dyDescent="0.25">
      <c r="A58" s="198" t="s">
        <v>958</v>
      </c>
      <c r="B58" s="103">
        <v>-16.603062214000001</v>
      </c>
      <c r="C58" s="40">
        <v>0</v>
      </c>
      <c r="D58" s="40">
        <v>-35.885511313999999</v>
      </c>
      <c r="E58" s="40">
        <v>-17.030637885000001</v>
      </c>
      <c r="F58" s="40">
        <v>-23.49157778111282</v>
      </c>
      <c r="G58" s="103">
        <v>-16.440604184112821</v>
      </c>
      <c r="H58" s="103">
        <v>-16.630191225112821</v>
      </c>
      <c r="I58" s="40">
        <v>-23.176585056112817</v>
      </c>
      <c r="J58" s="40">
        <v>-34.770061689112815</v>
      </c>
      <c r="K58" s="40">
        <v>-28.110476539112817</v>
      </c>
      <c r="L58" s="40">
        <v>-27.465809031112819</v>
      </c>
      <c r="M58" s="40">
        <v>-23.84230221211282</v>
      </c>
      <c r="N58" s="40">
        <v>-16.787768313112817</v>
      </c>
      <c r="O58" s="59"/>
    </row>
    <row r="59" spans="1:15" x14ac:dyDescent="0.25">
      <c r="A59" s="56" t="s">
        <v>959</v>
      </c>
      <c r="B59" s="40">
        <v>122.598001537</v>
      </c>
      <c r="C59" s="40">
        <v>122.598001537</v>
      </c>
      <c r="D59" s="40">
        <v>122.598001537</v>
      </c>
      <c r="E59" s="40">
        <v>122.598001537</v>
      </c>
      <c r="F59" s="40">
        <v>150.24759215604007</v>
      </c>
      <c r="G59" s="103">
        <v>146.25618120626007</v>
      </c>
      <c r="H59" s="103">
        <v>150.24768263932</v>
      </c>
      <c r="I59" s="40">
        <v>150.24768267107001</v>
      </c>
      <c r="J59" s="40">
        <v>150.24768267117</v>
      </c>
      <c r="K59" s="40">
        <v>150.24768267117</v>
      </c>
      <c r="L59" s="40">
        <v>150.24768267117</v>
      </c>
      <c r="M59" s="40">
        <v>150.24768281434001</v>
      </c>
      <c r="N59" s="40">
        <v>150.24767569922997</v>
      </c>
      <c r="O59" s="57" t="s">
        <v>258</v>
      </c>
    </row>
    <row r="60" spans="1:15" x14ac:dyDescent="0.25">
      <c r="A60" s="64" t="s">
        <v>259</v>
      </c>
      <c r="B60" s="65">
        <v>26939.825302625999</v>
      </c>
      <c r="C60" s="65">
        <v>26939.827813308999</v>
      </c>
      <c r="D60" s="65">
        <v>26945.755349637999</v>
      </c>
      <c r="E60" s="65">
        <v>26984.084317082001</v>
      </c>
      <c r="F60" s="65">
        <v>8761.4666136840406</v>
      </c>
      <c r="G60" s="133">
        <v>8781.6147780169922</v>
      </c>
      <c r="H60" s="133">
        <v>8810.0805190977644</v>
      </c>
      <c r="I60" s="65">
        <v>8832.1918462007106</v>
      </c>
      <c r="J60" s="65">
        <v>8827.3635636024555</v>
      </c>
      <c r="K60" s="65">
        <v>8839.0528275615216</v>
      </c>
      <c r="L60" s="65">
        <v>8846.8276766788586</v>
      </c>
      <c r="M60" s="65">
        <v>8855.5744327585144</v>
      </c>
      <c r="N60" s="65">
        <v>8932.6144968486842</v>
      </c>
      <c r="O60" s="66" t="s">
        <v>260</v>
      </c>
    </row>
    <row r="61" spans="1:15" x14ac:dyDescent="0.25">
      <c r="A61" s="67" t="s">
        <v>261</v>
      </c>
      <c r="B61" s="44">
        <v>71785.814786328003</v>
      </c>
      <c r="C61" s="44">
        <v>74522.797528504001</v>
      </c>
      <c r="D61" s="44">
        <v>69704.208772579004</v>
      </c>
      <c r="E61" s="44">
        <v>64680.130274793999</v>
      </c>
      <c r="F61" s="44">
        <v>51349.422424848373</v>
      </c>
      <c r="G61" s="44">
        <v>48303.179779731916</v>
      </c>
      <c r="H61" s="104">
        <v>50041.226969260861</v>
      </c>
      <c r="I61" s="44">
        <v>58756.787446435956</v>
      </c>
      <c r="J61" s="44">
        <v>49690.335663062826</v>
      </c>
      <c r="K61" s="44">
        <v>49944.650086738133</v>
      </c>
      <c r="L61" s="44">
        <v>51089.420732256011</v>
      </c>
      <c r="M61" s="44">
        <v>47809.607445330155</v>
      </c>
      <c r="N61" s="44">
        <v>45491.154109787858</v>
      </c>
      <c r="O61" s="68" t="s">
        <v>262</v>
      </c>
    </row>
    <row r="62" spans="1:15" x14ac:dyDescent="0.25">
      <c r="A62" s="454"/>
      <c r="B62" s="455"/>
      <c r="C62" s="455"/>
      <c r="D62" s="455"/>
      <c r="E62" s="455"/>
      <c r="F62" s="455"/>
      <c r="G62" s="455"/>
      <c r="H62" s="455"/>
      <c r="I62" s="455"/>
      <c r="J62" s="455"/>
      <c r="K62" s="455"/>
      <c r="L62" s="455"/>
      <c r="M62" s="455"/>
      <c r="N62" s="455"/>
      <c r="O62" s="456"/>
    </row>
    <row r="63" spans="1:15" x14ac:dyDescent="0.25">
      <c r="A63" s="405" t="s">
        <v>1492</v>
      </c>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Q63"/>
  <sheetViews>
    <sheetView showGridLines="0" view="pageBreakPreview" zoomScaleNormal="100" zoomScaleSheetLayoutView="100" workbookViewId="0">
      <pane xSplit="1" ySplit="3" topLeftCell="B54" activePane="bottomRight" state="frozen"/>
      <selection activeCell="B28" sqref="B28"/>
      <selection pane="topRight" activeCell="B28" sqref="B28"/>
      <selection pane="bottomLeft" activeCell="B28" sqref="B28"/>
      <selection pane="bottomRight" activeCell="P53" sqref="P53"/>
    </sheetView>
  </sheetViews>
  <sheetFormatPr defaultColWidth="9.453125" defaultRowHeight="10.5" x14ac:dyDescent="0.25"/>
  <cols>
    <col min="1" max="1" width="40.54296875" style="33" bestFit="1" customWidth="1"/>
    <col min="2" max="2" width="5.453125" style="33" customWidth="1"/>
    <col min="3" max="3" width="4.7265625" style="33" customWidth="1"/>
    <col min="4" max="4" width="5.54296875" style="33" customWidth="1"/>
    <col min="5" max="5" width="5.26953125" style="33" customWidth="1"/>
    <col min="6" max="6" width="6.54296875" style="33" bestFit="1" customWidth="1"/>
    <col min="7" max="7" width="5.1796875" style="33" customWidth="1"/>
    <col min="8" max="8" width="5.54296875" style="33" customWidth="1"/>
    <col min="9" max="9" width="5.1796875" style="33" customWidth="1"/>
    <col min="10" max="10" width="5.54296875" style="33" customWidth="1"/>
    <col min="11" max="14" width="5.26953125" style="33" customWidth="1"/>
    <col min="15" max="15" width="36.453125" style="33" bestFit="1" customWidth="1"/>
    <col min="16" max="16384" width="9.453125" style="33"/>
  </cols>
  <sheetData>
    <row r="1" spans="1:15" ht="13" x14ac:dyDescent="0.25">
      <c r="A1" s="448" t="s">
        <v>263</v>
      </c>
      <c r="B1" s="449"/>
      <c r="C1" s="449"/>
      <c r="D1" s="449"/>
      <c r="E1" s="449"/>
      <c r="F1" s="449"/>
      <c r="G1" s="449"/>
      <c r="H1" s="449"/>
      <c r="I1" s="449"/>
      <c r="J1" s="449"/>
      <c r="K1" s="449"/>
      <c r="L1" s="449"/>
      <c r="M1" s="449"/>
      <c r="N1" s="449"/>
      <c r="O1" s="450"/>
    </row>
    <row r="2" spans="1:15" ht="13" x14ac:dyDescent="0.25">
      <c r="A2" s="451" t="s">
        <v>264</v>
      </c>
      <c r="B2" s="452"/>
      <c r="C2" s="452"/>
      <c r="D2" s="452"/>
      <c r="E2" s="452"/>
      <c r="F2" s="452"/>
      <c r="G2" s="452"/>
      <c r="H2" s="452"/>
      <c r="I2" s="452"/>
      <c r="J2" s="452"/>
      <c r="K2" s="452"/>
      <c r="L2" s="452"/>
      <c r="M2" s="452"/>
      <c r="N2" s="452"/>
      <c r="O2" s="453"/>
    </row>
    <row r="3" spans="1:15" x14ac:dyDescent="0.25">
      <c r="A3" s="69" t="s">
        <v>146</v>
      </c>
      <c r="B3" s="54">
        <v>45139</v>
      </c>
      <c r="C3" s="54">
        <v>45170</v>
      </c>
      <c r="D3" s="54">
        <v>45200</v>
      </c>
      <c r="E3" s="54">
        <v>45231</v>
      </c>
      <c r="F3" s="54">
        <v>45261</v>
      </c>
      <c r="G3" s="54">
        <v>45292</v>
      </c>
      <c r="H3" s="54">
        <v>45323</v>
      </c>
      <c r="I3" s="54">
        <v>45352</v>
      </c>
      <c r="J3" s="54">
        <v>45383</v>
      </c>
      <c r="K3" s="54">
        <v>45413</v>
      </c>
      <c r="L3" s="54">
        <v>45444</v>
      </c>
      <c r="M3" s="54">
        <v>45474</v>
      </c>
      <c r="N3" s="54">
        <v>45505</v>
      </c>
      <c r="O3" s="70" t="s">
        <v>151</v>
      </c>
    </row>
    <row r="4" spans="1:15" x14ac:dyDescent="0.25">
      <c r="A4" s="71" t="s">
        <v>265</v>
      </c>
      <c r="B4" s="170"/>
      <c r="C4" s="170"/>
      <c r="D4" s="170"/>
      <c r="E4" s="170"/>
      <c r="F4" s="170"/>
      <c r="G4" s="170"/>
      <c r="H4" s="170"/>
      <c r="I4" s="170"/>
      <c r="J4" s="170"/>
      <c r="K4" s="170"/>
      <c r="L4" s="170"/>
      <c r="M4" s="170"/>
      <c r="N4" s="170"/>
      <c r="O4" s="72" t="s">
        <v>266</v>
      </c>
    </row>
    <row r="5" spans="1:15" x14ac:dyDescent="0.25">
      <c r="A5" s="73" t="s">
        <v>267</v>
      </c>
      <c r="B5" s="171"/>
      <c r="C5" s="171"/>
      <c r="D5" s="171"/>
      <c r="E5" s="171"/>
      <c r="F5" s="171"/>
      <c r="G5" s="171"/>
      <c r="H5" s="171"/>
      <c r="I5" s="171"/>
      <c r="J5" s="171"/>
      <c r="K5" s="171"/>
      <c r="L5" s="171"/>
      <c r="M5" s="171"/>
      <c r="N5" s="171"/>
      <c r="O5" s="74" t="s">
        <v>268</v>
      </c>
    </row>
    <row r="6" spans="1:15" x14ac:dyDescent="0.25">
      <c r="A6" s="75" t="s">
        <v>269</v>
      </c>
      <c r="B6" s="103">
        <v>2478.7102897539999</v>
      </c>
      <c r="C6" s="103">
        <v>2759.6368589260001</v>
      </c>
      <c r="D6" s="103">
        <v>3051.0103965950002</v>
      </c>
      <c r="E6" s="103">
        <v>3308.4584648199998</v>
      </c>
      <c r="F6" s="103">
        <v>3562.097540255153</v>
      </c>
      <c r="G6" s="103">
        <v>254.77591279307842</v>
      </c>
      <c r="H6" s="103">
        <v>496.8733413840398</v>
      </c>
      <c r="I6" s="103">
        <v>809.65784935165379</v>
      </c>
      <c r="J6" s="103">
        <v>1085.4755100600821</v>
      </c>
      <c r="K6" s="103">
        <v>1347.0859130270544</v>
      </c>
      <c r="L6" s="103">
        <v>1603.4791188085451</v>
      </c>
      <c r="M6" s="103">
        <v>1868.7508477716683</v>
      </c>
      <c r="N6" s="103">
        <v>2099.9628458702705</v>
      </c>
      <c r="O6" s="76" t="s">
        <v>270</v>
      </c>
    </row>
    <row r="7" spans="1:15" x14ac:dyDescent="0.25">
      <c r="A7" s="75" t="s">
        <v>271</v>
      </c>
      <c r="B7" s="103">
        <v>6.3629076000000007E-2</v>
      </c>
      <c r="C7" s="103">
        <v>0</v>
      </c>
      <c r="D7" s="133">
        <v>0.55654246500000004</v>
      </c>
      <c r="E7" s="133"/>
      <c r="F7" s="133"/>
      <c r="G7" s="133">
        <v>0</v>
      </c>
      <c r="H7" s="133">
        <v>0</v>
      </c>
      <c r="I7" s="133"/>
      <c r="J7" s="133"/>
      <c r="K7" s="133"/>
      <c r="L7" s="133"/>
      <c r="M7" s="133"/>
      <c r="N7" s="133">
        <v>0</v>
      </c>
      <c r="O7" s="76" t="s">
        <v>272</v>
      </c>
    </row>
    <row r="8" spans="1:15" x14ac:dyDescent="0.25">
      <c r="A8" s="75" t="s">
        <v>273</v>
      </c>
      <c r="B8" s="103">
        <v>315.09318772099999</v>
      </c>
      <c r="C8" s="103">
        <v>354.34435393799998</v>
      </c>
      <c r="D8" s="103">
        <v>382.96035318000003</v>
      </c>
      <c r="E8" s="103">
        <v>424.919276728</v>
      </c>
      <c r="F8" s="103">
        <v>458.51009956185999</v>
      </c>
      <c r="G8" s="103">
        <v>27.591744782630002</v>
      </c>
      <c r="H8" s="103">
        <v>66.17381829883999</v>
      </c>
      <c r="I8" s="103">
        <v>99.403483132040009</v>
      </c>
      <c r="J8" s="103">
        <v>119.47665531301999</v>
      </c>
      <c r="K8" s="103">
        <v>161.50610282998002</v>
      </c>
      <c r="L8" s="103">
        <v>189.34154723751001</v>
      </c>
      <c r="M8" s="103">
        <v>218.61252646232001</v>
      </c>
      <c r="N8" s="103">
        <v>245.71094311375001</v>
      </c>
      <c r="O8" s="76" t="s">
        <v>274</v>
      </c>
    </row>
    <row r="9" spans="1:15" x14ac:dyDescent="0.25">
      <c r="A9" s="75" t="s">
        <v>275</v>
      </c>
      <c r="B9" s="103">
        <v>20.954958650999998</v>
      </c>
      <c r="C9" s="103">
        <v>23.153093599999998</v>
      </c>
      <c r="D9" s="103">
        <v>25.302795907</v>
      </c>
      <c r="E9" s="103">
        <v>27.452206811</v>
      </c>
      <c r="F9" s="103">
        <v>30.144606320101765</v>
      </c>
      <c r="G9" s="103">
        <v>2.4166847990983888</v>
      </c>
      <c r="H9" s="103">
        <v>5.0799815308974168</v>
      </c>
      <c r="I9" s="103">
        <v>7.2100139831649912</v>
      </c>
      <c r="J9" s="103">
        <v>11.935518288526248</v>
      </c>
      <c r="K9" s="103">
        <v>15.373119845840002</v>
      </c>
      <c r="L9" s="103">
        <v>18.72829812254</v>
      </c>
      <c r="M9" s="103">
        <v>18.071275063279998</v>
      </c>
      <c r="N9" s="103">
        <v>25.693448930839999</v>
      </c>
      <c r="O9" s="76" t="s">
        <v>275</v>
      </c>
    </row>
    <row r="10" spans="1:15" x14ac:dyDescent="0.25">
      <c r="A10" s="77" t="s">
        <v>276</v>
      </c>
      <c r="B10" s="133">
        <v>2814.822065202</v>
      </c>
      <c r="C10" s="133">
        <v>3137.1979355399999</v>
      </c>
      <c r="D10" s="288">
        <v>3459.830088147</v>
      </c>
      <c r="E10" s="289">
        <v>3761.43719418</v>
      </c>
      <c r="F10" s="289">
        <v>4050.7522461371141</v>
      </c>
      <c r="G10" s="289">
        <v>284.78434237480684</v>
      </c>
      <c r="H10" s="289">
        <v>568.12714121377724</v>
      </c>
      <c r="I10" s="289">
        <v>916.27134646685886</v>
      </c>
      <c r="J10" s="289">
        <v>1216.8876836616284</v>
      </c>
      <c r="K10" s="289">
        <v>1523.9651357028745</v>
      </c>
      <c r="L10" s="289">
        <v>1811.5489641685951</v>
      </c>
      <c r="M10" s="289">
        <v>2105.4346492972682</v>
      </c>
      <c r="N10" s="289">
        <v>2371.3672379148602</v>
      </c>
      <c r="O10" s="78" t="s">
        <v>277</v>
      </c>
    </row>
    <row r="11" spans="1:15" x14ac:dyDescent="0.25">
      <c r="A11" s="73" t="s">
        <v>278</v>
      </c>
      <c r="B11" s="171"/>
      <c r="C11" s="171">
        <v>0</v>
      </c>
      <c r="D11" s="171"/>
      <c r="E11" s="171"/>
      <c r="F11" s="171"/>
      <c r="G11" s="171"/>
      <c r="H11" s="171"/>
      <c r="I11" s="171"/>
      <c r="J11" s="171"/>
      <c r="K11" s="171"/>
      <c r="L11" s="171"/>
      <c r="M11" s="171"/>
      <c r="N11" s="171"/>
      <c r="O11" s="74" t="s">
        <v>279</v>
      </c>
    </row>
    <row r="12" spans="1:15" x14ac:dyDescent="0.25">
      <c r="A12" s="75" t="s">
        <v>269</v>
      </c>
      <c r="B12" s="103">
        <v>1840.1291181890001</v>
      </c>
      <c r="C12" s="103">
        <v>2440.712366537</v>
      </c>
      <c r="D12" s="103">
        <v>2249.0544215260002</v>
      </c>
      <c r="E12" s="103">
        <v>2846.2198587110001</v>
      </c>
      <c r="F12" s="103">
        <v>3058.2739889708291</v>
      </c>
      <c r="G12" s="103">
        <v>214.87260495987999</v>
      </c>
      <c r="H12" s="103">
        <v>416.80306741350523</v>
      </c>
      <c r="I12" s="103">
        <v>681.57067977404517</v>
      </c>
      <c r="J12" s="103">
        <v>921.37645998733524</v>
      </c>
      <c r="K12" s="103">
        <v>1154.3998729030652</v>
      </c>
      <c r="L12" s="103">
        <v>1385.8713259138754</v>
      </c>
      <c r="M12" s="103">
        <v>1618.954833784745</v>
      </c>
      <c r="N12" s="103">
        <v>1842.1290427598058</v>
      </c>
      <c r="O12" s="76" t="s">
        <v>270</v>
      </c>
    </row>
    <row r="13" spans="1:15" x14ac:dyDescent="0.25">
      <c r="A13" s="75" t="s">
        <v>271</v>
      </c>
      <c r="B13" s="103">
        <v>0</v>
      </c>
      <c r="C13" s="103">
        <v>0</v>
      </c>
      <c r="D13" s="103">
        <v>0</v>
      </c>
      <c r="E13" s="103">
        <v>0</v>
      </c>
      <c r="F13" s="103">
        <v>0</v>
      </c>
      <c r="G13" s="103">
        <v>0</v>
      </c>
      <c r="H13" s="103"/>
      <c r="I13" s="103"/>
      <c r="J13" s="103"/>
      <c r="K13" s="103"/>
      <c r="L13" s="103"/>
      <c r="M13" s="103">
        <v>0</v>
      </c>
      <c r="N13" s="103"/>
      <c r="O13" s="76" t="s">
        <v>272</v>
      </c>
    </row>
    <row r="14" spans="1:15" x14ac:dyDescent="0.25">
      <c r="A14" s="75" t="s">
        <v>273</v>
      </c>
      <c r="B14" s="103">
        <v>347.44537778400002</v>
      </c>
      <c r="C14" s="103">
        <v>0</v>
      </c>
      <c r="D14" s="103">
        <v>438.952474026</v>
      </c>
      <c r="E14" s="103">
        <v>64.757343750000004</v>
      </c>
      <c r="F14" s="103">
        <v>70.618645834000006</v>
      </c>
      <c r="G14" s="103">
        <v>5.8484375000000002</v>
      </c>
      <c r="H14" s="103">
        <v>11.696875</v>
      </c>
      <c r="I14" s="103">
        <v>17.543333333</v>
      </c>
      <c r="J14" s="103">
        <v>23.376927083000002</v>
      </c>
      <c r="K14" s="103">
        <v>29.210520833</v>
      </c>
      <c r="L14" s="103">
        <v>34.266302082999999</v>
      </c>
      <c r="M14" s="103">
        <v>34.266302082999999</v>
      </c>
      <c r="N14" s="103">
        <v>34.266302082999999</v>
      </c>
      <c r="O14" s="76" t="s">
        <v>274</v>
      </c>
    </row>
    <row r="15" spans="1:15" x14ac:dyDescent="0.25">
      <c r="A15" s="77" t="s">
        <v>280</v>
      </c>
      <c r="B15" s="133">
        <v>2187.574495973</v>
      </c>
      <c r="C15" s="133">
        <v>2440.712366537</v>
      </c>
      <c r="D15" s="133">
        <v>2688.0068955520001</v>
      </c>
      <c r="E15" s="133">
        <v>2910.9772024610002</v>
      </c>
      <c r="F15" s="133">
        <v>3128.892634804829</v>
      </c>
      <c r="G15" s="403">
        <v>220.72104245988001</v>
      </c>
      <c r="H15" s="133">
        <v>428.49994241350527</v>
      </c>
      <c r="I15" s="133">
        <v>699.11401310704514</v>
      </c>
      <c r="J15" s="133">
        <v>944.75338707033518</v>
      </c>
      <c r="K15" s="133">
        <v>1183.6103937360651</v>
      </c>
      <c r="L15" s="133">
        <v>1420.1376279968752</v>
      </c>
      <c r="M15" s="133">
        <v>1653.221135867745</v>
      </c>
      <c r="N15" s="133">
        <v>1876.3953448428056</v>
      </c>
      <c r="O15" s="78" t="s">
        <v>281</v>
      </c>
    </row>
    <row r="16" spans="1:15" x14ac:dyDescent="0.25">
      <c r="A16" s="77" t="s">
        <v>282</v>
      </c>
      <c r="B16" s="133">
        <v>627.24756922899996</v>
      </c>
      <c r="C16" s="133">
        <v>696.48556900300002</v>
      </c>
      <c r="D16" s="133">
        <v>771.82319259500002</v>
      </c>
      <c r="E16" s="133">
        <v>850.45999171899996</v>
      </c>
      <c r="F16" s="133">
        <v>921.85961133228511</v>
      </c>
      <c r="G16" s="133">
        <v>64.063299914926816</v>
      </c>
      <c r="H16" s="133">
        <v>139.62719880027197</v>
      </c>
      <c r="I16" s="133">
        <v>217.15733335981372</v>
      </c>
      <c r="J16" s="133">
        <v>272.13429659129321</v>
      </c>
      <c r="K16" s="133">
        <v>340.35474196680934</v>
      </c>
      <c r="L16" s="133">
        <v>391.41133617172</v>
      </c>
      <c r="M16" s="133">
        <v>452.21351342952318</v>
      </c>
      <c r="N16" s="133">
        <v>494.97189307205468</v>
      </c>
      <c r="O16" s="78" t="s">
        <v>283</v>
      </c>
    </row>
    <row r="17" spans="1:15" x14ac:dyDescent="0.25">
      <c r="A17" s="73" t="s">
        <v>284</v>
      </c>
      <c r="B17" s="171"/>
      <c r="C17" s="171">
        <v>0</v>
      </c>
      <c r="D17" s="171"/>
      <c r="E17" s="171"/>
      <c r="F17" s="171"/>
      <c r="G17" s="290"/>
      <c r="H17" s="171"/>
      <c r="I17" s="171"/>
      <c r="J17" s="171"/>
      <c r="K17" s="171"/>
      <c r="L17" s="171"/>
      <c r="M17" s="171"/>
      <c r="N17" s="171"/>
      <c r="O17" s="74" t="s">
        <v>285</v>
      </c>
    </row>
    <row r="18" spans="1:15" x14ac:dyDescent="0.25">
      <c r="A18" s="75" t="s">
        <v>286</v>
      </c>
      <c r="B18" s="171"/>
      <c r="C18" s="171">
        <v>0</v>
      </c>
      <c r="D18" s="171"/>
      <c r="E18" s="171"/>
      <c r="F18" s="171"/>
      <c r="G18" s="171"/>
      <c r="H18" s="171"/>
      <c r="I18" s="171"/>
      <c r="J18" s="171"/>
      <c r="K18" s="171"/>
      <c r="L18" s="171"/>
      <c r="M18" s="171"/>
      <c r="N18" s="171"/>
      <c r="O18" s="76" t="s">
        <v>287</v>
      </c>
    </row>
    <row r="19" spans="1:15" x14ac:dyDescent="0.25">
      <c r="A19" s="79" t="s">
        <v>288</v>
      </c>
      <c r="B19" s="103">
        <v>9.6881568690000002</v>
      </c>
      <c r="C19" s="103">
        <v>10.304026401</v>
      </c>
      <c r="D19" s="103">
        <v>13.043494733999999</v>
      </c>
      <c r="E19" s="103">
        <v>13.825452288999999</v>
      </c>
      <c r="F19" s="103">
        <v>17.928692988029997</v>
      </c>
      <c r="G19" s="103">
        <v>0.92807313000000002</v>
      </c>
      <c r="H19" s="103">
        <v>1.698704894</v>
      </c>
      <c r="I19" s="103">
        <v>2.5092009229999999</v>
      </c>
      <c r="J19" s="103">
        <v>3.1104753939999998</v>
      </c>
      <c r="K19" s="103">
        <v>4.3075766370000004</v>
      </c>
      <c r="L19" s="103">
        <v>5.2606578940000004</v>
      </c>
      <c r="M19" s="103">
        <v>6.6768813522402146</v>
      </c>
      <c r="N19" s="103">
        <v>7.3611805239999999</v>
      </c>
      <c r="O19" s="80" t="s">
        <v>289</v>
      </c>
    </row>
    <row r="20" spans="1:15" x14ac:dyDescent="0.25">
      <c r="A20" s="79" t="s">
        <v>290</v>
      </c>
      <c r="B20" s="103">
        <v>4.9191384139999998</v>
      </c>
      <c r="C20" s="103">
        <v>5.2331531770000002</v>
      </c>
      <c r="D20" s="103">
        <v>6.6115523239999998</v>
      </c>
      <c r="E20" s="103">
        <v>-7.0138565719999999</v>
      </c>
      <c r="F20" s="103">
        <v>9.0888428090000009</v>
      </c>
      <c r="G20" s="103">
        <v>0.47782837099999997</v>
      </c>
      <c r="H20" s="103">
        <v>0.86411253600000004</v>
      </c>
      <c r="I20" s="103">
        <v>1.2900249592983948</v>
      </c>
      <c r="J20" s="103">
        <v>1.5983872592983948</v>
      </c>
      <c r="K20" s="103">
        <v>2.2099425780000002</v>
      </c>
      <c r="L20" s="103">
        <v>2.7042909289999999</v>
      </c>
      <c r="M20" s="103">
        <v>3.4235928970999998</v>
      </c>
      <c r="N20" s="103">
        <v>3.7834053339999998</v>
      </c>
      <c r="O20" s="80" t="s">
        <v>291</v>
      </c>
    </row>
    <row r="21" spans="1:15" ht="21" x14ac:dyDescent="0.25">
      <c r="A21" s="81" t="s">
        <v>292</v>
      </c>
      <c r="B21" s="103">
        <v>2.4227658459999999</v>
      </c>
      <c r="C21" s="103">
        <v>2.7608950569999999</v>
      </c>
      <c r="D21" s="103">
        <v>-2.9818017399999999</v>
      </c>
      <c r="E21" s="103">
        <v>2.8391641829999998</v>
      </c>
      <c r="F21" s="103">
        <v>0.59212816251954248</v>
      </c>
      <c r="G21" s="103">
        <v>3.8593743993286474E-2</v>
      </c>
      <c r="H21" s="103">
        <v>0.49297655108570521</v>
      </c>
      <c r="I21" s="103">
        <v>0.92567217579536065</v>
      </c>
      <c r="J21" s="103">
        <v>1.2753243108163261</v>
      </c>
      <c r="K21" s="103">
        <v>1.6347002229706749</v>
      </c>
      <c r="L21" s="103">
        <v>2.0811846131360308</v>
      </c>
      <c r="M21" s="103">
        <v>2.4214062304042376</v>
      </c>
      <c r="N21" s="103">
        <v>2.6819934298640637</v>
      </c>
      <c r="O21" s="82" t="s">
        <v>293</v>
      </c>
    </row>
    <row r="22" spans="1:15" x14ac:dyDescent="0.25">
      <c r="A22" s="81" t="s">
        <v>294</v>
      </c>
      <c r="B22" s="103">
        <v>7.1917843010000002</v>
      </c>
      <c r="C22" s="103">
        <v>7.8317682810000004</v>
      </c>
      <c r="D22" s="103">
        <v>3.4501406700000001</v>
      </c>
      <c r="E22" s="103">
        <v>9.6507599000000006</v>
      </c>
      <c r="F22" s="103">
        <v>9.4319783415495415</v>
      </c>
      <c r="G22" s="103">
        <v>0.48883850299328652</v>
      </c>
      <c r="H22" s="103">
        <v>1.3275689090857052</v>
      </c>
      <c r="I22" s="103">
        <v>2.1448481394969661</v>
      </c>
      <c r="J22" s="103">
        <v>2.7874124455179317</v>
      </c>
      <c r="K22" s="103">
        <v>3.7323342819706746</v>
      </c>
      <c r="L22" s="103">
        <v>4.6375515781360308</v>
      </c>
      <c r="M22" s="103">
        <v>5.6746946855444529</v>
      </c>
      <c r="N22" s="103">
        <v>6.2597686198640634</v>
      </c>
      <c r="O22" s="74" t="s">
        <v>295</v>
      </c>
    </row>
    <row r="23" spans="1:15" x14ac:dyDescent="0.25">
      <c r="A23" s="75" t="s">
        <v>296</v>
      </c>
      <c r="B23" s="103">
        <v>1.464113722</v>
      </c>
      <c r="C23" s="103">
        <v>-1.5582152650000001</v>
      </c>
      <c r="D23" s="103">
        <v>1.970459258</v>
      </c>
      <c r="E23" s="103">
        <v>2.089851774</v>
      </c>
      <c r="F23" s="103">
        <v>2.7091547199999999</v>
      </c>
      <c r="G23" s="103">
        <v>6.0096346028531782</v>
      </c>
      <c r="H23" s="103">
        <v>11.207428856118931</v>
      </c>
      <c r="I23" s="103">
        <v>0.38360527858479848</v>
      </c>
      <c r="J23" s="103">
        <v>0.47497597258479846</v>
      </c>
      <c r="K23" s="103">
        <v>0.65584761599999997</v>
      </c>
      <c r="L23" s="103">
        <v>0.80172606899999999</v>
      </c>
      <c r="M23" s="103">
        <v>1.01591640928907</v>
      </c>
      <c r="N23" s="103">
        <v>1.1228289920000001</v>
      </c>
      <c r="O23" s="76" t="s">
        <v>297</v>
      </c>
    </row>
    <row r="24" spans="1:15" x14ac:dyDescent="0.25">
      <c r="A24" s="75" t="s">
        <v>298</v>
      </c>
      <c r="B24" s="103">
        <v>64.227666017999994</v>
      </c>
      <c r="C24" s="103">
        <v>72.108772024000004</v>
      </c>
      <c r="D24" s="103">
        <v>83.725413348000004</v>
      </c>
      <c r="E24" s="103">
        <v>84.130249684000006</v>
      </c>
      <c r="F24" s="103">
        <v>90.527104481445591</v>
      </c>
      <c r="G24" s="103">
        <v>0.141728929</v>
      </c>
      <c r="H24" s="103">
        <v>0.25746459900000002</v>
      </c>
      <c r="I24" s="103">
        <v>16.695943813412899</v>
      </c>
      <c r="J24" s="103">
        <v>21.969844951354059</v>
      </c>
      <c r="K24" s="103">
        <v>27.29545800987</v>
      </c>
      <c r="L24" s="103">
        <v>32.817185027820003</v>
      </c>
      <c r="M24" s="103">
        <v>38.399420789080004</v>
      </c>
      <c r="N24" s="103">
        <v>44.020322477080001</v>
      </c>
      <c r="O24" s="76" t="s">
        <v>299</v>
      </c>
    </row>
    <row r="25" spans="1:15" x14ac:dyDescent="0.25">
      <c r="A25" s="75" t="s">
        <v>300</v>
      </c>
      <c r="B25" s="103">
        <v>1.068412205</v>
      </c>
      <c r="C25" s="103">
        <v>1.0724446329999999</v>
      </c>
      <c r="D25" s="103">
        <v>1.0309578180000001</v>
      </c>
      <c r="E25" s="103">
        <v>1.0330371350000001</v>
      </c>
      <c r="F25" s="103">
        <v>1.0373109487834489</v>
      </c>
      <c r="G25" s="103">
        <v>0.29081339</v>
      </c>
      <c r="H25" s="103">
        <v>0.29389163200000001</v>
      </c>
      <c r="I25" s="103">
        <v>0.26350494200000002</v>
      </c>
      <c r="J25" s="103">
        <v>0.23212850481103592</v>
      </c>
      <c r="K25" s="133">
        <v>0.256915689</v>
      </c>
      <c r="L25" s="133">
        <v>0.16036447400000001</v>
      </c>
      <c r="M25" s="133">
        <v>0.162819721</v>
      </c>
      <c r="N25" s="133">
        <v>-5.03333537E-2</v>
      </c>
      <c r="O25" s="76" t="s">
        <v>301</v>
      </c>
    </row>
    <row r="26" spans="1:15" x14ac:dyDescent="0.25">
      <c r="A26" s="83" t="s">
        <v>302</v>
      </c>
      <c r="B26" s="133">
        <v>73.951976246000001</v>
      </c>
      <c r="C26" s="133">
        <v>82.571200203000004</v>
      </c>
      <c r="D26" s="133">
        <v>83.725413348000004</v>
      </c>
      <c r="E26" s="133">
        <v>96.903898493</v>
      </c>
      <c r="F26" s="133">
        <v>103.70554849177859</v>
      </c>
      <c r="G26" s="133">
        <v>6.9310154248464642</v>
      </c>
      <c r="H26" s="133">
        <v>13.086353996204636</v>
      </c>
      <c r="I26" s="133">
        <v>19.487902173494664</v>
      </c>
      <c r="J26" s="133">
        <v>25.464361874267823</v>
      </c>
      <c r="K26" s="133">
        <v>31.940555596840674</v>
      </c>
      <c r="L26" s="133">
        <v>38.416827148956031</v>
      </c>
      <c r="M26" s="133">
        <v>45.252851604913523</v>
      </c>
      <c r="N26" s="133">
        <v>51.352586735244067</v>
      </c>
      <c r="O26" s="78" t="s">
        <v>303</v>
      </c>
    </row>
    <row r="27" spans="1:15" x14ac:dyDescent="0.25">
      <c r="A27" s="73" t="s">
        <v>304</v>
      </c>
      <c r="B27" s="171"/>
      <c r="C27" s="171">
        <v>0</v>
      </c>
      <c r="D27" s="171"/>
      <c r="E27" s="171"/>
      <c r="F27" s="171"/>
      <c r="G27" s="171"/>
      <c r="H27" s="171"/>
      <c r="I27" s="171"/>
      <c r="J27" s="171"/>
      <c r="K27" s="171"/>
      <c r="L27" s="171"/>
      <c r="M27" s="171"/>
      <c r="N27" s="171"/>
      <c r="O27" s="74" t="s">
        <v>305</v>
      </c>
    </row>
    <row r="28" spans="1:15" x14ac:dyDescent="0.25">
      <c r="A28" s="75" t="s">
        <v>306</v>
      </c>
      <c r="B28" s="171"/>
      <c r="C28" s="171">
        <v>0</v>
      </c>
      <c r="D28" s="171"/>
      <c r="E28" s="171"/>
      <c r="F28" s="171"/>
      <c r="G28" s="171"/>
      <c r="H28" s="171"/>
      <c r="I28" s="171"/>
      <c r="J28" s="171"/>
      <c r="K28" s="171"/>
      <c r="L28" s="171"/>
      <c r="M28" s="171"/>
      <c r="N28" s="171"/>
      <c r="O28" s="76" t="s">
        <v>307</v>
      </c>
    </row>
    <row r="29" spans="1:15" x14ac:dyDescent="0.25">
      <c r="A29" s="79" t="s">
        <v>308</v>
      </c>
      <c r="B29" s="103"/>
      <c r="C29" s="103">
        <v>0</v>
      </c>
      <c r="D29" s="103"/>
      <c r="E29" s="103"/>
      <c r="F29" s="103"/>
      <c r="G29" s="103"/>
      <c r="H29" s="103"/>
      <c r="I29" s="103"/>
      <c r="J29" s="103">
        <v>1.1939436430000001</v>
      </c>
      <c r="K29" s="103">
        <v>1.1939436430000001</v>
      </c>
      <c r="L29" s="103">
        <v>1.1939436430000001</v>
      </c>
      <c r="M29" s="103">
        <v>1.1939436430000001</v>
      </c>
      <c r="N29" s="103">
        <v>1.1939436430000001</v>
      </c>
      <c r="O29" s="80" t="s">
        <v>309</v>
      </c>
    </row>
    <row r="30" spans="1:15" x14ac:dyDescent="0.25">
      <c r="A30" s="79" t="s">
        <v>310</v>
      </c>
      <c r="B30" s="103"/>
      <c r="C30" s="103">
        <v>0</v>
      </c>
      <c r="D30" s="103"/>
      <c r="E30" s="103"/>
      <c r="F30" s="103"/>
      <c r="G30" s="103"/>
      <c r="H30" s="103"/>
      <c r="I30" s="103"/>
      <c r="J30" s="103">
        <v>-0.59697182199999999</v>
      </c>
      <c r="K30" s="103">
        <v>-0.59697182199999999</v>
      </c>
      <c r="L30" s="103">
        <v>-0.59697182199999999</v>
      </c>
      <c r="M30" s="103">
        <v>-0.59697182199999999</v>
      </c>
      <c r="N30" s="103">
        <v>-0.59697182199999999</v>
      </c>
      <c r="O30" s="80" t="s">
        <v>311</v>
      </c>
    </row>
    <row r="31" spans="1:15" x14ac:dyDescent="0.25">
      <c r="A31" s="79" t="s">
        <v>312</v>
      </c>
      <c r="B31" s="103">
        <v>0.31664252599999998</v>
      </c>
      <c r="C31" s="103">
        <v>-0.82160332000000003</v>
      </c>
      <c r="D31" s="103">
        <v>-2.0509401380000001</v>
      </c>
      <c r="E31" s="103">
        <v>4.2094919749999997</v>
      </c>
      <c r="F31" s="103">
        <v>-0.4669938327452392</v>
      </c>
      <c r="G31" s="103"/>
      <c r="H31" s="103"/>
      <c r="I31" s="103">
        <v>0.71967939950925663</v>
      </c>
      <c r="J31" s="103">
        <v>-0.49976304030624796</v>
      </c>
      <c r="K31" s="103">
        <v>2.2244852721937525</v>
      </c>
      <c r="L31" s="103">
        <v>2.0593995488267556</v>
      </c>
      <c r="M31" s="103">
        <v>1.9523467306417863</v>
      </c>
      <c r="N31" s="103">
        <v>13.080357863873999</v>
      </c>
      <c r="O31" s="82" t="s">
        <v>313</v>
      </c>
    </row>
    <row r="32" spans="1:15" x14ac:dyDescent="0.25">
      <c r="A32" s="79" t="s">
        <v>314</v>
      </c>
      <c r="B32" s="103">
        <v>0.31664252599999998</v>
      </c>
      <c r="C32" s="103">
        <v>-0.82160332000000003</v>
      </c>
      <c r="D32" s="103">
        <v>-2.0509401380000001</v>
      </c>
      <c r="E32" s="103">
        <v>4.2094919749999997</v>
      </c>
      <c r="F32" s="103">
        <v>-0.4669938327452392</v>
      </c>
      <c r="G32" s="103"/>
      <c r="H32" s="103"/>
      <c r="I32" s="103">
        <v>0.71967939950925663</v>
      </c>
      <c r="J32" s="103">
        <v>9.720878069375205E-2</v>
      </c>
      <c r="K32" s="103">
        <v>2.8214570931937524</v>
      </c>
      <c r="L32" s="103">
        <v>2.6563713698267555</v>
      </c>
      <c r="M32" s="103">
        <v>2.5493185516417864</v>
      </c>
      <c r="N32" s="103">
        <v>13.677329684873998</v>
      </c>
      <c r="O32" s="74" t="s">
        <v>315</v>
      </c>
    </row>
    <row r="33" spans="1:17" x14ac:dyDescent="0.25">
      <c r="A33" s="75" t="s">
        <v>316</v>
      </c>
      <c r="B33" s="103">
        <v>0.279373386</v>
      </c>
      <c r="C33" s="103">
        <v>1.488071143</v>
      </c>
      <c r="D33" s="103">
        <v>-0.60758560900000003</v>
      </c>
      <c r="E33" s="103">
        <v>-0.85717629900000003</v>
      </c>
      <c r="F33" s="103">
        <v>0.49364984075892399</v>
      </c>
      <c r="G33" s="103">
        <v>1.5741286277762698E-2</v>
      </c>
      <c r="H33" s="180">
        <v>0.2474464088929817</v>
      </c>
      <c r="I33" s="103">
        <v>7.0865081691137283E-2</v>
      </c>
      <c r="J33" s="103">
        <v>0.83529821588522157</v>
      </c>
      <c r="K33" s="180">
        <v>-0.43482398632855151</v>
      </c>
      <c r="L33" s="180">
        <v>-7.1740227881795723E-2</v>
      </c>
      <c r="M33" s="180">
        <v>0.13436504535032834</v>
      </c>
      <c r="N33" s="180">
        <v>-5.3343472690481155</v>
      </c>
      <c r="O33" s="76" t="s">
        <v>317</v>
      </c>
    </row>
    <row r="34" spans="1:17" x14ac:dyDescent="0.25">
      <c r="A34" s="75" t="s">
        <v>318</v>
      </c>
      <c r="B34" s="103"/>
      <c r="C34" s="103">
        <v>0</v>
      </c>
      <c r="D34" s="103">
        <v>0</v>
      </c>
      <c r="E34" s="103"/>
      <c r="F34" s="103"/>
      <c r="G34" s="103"/>
      <c r="H34" s="203"/>
      <c r="I34" s="337"/>
      <c r="J34" s="337"/>
      <c r="K34" s="287"/>
      <c r="L34" s="287"/>
      <c r="M34" s="287"/>
      <c r="N34" s="287"/>
      <c r="O34" s="76" t="s">
        <v>319</v>
      </c>
    </row>
    <row r="35" spans="1:17" x14ac:dyDescent="0.25">
      <c r="A35" s="75" t="s">
        <v>320</v>
      </c>
      <c r="B35" s="103">
        <v>-2.7568422450000001</v>
      </c>
      <c r="C35" s="103">
        <v>-1.499787057</v>
      </c>
      <c r="D35" s="103">
        <v>-1.4398954100000001</v>
      </c>
      <c r="E35" s="103">
        <v>-1.3905884580000001</v>
      </c>
      <c r="F35" s="103">
        <v>-2.0611951150602974</v>
      </c>
      <c r="G35" s="103">
        <v>5.2295562999995424E-2</v>
      </c>
      <c r="H35" s="180">
        <v>6.576536852955632E-2</v>
      </c>
      <c r="I35" s="103">
        <v>-0.15358785843682141</v>
      </c>
      <c r="J35" s="103">
        <v>-8.8020236436823426E-2</v>
      </c>
      <c r="K35" s="287">
        <v>-1.9906704701144636E-2</v>
      </c>
      <c r="L35" s="287">
        <v>-0.35186234629278551</v>
      </c>
      <c r="M35" s="287">
        <v>-0.29070444162363684</v>
      </c>
      <c r="N35" s="287">
        <v>-0.22716113523959386</v>
      </c>
      <c r="O35" s="76" t="s">
        <v>321</v>
      </c>
    </row>
    <row r="36" spans="1:17" x14ac:dyDescent="0.25">
      <c r="A36" s="83" t="s">
        <v>322</v>
      </c>
      <c r="B36" s="133">
        <v>-2.1608263330000002</v>
      </c>
      <c r="C36" s="133">
        <v>-0.83331923399999996</v>
      </c>
      <c r="D36" s="133">
        <v>-4.0984211569999998</v>
      </c>
      <c r="E36" s="133">
        <v>1.9617272180000001</v>
      </c>
      <c r="F36" s="133">
        <v>-2.0345391070466126</v>
      </c>
      <c r="G36" s="133">
        <v>6.8036849277758119E-2</v>
      </c>
      <c r="H36" s="133">
        <v>0.31321177742253803</v>
      </c>
      <c r="I36" s="133">
        <v>0.63695662276357246</v>
      </c>
      <c r="J36" s="133">
        <v>0.84448676014215018</v>
      </c>
      <c r="K36" s="133">
        <v>2.3667264021640562</v>
      </c>
      <c r="L36" s="133">
        <v>2.232768795652174</v>
      </c>
      <c r="M36" s="133">
        <v>2.3929791553684785</v>
      </c>
      <c r="N36" s="133">
        <v>8.1158212805862888</v>
      </c>
      <c r="O36" s="78" t="s">
        <v>323</v>
      </c>
    </row>
    <row r="37" spans="1:17" x14ac:dyDescent="0.25">
      <c r="A37" s="73" t="s">
        <v>324</v>
      </c>
      <c r="B37" s="103">
        <v>76.112802579000004</v>
      </c>
      <c r="C37" s="103">
        <v>83.404519437000005</v>
      </c>
      <c r="D37" s="103">
        <v>87.823834504999994</v>
      </c>
      <c r="E37" s="103">
        <v>94.942171275000007</v>
      </c>
      <c r="F37" s="103">
        <v>105.7400875988252</v>
      </c>
      <c r="G37" s="103">
        <v>6.8629785755687065</v>
      </c>
      <c r="H37" s="103">
        <v>12.773142218782096</v>
      </c>
      <c r="I37" s="103">
        <v>18.85094555073109</v>
      </c>
      <c r="J37" s="103">
        <v>24.619875114125673</v>
      </c>
      <c r="K37" s="103">
        <v>29.57382919467662</v>
      </c>
      <c r="L37" s="103">
        <v>36.184058353303854</v>
      </c>
      <c r="M37" s="103">
        <v>42.859872449545044</v>
      </c>
      <c r="N37" s="103">
        <v>43.236765454657778</v>
      </c>
      <c r="O37" s="74" t="s">
        <v>325</v>
      </c>
    </row>
    <row r="38" spans="1:17" x14ac:dyDescent="0.25">
      <c r="A38" s="73" t="s">
        <v>326</v>
      </c>
      <c r="B38" s="171"/>
      <c r="C38" s="171">
        <v>0</v>
      </c>
      <c r="D38" s="171"/>
      <c r="E38" s="171"/>
      <c r="F38" s="171"/>
      <c r="G38" s="171"/>
      <c r="H38" s="171"/>
      <c r="I38" s="171"/>
      <c r="J38" s="171"/>
      <c r="K38" s="171"/>
      <c r="L38" s="171"/>
      <c r="M38" s="171"/>
      <c r="N38" s="171"/>
      <c r="O38" s="74" t="s">
        <v>327</v>
      </c>
    </row>
    <row r="39" spans="1:17" x14ac:dyDescent="0.25">
      <c r="A39" s="75" t="s">
        <v>328</v>
      </c>
      <c r="B39" s="103">
        <v>8.3681127620000009</v>
      </c>
      <c r="C39" s="103">
        <v>12.139295146</v>
      </c>
      <c r="D39" s="103">
        <v>12.139295146</v>
      </c>
      <c r="E39" s="103">
        <v>12.139295146</v>
      </c>
      <c r="F39" s="103">
        <v>12.139295146</v>
      </c>
      <c r="G39" s="103">
        <v>0.5</v>
      </c>
      <c r="H39" s="103">
        <v>0.5</v>
      </c>
      <c r="I39" s="103">
        <v>0.5</v>
      </c>
      <c r="J39" s="103">
        <v>0.5</v>
      </c>
      <c r="K39" s="103">
        <v>0.5</v>
      </c>
      <c r="L39" s="103">
        <v>0.5</v>
      </c>
      <c r="M39" s="103">
        <v>0.5</v>
      </c>
      <c r="N39" s="103">
        <v>0.5</v>
      </c>
      <c r="O39" s="76" t="s">
        <v>329</v>
      </c>
    </row>
    <row r="40" spans="1:17" x14ac:dyDescent="0.25">
      <c r="A40" s="75" t="s">
        <v>330</v>
      </c>
      <c r="B40" s="103">
        <v>9.3150385900000003</v>
      </c>
      <c r="C40" s="103">
        <v>9.5945706390000005</v>
      </c>
      <c r="D40" s="103">
        <v>9.4723432180000007</v>
      </c>
      <c r="E40" s="103">
        <v>6.5300647559999998</v>
      </c>
      <c r="F40" s="103">
        <v>6.8279350598645365</v>
      </c>
      <c r="G40" s="103">
        <v>-0.24198377368667173</v>
      </c>
      <c r="H40" s="103">
        <v>-0.61251359894665547</v>
      </c>
      <c r="I40" s="103">
        <v>0.71420618635036814</v>
      </c>
      <c r="J40" s="103">
        <v>6.4462018223435127</v>
      </c>
      <c r="K40" s="103">
        <v>7.5322870755722935</v>
      </c>
      <c r="L40" s="103">
        <v>8.5912751437590842</v>
      </c>
      <c r="M40" s="103">
        <v>7.9144936297919539</v>
      </c>
      <c r="N40" s="103">
        <v>3.9086585300274144</v>
      </c>
      <c r="O40" s="76" t="s">
        <v>331</v>
      </c>
    </row>
    <row r="41" spans="1:17" x14ac:dyDescent="0.25">
      <c r="A41" s="75" t="s">
        <v>332</v>
      </c>
      <c r="B41" s="103">
        <v>82.606005463000002</v>
      </c>
      <c r="C41" s="103">
        <v>85.025301768000006</v>
      </c>
      <c r="D41" s="103">
        <v>93.368857853999998</v>
      </c>
      <c r="E41" s="103">
        <v>100.93545654</v>
      </c>
      <c r="F41" s="103">
        <v>137.36375947467999</v>
      </c>
      <c r="G41" s="103">
        <v>13.850307011640002</v>
      </c>
      <c r="H41" s="103">
        <v>15.25901651064</v>
      </c>
      <c r="I41" s="103">
        <v>22.83645626489</v>
      </c>
      <c r="J41" s="103">
        <v>24.299554833889999</v>
      </c>
      <c r="K41" s="103">
        <v>33.13901180933</v>
      </c>
      <c r="L41" s="103">
        <v>40.709230702330004</v>
      </c>
      <c r="M41" s="103">
        <v>45.226665655330002</v>
      </c>
      <c r="N41" s="103">
        <v>47.234892721329999</v>
      </c>
      <c r="O41" s="76" t="s">
        <v>333</v>
      </c>
    </row>
    <row r="42" spans="1:17" x14ac:dyDescent="0.25">
      <c r="A42" s="83" t="s">
        <v>334</v>
      </c>
      <c r="B42" s="133">
        <v>100.289156815</v>
      </c>
      <c r="C42" s="133">
        <v>106.759167553</v>
      </c>
      <c r="D42" s="133">
        <v>114.980496218</v>
      </c>
      <c r="E42" s="133">
        <v>119.604816442</v>
      </c>
      <c r="F42" s="133">
        <v>156.33098968054452</v>
      </c>
      <c r="G42" s="133">
        <v>14.108323237953329</v>
      </c>
      <c r="H42" s="133">
        <v>15.146502911693347</v>
      </c>
      <c r="I42" s="133">
        <v>24.050662451240367</v>
      </c>
      <c r="J42" s="133">
        <v>31.245756656233514</v>
      </c>
      <c r="K42" s="133">
        <v>41.171298884902299</v>
      </c>
      <c r="L42" s="133">
        <v>49.800505846089088</v>
      </c>
      <c r="M42" s="133">
        <v>53.641159285121958</v>
      </c>
      <c r="N42" s="133">
        <v>51.643551251357415</v>
      </c>
      <c r="O42" s="78" t="s">
        <v>335</v>
      </c>
    </row>
    <row r="43" spans="1:17" x14ac:dyDescent="0.25">
      <c r="A43" s="73" t="s">
        <v>336</v>
      </c>
      <c r="B43" s="103">
        <v>265.12416762199996</v>
      </c>
      <c r="C43" s="103">
        <v>281.65285086799997</v>
      </c>
      <c r="D43" s="103">
        <v>296.04203837600005</v>
      </c>
      <c r="E43" s="103">
        <v>311.40063133999996</v>
      </c>
      <c r="F43" s="180">
        <v>17036.536453668839</v>
      </c>
      <c r="G43" s="103">
        <v>6.7851498747162369</v>
      </c>
      <c r="H43" s="103">
        <v>13.566535815199172</v>
      </c>
      <c r="I43" s="103">
        <v>20.40176918841</v>
      </c>
      <c r="J43" s="103">
        <v>27.199354244080396</v>
      </c>
      <c r="K43" s="103">
        <v>53.717634924593057</v>
      </c>
      <c r="L43" s="103">
        <v>60.448271823176455</v>
      </c>
      <c r="M43" s="103">
        <v>79.031921373536647</v>
      </c>
      <c r="N43" s="103">
        <v>16.64991369450906</v>
      </c>
      <c r="O43" s="84" t="s">
        <v>337</v>
      </c>
      <c r="P43" s="204"/>
      <c r="Q43" s="182"/>
    </row>
    <row r="44" spans="1:17" x14ac:dyDescent="0.25">
      <c r="A44" s="73" t="s">
        <v>338</v>
      </c>
      <c r="B44" s="103">
        <v>1.515424197</v>
      </c>
      <c r="C44" s="103">
        <v>2.0347241729999999</v>
      </c>
      <c r="D44" s="103"/>
      <c r="E44" s="103"/>
      <c r="F44" s="103"/>
      <c r="G44" s="103"/>
      <c r="H44" s="103"/>
      <c r="I44" s="103"/>
      <c r="J44" s="103"/>
      <c r="K44" s="103"/>
      <c r="L44" s="103"/>
      <c r="M44" s="103"/>
      <c r="N44" s="103"/>
      <c r="O44" s="74" t="s">
        <v>339</v>
      </c>
      <c r="P44" s="182"/>
    </row>
    <row r="45" spans="1:17" x14ac:dyDescent="0.25">
      <c r="A45" s="73" t="s">
        <v>340</v>
      </c>
      <c r="B45" s="171"/>
      <c r="C45" s="171">
        <v>0</v>
      </c>
      <c r="D45" s="171"/>
      <c r="E45" s="171"/>
      <c r="F45" s="171"/>
      <c r="G45" s="171"/>
      <c r="H45" s="171"/>
      <c r="I45" s="171"/>
      <c r="J45" s="171"/>
      <c r="K45" s="171"/>
      <c r="L45" s="171"/>
      <c r="M45" s="171"/>
      <c r="N45" s="171"/>
      <c r="O45" s="74" t="s">
        <v>341</v>
      </c>
    </row>
    <row r="46" spans="1:17" x14ac:dyDescent="0.25">
      <c r="A46" s="75" t="s">
        <v>342</v>
      </c>
      <c r="B46" s="103">
        <v>93.090467059999995</v>
      </c>
      <c r="C46" s="103">
        <v>101.475664545</v>
      </c>
      <c r="D46" s="103">
        <v>116.216458761</v>
      </c>
      <c r="E46" s="103">
        <v>130.77661025200001</v>
      </c>
      <c r="F46" s="103">
        <v>142.71511078097896</v>
      </c>
      <c r="G46" s="103">
        <v>18.05413559758</v>
      </c>
      <c r="H46" s="103">
        <v>26.156333919000009</v>
      </c>
      <c r="I46" s="103">
        <v>38.129581505115375</v>
      </c>
      <c r="J46" s="103">
        <v>48.773449342785369</v>
      </c>
      <c r="K46" s="103">
        <v>58.17818449078537</v>
      </c>
      <c r="L46" s="103">
        <v>66.953000169623493</v>
      </c>
      <c r="M46" s="103">
        <v>95.270281212789982</v>
      </c>
      <c r="N46" s="103">
        <v>103.77595421712239</v>
      </c>
      <c r="O46" s="76" t="s">
        <v>343</v>
      </c>
    </row>
    <row r="47" spans="1:17" x14ac:dyDescent="0.25">
      <c r="A47" s="75" t="s">
        <v>344</v>
      </c>
      <c r="B47" s="103">
        <v>323.17006773999998</v>
      </c>
      <c r="C47" s="103">
        <v>360.83420481299999</v>
      </c>
      <c r="D47" s="103">
        <v>399.73611485699996</v>
      </c>
      <c r="E47" s="103">
        <v>431.89077333800003</v>
      </c>
      <c r="F47" s="103">
        <v>471.59802748095001</v>
      </c>
      <c r="G47" s="103">
        <v>39.148828700110002</v>
      </c>
      <c r="H47" s="103">
        <v>77.790698935560002</v>
      </c>
      <c r="I47" s="103">
        <v>116.51729125054999</v>
      </c>
      <c r="J47" s="103">
        <v>154.82294206366998</v>
      </c>
      <c r="K47" s="103">
        <v>193.29561571028</v>
      </c>
      <c r="L47" s="103">
        <v>231.68434578892001</v>
      </c>
      <c r="M47" s="103">
        <v>266.98115007960001</v>
      </c>
      <c r="N47" s="103">
        <v>293.3934575385</v>
      </c>
      <c r="O47" s="76" t="s">
        <v>345</v>
      </c>
    </row>
    <row r="48" spans="1:17" ht="10" customHeight="1" x14ac:dyDescent="0.25">
      <c r="A48" s="75" t="s">
        <v>332</v>
      </c>
      <c r="B48" s="103">
        <v>33.530824875999997</v>
      </c>
      <c r="C48" s="103">
        <v>8.1295426039999992</v>
      </c>
      <c r="D48" s="103">
        <v>49.689503232</v>
      </c>
      <c r="E48" s="103">
        <v>56.160897380000002</v>
      </c>
      <c r="F48" s="103">
        <v>64.371693967970003</v>
      </c>
      <c r="G48" s="103">
        <v>3.826502617406685</v>
      </c>
      <c r="H48" s="103">
        <v>7.6437381355500182</v>
      </c>
      <c r="I48" s="103">
        <v>12.457102233236562</v>
      </c>
      <c r="J48" s="103">
        <v>17.324660678902962</v>
      </c>
      <c r="K48" s="103">
        <v>20.700857270713197</v>
      </c>
      <c r="L48" s="103">
        <v>25.758054395563335</v>
      </c>
      <c r="M48" s="103">
        <v>31.070469757383329</v>
      </c>
      <c r="N48" s="103">
        <v>36.048300356263333</v>
      </c>
      <c r="O48" s="76" t="s">
        <v>333</v>
      </c>
    </row>
    <row r="49" spans="1:15" x14ac:dyDescent="0.25">
      <c r="A49" s="83" t="s">
        <v>346</v>
      </c>
      <c r="B49" s="133">
        <v>449.79135967600001</v>
      </c>
      <c r="C49" s="133">
        <v>505.32198040999998</v>
      </c>
      <c r="D49" s="133">
        <v>565.64207684999997</v>
      </c>
      <c r="E49" s="133">
        <f>SUM(E46:E48)</f>
        <v>618.82828097000015</v>
      </c>
      <c r="F49" s="133">
        <v>678.68483222989892</v>
      </c>
      <c r="G49" s="133">
        <v>61.029466915096684</v>
      </c>
      <c r="H49" s="133">
        <v>111.59077099011002</v>
      </c>
      <c r="I49" s="133">
        <v>167.10397498890194</v>
      </c>
      <c r="J49" s="133">
        <v>220.9210520853583</v>
      </c>
      <c r="K49" s="133">
        <v>272.17465747177857</v>
      </c>
      <c r="L49" s="133">
        <v>324.39540035410676</v>
      </c>
      <c r="M49" s="133">
        <v>393.32190104977337</v>
      </c>
      <c r="N49" s="133">
        <v>433.2177121118857</v>
      </c>
      <c r="O49" s="78" t="s">
        <v>347</v>
      </c>
    </row>
    <row r="50" spans="1:15" ht="11.15" customHeight="1" x14ac:dyDescent="0.25">
      <c r="A50" s="85" t="s">
        <v>348</v>
      </c>
      <c r="B50" s="133">
        <v>87.218577128000007</v>
      </c>
      <c r="C50" s="133">
        <v>97.639700542</v>
      </c>
      <c r="D50" s="133">
        <v>112.943408092</v>
      </c>
      <c r="E50" s="133">
        <v>134.778067126</v>
      </c>
      <c r="F50" s="133">
        <v>-16531.290597287083</v>
      </c>
      <c r="G50" s="133">
        <v>17.219984938635932</v>
      </c>
      <c r="H50" s="133">
        <v>42.389537125438231</v>
      </c>
      <c r="I50" s="133">
        <v>72.553197152135041</v>
      </c>
      <c r="J50" s="133">
        <v>79.879522032213714</v>
      </c>
      <c r="K50" s="133">
        <v>85.207577650016603</v>
      </c>
      <c r="L50" s="133">
        <v>92.552228193829706</v>
      </c>
      <c r="M50" s="133">
        <v>76.360722740880192</v>
      </c>
      <c r="N50" s="133">
        <v>139.98458397167522</v>
      </c>
      <c r="O50" s="86" t="s">
        <v>349</v>
      </c>
    </row>
    <row r="51" spans="1:15" x14ac:dyDescent="0.25">
      <c r="A51" s="87" t="s">
        <v>350</v>
      </c>
      <c r="B51" s="171"/>
      <c r="C51" s="171">
        <v>0</v>
      </c>
      <c r="D51" s="171"/>
      <c r="E51" s="171"/>
      <c r="F51" s="171"/>
      <c r="G51" s="171"/>
      <c r="H51" s="171"/>
      <c r="I51" s="171"/>
      <c r="J51" s="171"/>
      <c r="K51" s="171"/>
      <c r="L51" s="171"/>
      <c r="M51" s="171"/>
      <c r="N51" s="171"/>
      <c r="O51" s="88" t="s">
        <v>351</v>
      </c>
    </row>
    <row r="52" spans="1:15" x14ac:dyDescent="0.25">
      <c r="A52" s="73" t="s">
        <v>352</v>
      </c>
      <c r="B52" s="103">
        <v>3.9977916750000002</v>
      </c>
      <c r="C52" s="103">
        <v>4.4385340710000003</v>
      </c>
      <c r="D52" s="103">
        <v>5.0624553920000004</v>
      </c>
      <c r="E52" s="103">
        <v>5.904717958</v>
      </c>
      <c r="F52" s="103">
        <v>10.488411449000001</v>
      </c>
      <c r="G52" s="103">
        <v>0.46769060299999998</v>
      </c>
      <c r="H52" s="103">
        <v>1.2648697550000001</v>
      </c>
      <c r="I52" s="103">
        <v>1.7390279689999999</v>
      </c>
      <c r="J52" s="103">
        <v>2.6956499919999999</v>
      </c>
      <c r="K52" s="103">
        <v>3.660034778</v>
      </c>
      <c r="L52" s="103">
        <v>5.1982822320000004</v>
      </c>
      <c r="M52" s="103">
        <v>18.097730105171248</v>
      </c>
      <c r="N52" s="103">
        <v>24.459406181969999</v>
      </c>
      <c r="O52" s="74" t="s">
        <v>353</v>
      </c>
    </row>
    <row r="53" spans="1:15" x14ac:dyDescent="0.25">
      <c r="A53" s="73" t="s">
        <v>354</v>
      </c>
      <c r="B53" s="103">
        <v>5.4572734389999997</v>
      </c>
      <c r="C53" s="103">
        <v>6.2449681679999998</v>
      </c>
      <c r="D53" s="103">
        <v>6.5596036560000002</v>
      </c>
      <c r="E53" s="103">
        <v>9.5009283310000008</v>
      </c>
      <c r="F53" s="103">
        <v>9.8616902729799989</v>
      </c>
      <c r="G53" s="103">
        <v>0.59907385447361394</v>
      </c>
      <c r="H53" s="103">
        <v>1.9019785044554902</v>
      </c>
      <c r="I53" s="103">
        <v>3.8820758436611613</v>
      </c>
      <c r="J53" s="103">
        <v>5.3998287144646424</v>
      </c>
      <c r="K53" s="103">
        <v>6.6625903087791212</v>
      </c>
      <c r="L53" s="103">
        <v>8.4153066972616699</v>
      </c>
      <c r="M53" s="103">
        <v>0</v>
      </c>
      <c r="N53" s="103">
        <v>0</v>
      </c>
      <c r="O53" s="74" t="s">
        <v>355</v>
      </c>
    </row>
    <row r="54" spans="1:15" x14ac:dyDescent="0.25">
      <c r="A54" s="77" t="s">
        <v>356</v>
      </c>
      <c r="B54" s="133">
        <v>-1.459481764</v>
      </c>
      <c r="C54" s="133">
        <v>-1.8064340969999999</v>
      </c>
      <c r="D54" s="133">
        <v>-1.497148264</v>
      </c>
      <c r="E54" s="133">
        <v>-3.5962103729999999</v>
      </c>
      <c r="F54" s="133">
        <v>0.62672117602000044</v>
      </c>
      <c r="G54" s="133">
        <v>-0.13138325147361399</v>
      </c>
      <c r="H54" s="133">
        <v>-0.63710874945549012</v>
      </c>
      <c r="I54" s="133">
        <v>-2.1430478746611614</v>
      </c>
      <c r="J54" s="133">
        <v>-2.7041787224646425</v>
      </c>
      <c r="K54" s="133">
        <v>-3.0025555307791212</v>
      </c>
      <c r="L54" s="133">
        <v>-3.21702446526167</v>
      </c>
      <c r="M54" s="133">
        <v>18.097730105171248</v>
      </c>
      <c r="N54" s="133">
        <v>24.459406181969999</v>
      </c>
      <c r="O54" s="86" t="s">
        <v>357</v>
      </c>
    </row>
    <row r="55" spans="1:15" x14ac:dyDescent="0.25">
      <c r="A55" s="85" t="s">
        <v>358</v>
      </c>
      <c r="B55" s="133">
        <v>85.759095364000004</v>
      </c>
      <c r="C55" s="133">
        <v>95.833266445000007</v>
      </c>
      <c r="D55" s="133">
        <v>111.446259828</v>
      </c>
      <c r="E55" s="133">
        <v>131.18185675300001</v>
      </c>
      <c r="F55" s="133">
        <v>-16530.663876111063</v>
      </c>
      <c r="G55" s="133">
        <v>17.088601687162321</v>
      </c>
      <c r="H55" s="133">
        <v>41.752428375982745</v>
      </c>
      <c r="I55" s="133">
        <v>70.410149277473877</v>
      </c>
      <c r="J55" s="133">
        <v>77.175343309749067</v>
      </c>
      <c r="K55" s="133">
        <v>82.205022119237483</v>
      </c>
      <c r="L55" s="133">
        <v>89.335203728568032</v>
      </c>
      <c r="M55" s="133">
        <v>94.458452846051443</v>
      </c>
      <c r="N55" s="133">
        <v>164.44399015364525</v>
      </c>
      <c r="O55" s="86" t="s">
        <v>359</v>
      </c>
    </row>
    <row r="56" spans="1:15" x14ac:dyDescent="0.25">
      <c r="A56" s="85" t="s">
        <v>360</v>
      </c>
      <c r="B56" s="133"/>
      <c r="C56" s="133">
        <v>0</v>
      </c>
      <c r="D56" s="133"/>
      <c r="E56" s="133"/>
      <c r="F56" s="133"/>
      <c r="G56" s="133"/>
      <c r="H56" s="133"/>
      <c r="I56" s="133"/>
      <c r="J56" s="133"/>
      <c r="K56" s="133"/>
      <c r="L56" s="133"/>
      <c r="M56" s="133"/>
      <c r="N56" s="133"/>
      <c r="O56" s="86" t="s">
        <v>361</v>
      </c>
    </row>
    <row r="57" spans="1:15" x14ac:dyDescent="0.25">
      <c r="A57" s="73" t="s">
        <v>362</v>
      </c>
      <c r="B57" s="103"/>
      <c r="C57" s="103">
        <v>0</v>
      </c>
      <c r="D57" s="103"/>
      <c r="E57" s="103"/>
      <c r="F57" s="103"/>
      <c r="G57" s="103"/>
      <c r="H57" s="290"/>
      <c r="I57" s="337"/>
      <c r="J57" s="337"/>
      <c r="K57" s="337"/>
      <c r="L57" s="337"/>
      <c r="M57" s="337"/>
      <c r="N57" s="337"/>
      <c r="O57" s="74" t="s">
        <v>363</v>
      </c>
    </row>
    <row r="58" spans="1:15" x14ac:dyDescent="0.25">
      <c r="A58" s="73" t="s">
        <v>364</v>
      </c>
      <c r="B58" s="103"/>
      <c r="C58" s="103">
        <v>0</v>
      </c>
      <c r="D58" s="40"/>
      <c r="E58" s="103"/>
      <c r="F58" s="103"/>
      <c r="G58" s="103"/>
      <c r="H58" s="103"/>
      <c r="I58" s="103"/>
      <c r="J58" s="103"/>
      <c r="K58" s="103"/>
      <c r="L58" s="103"/>
      <c r="M58" s="103"/>
      <c r="N58" s="103"/>
      <c r="O58" s="74" t="s">
        <v>365</v>
      </c>
    </row>
    <row r="59" spans="1:15" x14ac:dyDescent="0.25">
      <c r="A59" s="75" t="s">
        <v>366</v>
      </c>
      <c r="B59" s="103">
        <v>0.96614250300000004</v>
      </c>
      <c r="C59" s="103">
        <v>1.070804796</v>
      </c>
      <c r="D59" s="40">
        <v>1.457757237</v>
      </c>
      <c r="E59" s="103">
        <v>1.702313765</v>
      </c>
      <c r="F59" s="103"/>
      <c r="G59" s="290"/>
      <c r="H59" s="290"/>
      <c r="I59" s="337"/>
      <c r="J59" s="337"/>
      <c r="K59" s="337"/>
      <c r="L59" s="337"/>
      <c r="M59" s="337"/>
      <c r="N59" s="337"/>
      <c r="O59" s="76" t="s">
        <v>367</v>
      </c>
    </row>
    <row r="60" spans="1:15" x14ac:dyDescent="0.25">
      <c r="A60" s="75" t="s">
        <v>368</v>
      </c>
      <c r="B60" s="103"/>
      <c r="C60" s="103">
        <v>0</v>
      </c>
      <c r="D60" s="203">
        <v>-32.494679898000001</v>
      </c>
      <c r="E60" s="287"/>
      <c r="F60" s="103">
        <v>-1583.6629350227399</v>
      </c>
      <c r="G60" s="103">
        <v>-6.0796737670898438E-15</v>
      </c>
      <c r="H60" s="103"/>
      <c r="I60" s="103"/>
      <c r="J60" s="103"/>
      <c r="K60" s="103"/>
      <c r="L60" s="103"/>
      <c r="M60" s="103"/>
      <c r="N60" s="103"/>
      <c r="O60" s="76" t="s">
        <v>369</v>
      </c>
    </row>
    <row r="61" spans="1:15" x14ac:dyDescent="0.25">
      <c r="A61" s="85" t="s">
        <v>370</v>
      </c>
      <c r="B61" s="44">
        <v>84.792952861000003</v>
      </c>
      <c r="C61" s="133">
        <v>94.762461649000002</v>
      </c>
      <c r="D61" s="65">
        <v>77.493822692999998</v>
      </c>
      <c r="E61" s="133">
        <v>129.47954298799999</v>
      </c>
      <c r="F61" s="133">
        <v>-18114.326811133804</v>
      </c>
      <c r="G61" s="133">
        <v>17.088601687162324</v>
      </c>
      <c r="H61" s="133">
        <v>41.752428375982745</v>
      </c>
      <c r="I61" s="133">
        <v>70.410149277473877</v>
      </c>
      <c r="J61" s="133">
        <v>77.175343309749067</v>
      </c>
      <c r="K61" s="133">
        <v>82.205022119237483</v>
      </c>
      <c r="L61" s="133">
        <v>89.335203728568032</v>
      </c>
      <c r="M61" s="133">
        <v>94.458452846051443</v>
      </c>
      <c r="N61" s="133">
        <v>164.44399015168429</v>
      </c>
      <c r="O61" s="86" t="s">
        <v>371</v>
      </c>
    </row>
    <row r="62" spans="1:15" x14ac:dyDescent="0.25">
      <c r="A62" s="454"/>
      <c r="B62" s="455"/>
      <c r="C62" s="455"/>
      <c r="D62" s="455"/>
      <c r="E62" s="455"/>
      <c r="F62" s="455"/>
      <c r="G62" s="455"/>
      <c r="H62" s="455"/>
      <c r="I62" s="455"/>
      <c r="J62" s="455"/>
      <c r="K62" s="455"/>
      <c r="L62" s="455"/>
      <c r="M62" s="455"/>
      <c r="N62" s="455"/>
      <c r="O62" s="456"/>
    </row>
    <row r="63" spans="1:15" x14ac:dyDescent="0.25">
      <c r="A63" s="405" t="s">
        <v>1492</v>
      </c>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40DB5F-9123-465C-9903-7676ED8B67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ABB1D0-B97F-4938-94A2-9F5AB8D2E964}">
  <ds:schemaRefs>
    <ds:schemaRef ds:uri="http://schemas.microsoft.com/office/infopath/2007/PartnerControls"/>
    <ds:schemaRef ds:uri="http://purl.org/dc/terms/"/>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71ECD10-DBC7-4A5F-B854-1E1C183A07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86</vt:i4>
      </vt:variant>
    </vt:vector>
  </HeadingPairs>
  <TitlesOfParts>
    <vt:vector size="132" baseType="lpstr">
      <vt:lpstr>Cover</vt:lpstr>
      <vt:lpstr>Disclaimer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 Old Format</vt:lpstr>
      <vt:lpstr>3.1 New Format</vt:lpstr>
      <vt:lpstr>3.2 Old Format</vt:lpstr>
      <vt:lpstr>3.2 New Format</vt:lpstr>
      <vt:lpstr>3.3</vt:lpstr>
      <vt:lpstr>3.4</vt:lpstr>
      <vt:lpstr>4.1</vt:lpstr>
      <vt:lpstr>4.2</vt:lpstr>
      <vt:lpstr>4.3</vt:lpstr>
      <vt:lpstr>5.1</vt:lpstr>
      <vt:lpstr>5.2</vt:lpstr>
      <vt:lpstr>5.3</vt:lpstr>
      <vt:lpstr>5.4</vt:lpstr>
      <vt:lpstr>5.5</vt:lpstr>
      <vt:lpstr>5.6</vt:lpstr>
      <vt:lpstr>5.7</vt:lpstr>
      <vt:lpstr>Ikhtisar LKK Syariah</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 New Format'!_Toc449593997</vt:lpstr>
      <vt:lpstr>'3.1 Old Format'!_Toc449593997</vt:lpstr>
      <vt:lpstr>'3.1 New Format'!_Toc449593998</vt:lpstr>
      <vt:lpstr>'3.1 Old Format'!_Toc449593998</vt:lpstr>
      <vt:lpstr>'3.2 New Format'!_Toc449593999</vt:lpstr>
      <vt:lpstr>'3.2 Old Format'!_Toc449593999</vt:lpstr>
      <vt:lpstr>'3.2 New Format'!_Toc449594000</vt:lpstr>
      <vt:lpstr>'3.2 Old Format'!_Toc449594000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'2.7'!Print_Area</vt:lpstr>
      <vt:lpstr>'3.1 New Format'!Print_Area</vt:lpstr>
      <vt:lpstr>'3.1 Old Format'!Print_Area</vt:lpstr>
      <vt:lpstr>'3.2 New Format'!Print_Area</vt:lpstr>
      <vt:lpstr>'3.3'!Print_Area</vt:lpstr>
      <vt:lpstr>'4.1'!Print_Area</vt:lpstr>
      <vt:lpstr>'5.1'!Print_Area</vt:lpstr>
      <vt:lpstr>'5.2'!Print_Area</vt:lpstr>
      <vt:lpstr>'5.3'!Print_Area</vt:lpstr>
      <vt:lpstr>'5.4'!Print_Area</vt:lpstr>
      <vt:lpstr>'5.5'!Print_Area</vt:lpstr>
      <vt:lpstr>'5.6'!Print_Area</vt:lpstr>
      <vt:lpstr>'5.7'!Print_Area</vt:lpstr>
      <vt:lpstr>Disclaimer!Print_Area</vt:lpstr>
      <vt:lpstr>Isi!Print_Area</vt:lpstr>
      <vt:lpstr>Istilah!Print_Area</vt:lpstr>
      <vt:lpstr>'2.1'!Print_Titles</vt:lpstr>
      <vt:lpstr>'2.2'!Print_Titles</vt:lpstr>
      <vt:lpstr>'2.3'!Print_Titles</vt:lpstr>
      <vt:lpstr>'3.1 New Format'!Print_Titles</vt:lpstr>
      <vt:lpstr>'3.1 Old Format'!Print_Titles</vt:lpstr>
      <vt:lpstr>'3.2 New Format'!Print_Titles</vt:lpstr>
      <vt:lpstr>'3.2 Old Format'!Print_Titles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Jun 1033</cp:lastModifiedBy>
  <dcterms:created xsi:type="dcterms:W3CDTF">2021-02-26T08:28:15Z</dcterms:created>
  <dcterms:modified xsi:type="dcterms:W3CDTF">2024-10-22T07:48:51Z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