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raihan.imaduddin\Documents\Raihan IR\"/>
    </mc:Choice>
  </mc:AlternateContent>
  <bookViews>
    <workbookView xWindow="-105" yWindow="-105" windowWidth="20715" windowHeight="13275" tabRatio="868" activeTab="15"/>
  </bookViews>
  <sheets>
    <sheet name="Cover" sheetId="1" r:id="rId1"/>
    <sheet name="Pengantar" sheetId="2" r:id="rId2"/>
    <sheet name="Isi" sheetId="3" r:id="rId3"/>
    <sheet name="Istilah" sheetId="4" r:id="rId4"/>
    <sheet name="1.1" sheetId="5" r:id="rId5"/>
    <sheet name="1.2" sheetId="6" r:id="rId6"/>
    <sheet name="2.1" sheetId="7" r:id="rId7"/>
    <sheet name="2.2" sheetId="8" r:id="rId8"/>
    <sheet name="2.3" sheetId="9" r:id="rId9"/>
    <sheet name="2.4" sheetId="10" r:id="rId10"/>
    <sheet name="2.5" sheetId="11" r:id="rId11"/>
    <sheet name="2.6" sheetId="12" r:id="rId12"/>
    <sheet name="2.7" sheetId="13" r:id="rId13"/>
    <sheet name="2.8" sheetId="14" r:id="rId14"/>
    <sheet name="2.9" sheetId="15" r:id="rId15"/>
    <sheet name="2.10" sheetId="16" r:id="rId16"/>
    <sheet name="2.11" sheetId="17" r:id="rId17"/>
    <sheet name="2.12" sheetId="18" r:id="rId18"/>
    <sheet name="2.13" sheetId="19" r:id="rId19"/>
    <sheet name="2.14" sheetId="20" r:id="rId20"/>
    <sheet name="2.15" sheetId="21" r:id="rId21"/>
    <sheet name="2.16" sheetId="22" r:id="rId22"/>
    <sheet name="2.17" sheetId="23" r:id="rId23"/>
    <sheet name="2.18" sheetId="24" r:id="rId24"/>
    <sheet name="2.19" sheetId="25" r:id="rId25"/>
    <sheet name="2.20" sheetId="26" r:id="rId26"/>
    <sheet name="2.21" sheetId="27" r:id="rId27"/>
    <sheet name="2.22" sheetId="28" r:id="rId28"/>
    <sheet name="3.1" sheetId="30" r:id="rId29"/>
    <sheet name="3.2" sheetId="31" r:id="rId30"/>
    <sheet name="3.3" sheetId="32" r:id="rId31"/>
    <sheet name="3.4" sheetId="33" r:id="rId32"/>
    <sheet name="4.1" sheetId="34" r:id="rId33"/>
    <sheet name="4.2" sheetId="35" r:id="rId34"/>
    <sheet name="4.3" sheetId="36" r:id="rId35"/>
  </sheets>
  <definedNames>
    <definedName name="_Toc448152400" localSheetId="31">'3.4'!$A$2</definedName>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4" localSheetId="4">'1.1'!#REF!</definedName>
    <definedName name="_Toc449593935" localSheetId="5">'1.2'!$A$1</definedName>
    <definedName name="_Toc449593936" localSheetId="5">'1.2'!$A$2</definedName>
    <definedName name="_Toc449593939" localSheetId="6">'2.1'!$A$1</definedName>
    <definedName name="_Toc449593940" localSheetId="6">'2.1'!$A$2</definedName>
    <definedName name="_Toc449593941" localSheetId="7">'2.2'!$A$1</definedName>
    <definedName name="_Toc449593942" localSheetId="7">'2.2'!$A$2</definedName>
    <definedName name="_Toc449593944" localSheetId="8">'2.3'!$A$2</definedName>
    <definedName name="_Toc449593946" localSheetId="9">'2.4'!$A$2</definedName>
    <definedName name="_Toc449593947" localSheetId="11">'2.6'!$A$1</definedName>
    <definedName name="_Toc449593948" localSheetId="11">'2.6'!$A$2</definedName>
    <definedName name="_Toc449593950" localSheetId="12">'2.7'!$A$2</definedName>
    <definedName name="_Toc449593951" localSheetId="13">'2.8'!$A$1</definedName>
    <definedName name="_Toc449593952" localSheetId="13">'2.8'!$A$2</definedName>
    <definedName name="_Toc449593954" localSheetId="14">'2.9'!$A$2</definedName>
    <definedName name="_Toc449593955" localSheetId="15">'2.10'!$A$1</definedName>
    <definedName name="_Toc449593956" localSheetId="15">'2.10'!$A$2</definedName>
    <definedName name="_Toc449593957" localSheetId="16">'2.11'!$A$1</definedName>
    <definedName name="_Toc449593958" localSheetId="16">'2.11'!$A$2</definedName>
    <definedName name="_Toc449593959" localSheetId="17">'2.12'!$A$1</definedName>
    <definedName name="_Toc449593960" localSheetId="17">'2.12'!$A$2</definedName>
    <definedName name="_Toc449593961" localSheetId="18">'2.13'!$A$1</definedName>
    <definedName name="_Toc449593962" localSheetId="18">'2.13'!$A$2</definedName>
    <definedName name="_Toc449593963" localSheetId="19">'2.14'!$A$1</definedName>
    <definedName name="_Toc449593964" localSheetId="19">'2.14'!$A$2</definedName>
    <definedName name="_Toc449593966" localSheetId="20">'2.15'!$A$2</definedName>
    <definedName name="_Toc449593967" localSheetId="21">'2.16'!$A$1</definedName>
    <definedName name="_Toc449593968" localSheetId="21">'2.16'!$A$2</definedName>
    <definedName name="_Toc449593969" localSheetId="22">'2.17'!$A$1</definedName>
    <definedName name="_Toc449593970" localSheetId="22">'2.17'!$A$2</definedName>
    <definedName name="_Toc449593971" localSheetId="23">'2.18'!$A$1</definedName>
    <definedName name="_Toc449593972" localSheetId="23">'2.18'!$A$2</definedName>
    <definedName name="_Toc449593973" localSheetId="24">'2.19'!$A$1</definedName>
    <definedName name="_Toc449593974" localSheetId="24">'2.19'!$A$2</definedName>
    <definedName name="_Toc449593975" localSheetId="25">'2.20'!$A$1</definedName>
    <definedName name="_Toc449593976" localSheetId="25">'2.20'!$A$2</definedName>
    <definedName name="_Toc449593978" localSheetId="26">'2.21'!$A$2</definedName>
    <definedName name="_Toc449593979" localSheetId="27">'2.22'!$A$1</definedName>
    <definedName name="_Toc449593980" localSheetId="27">'2.22'!$A$2</definedName>
    <definedName name="_Toc449593997" localSheetId="28">'3.1'!$A$1</definedName>
    <definedName name="_Toc449593998" localSheetId="28">'3.1'!$A$2</definedName>
    <definedName name="_Toc449593999" localSheetId="29">'3.2'!$A$1</definedName>
    <definedName name="_Toc449594000" localSheetId="29">'3.2'!$A$2</definedName>
    <definedName name="_Toc449594001" localSheetId="30">'3.3'!$A$1</definedName>
    <definedName name="_Toc449594002" localSheetId="30">'3.3'!$A$2</definedName>
    <definedName name="_Toc467488447" localSheetId="10">'2.5'!$A$1</definedName>
    <definedName name="_Toc467488448" localSheetId="10">'2.5'!$A$2</definedName>
    <definedName name="_xlnm.Print_Area" localSheetId="4">'1.1'!$A$1:$F$9</definedName>
    <definedName name="_xlnm.Print_Area" localSheetId="15">'2.10'!$A$1:$O$38</definedName>
    <definedName name="_xlnm.Print_Area" localSheetId="21">'2.16'!$A$1:$O$38</definedName>
    <definedName name="_xlnm.Print_Area" localSheetId="23">'2.18'!$A$1:$P$10</definedName>
    <definedName name="_xlnm.Print_Area" localSheetId="9">'2.4'!$A$1:$P$7</definedName>
    <definedName name="_xlnm.Print_Area" localSheetId="28">'3.1'!$A$1:$P$69</definedName>
    <definedName name="_xlnm.Print_Area" localSheetId="30">'3.3'!$A$1:$P$7</definedName>
    <definedName name="_xlnm.Print_Area" localSheetId="32">'4.1'!$A$1:$P$55</definedName>
    <definedName name="_xlnm.Print_Area" localSheetId="3">Istilah!$A$1:$C$61</definedName>
    <definedName name="_xlnm.Print_Titles" localSheetId="6">'2.1'!$3:$3</definedName>
    <definedName name="_xlnm.Print_Titles" localSheetId="7">'2.2'!$3:$3</definedName>
    <definedName name="_xlnm.Print_Titles" localSheetId="8">'2.3'!$3:$3</definedName>
    <definedName name="_xlnm.Print_Titles" localSheetId="28">'3.1'!$3:$3</definedName>
    <definedName name="_xlnm.Print_Titles" localSheetId="29">'3.2'!$3:$3</definedName>
    <definedName name="_xlnm.Print_Titles" localSheetId="32">'4.1'!$3:$3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7" i="6" l="1"/>
  <c r="O51" i="7"/>
  <c r="O46" i="7"/>
  <c r="O39" i="7"/>
  <c r="O45" i="7" s="1"/>
  <c r="O19" i="7"/>
  <c r="O32" i="7" s="1"/>
  <c r="O14" i="7"/>
  <c r="O37" i="30" l="1"/>
  <c r="O20" i="30"/>
  <c r="M7" i="6" l="1"/>
  <c r="L7" i="6"/>
  <c r="K7" i="6"/>
  <c r="J7" i="6"/>
  <c r="I7" i="6"/>
  <c r="H7" i="6"/>
  <c r="G7" i="6"/>
  <c r="F7" i="6"/>
  <c r="E7" i="6"/>
  <c r="D7" i="6"/>
  <c r="C7" i="6"/>
  <c r="B7" i="6"/>
  <c r="N7" i="6" l="1"/>
  <c r="D8" i="5" l="1"/>
  <c r="E8" i="5"/>
  <c r="C8" i="5"/>
  <c r="B8" i="5" l="1"/>
</calcChain>
</file>

<file path=xl/sharedStrings.xml><?xml version="1.0" encoding="utf-8"?>
<sst xmlns="http://schemas.openxmlformats.org/spreadsheetml/2006/main" count="1262" uniqueCount="973">
  <si>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</si>
  <si>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</si>
  <si>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</si>
  <si>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</si>
  <si>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</si>
  <si>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</si>
  <si>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</si>
  <si>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</si>
  <si>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</si>
  <si>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</si>
  <si>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</si>
  <si>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Direktorat Statistik dan Informasi IKNB</t>
  </si>
  <si>
    <t>Departemen Pengawasan IKNB 1B</t>
  </si>
  <si>
    <t>Otoritas Jasa Keuangan</t>
  </si>
  <si>
    <t xml:space="preserve">Directorate of Statistics and Information of Non-Bank Financial Institutions </t>
  </si>
  <si>
    <t>Department of Non-Bank Financial Institutions Supervision 1B</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</si>
  <si>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</si>
  <si>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</si>
  <si>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</si>
  <si>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</si>
  <si>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</si>
  <si>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</si>
  <si>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</si>
  <si>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</si>
  <si>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</si>
  <si>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</si>
  <si>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</si>
  <si>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</si>
  <si>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</si>
  <si>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</si>
  <si>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</si>
  <si>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</si>
  <si>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</si>
  <si>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</si>
  <si>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</si>
  <si>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</si>
  <si>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</si>
  <si>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</si>
  <si>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</si>
  <si>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</si>
  <si>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</si>
  <si>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</si>
  <si>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</si>
  <si>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</si>
  <si>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</si>
  <si>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</si>
  <si>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</si>
  <si>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</si>
  <si>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</si>
  <si>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</si>
  <si>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</si>
  <si>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</si>
  <si>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</si>
  <si>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</si>
  <si>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</si>
  <si>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</si>
  <si>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</si>
  <si>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</si>
  <si>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</si>
  <si>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</si>
  <si>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</si>
  <si>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</si>
  <si>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</si>
  <si>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</si>
  <si>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</si>
  <si>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</si>
  <si>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</si>
  <si>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</si>
  <si>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</si>
  <si>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</si>
  <si>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</si>
  <si>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</si>
  <si>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</si>
  <si>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</si>
  <si>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</si>
  <si>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</si>
  <si>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</si>
  <si>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</si>
  <si>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</si>
  <si>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</si>
  <si>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</si>
  <si>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</si>
  <si>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</si>
  <si>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</si>
  <si>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</si>
  <si>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</si>
  <si>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</si>
  <si>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</si>
  <si>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</si>
  <si>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</si>
  <si>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</si>
  <si>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</si>
  <si>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</si>
  <si>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</si>
  <si>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</si>
  <si>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</si>
  <si>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</si>
  <si>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</si>
  <si>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</si>
  <si>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</si>
  <si>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</si>
  <si>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</si>
  <si>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</si>
  <si>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</si>
  <si>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</si>
  <si>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</si>
  <si>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</si>
  <si>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</si>
  <si>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</si>
  <si>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</si>
  <si>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</si>
  <si>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</si>
  <si>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</si>
  <si>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</si>
  <si>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</si>
  <si>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</si>
  <si>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</si>
  <si>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</si>
  <si>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</si>
  <si>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</si>
  <si>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</si>
  <si>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</si>
  <si>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</si>
  <si>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</si>
  <si>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</si>
  <si>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</si>
  <si>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</si>
  <si>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</si>
  <si>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</si>
  <si>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</si>
  <si>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</si>
  <si>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</si>
  <si>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</si>
  <si>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</si>
  <si>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</si>
  <si>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</si>
  <si>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</si>
  <si>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</si>
  <si>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</si>
  <si>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</si>
  <si>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</si>
  <si>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</si>
  <si>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</si>
  <si>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</si>
  <si>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</si>
  <si>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</si>
  <si>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</si>
  <si>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</si>
  <si>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</si>
  <si>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</si>
  <si>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</si>
  <si>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</si>
  <si>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</si>
  <si>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</si>
  <si>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</si>
  <si>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</si>
  <si>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</si>
  <si>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</si>
  <si>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</si>
  <si>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</si>
  <si>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</si>
  <si>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</si>
  <si>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</si>
  <si>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</si>
  <si>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</si>
  <si>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</si>
  <si>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</si>
  <si>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</si>
  <si>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</si>
  <si>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</si>
  <si>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</si>
  <si>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</si>
  <si>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</si>
  <si>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</si>
  <si>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</si>
  <si>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</si>
  <si>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</si>
  <si>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</si>
  <si>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</si>
  <si>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</si>
  <si>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</si>
  <si>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</si>
  <si>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</si>
  <si>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</si>
  <si>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</si>
  <si>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</si>
  <si>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</si>
  <si>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</si>
  <si>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</si>
  <si>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</si>
  <si>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</si>
  <si>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</si>
  <si>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</si>
  <si>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</si>
  <si>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</si>
  <si>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</si>
  <si>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</si>
  <si>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</si>
  <si>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</si>
  <si>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</si>
  <si>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</si>
  <si>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</si>
  <si>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</si>
  <si>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</si>
  <si>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</si>
  <si>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</si>
  <si>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</si>
  <si>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</si>
  <si>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</si>
  <si>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</si>
  <si>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</si>
  <si>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</si>
  <si>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</si>
  <si>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</si>
  <si>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</si>
  <si>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</si>
  <si>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</si>
  <si>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</si>
  <si>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</si>
  <si>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</si>
  <si>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</si>
  <si>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</si>
  <si>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</si>
  <si>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</si>
  <si>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</si>
  <si>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</si>
  <si>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</si>
  <si>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</si>
  <si>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</si>
  <si>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</si>
  <si>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</si>
  <si>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</si>
  <si>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</si>
  <si>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</si>
  <si>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</si>
  <si>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Pinjaman yang Diterima</t>
  </si>
  <si>
    <t>5. Loans received</t>
  </si>
  <si>
    <t>6. Provisi atas liabilitas kontinjensi</t>
  </si>
  <si>
    <t>6. Contigency provissions</t>
  </si>
  <si>
    <t>7. Liabilitas penjaminan &amp; asuransi</t>
  </si>
  <si>
    <t>7. Guarantee &amp; insurance liabilities</t>
  </si>
  <si>
    <t>a. Penjaminan</t>
  </si>
  <si>
    <t>a. Guarantee</t>
  </si>
  <si>
    <t>b. Asuransi</t>
  </si>
  <si>
    <t>b. Insurance</t>
  </si>
  <si>
    <t>8. Utang reasuransi</t>
  </si>
  <si>
    <t>8. Reinsurance liabilities</t>
  </si>
  <si>
    <t>9. Kewajiban pajak tangguhan</t>
  </si>
  <si>
    <t>9. Deferred tax liabilities</t>
  </si>
  <si>
    <t>10. Kewajiban lain-lain</t>
  </si>
  <si>
    <t>10. Other liabilities</t>
  </si>
  <si>
    <t>Total Liabilitas</t>
  </si>
  <si>
    <t>Total Liabilities</t>
  </si>
  <si>
    <t>11. Kontribusi modal pemerintah</t>
  </si>
  <si>
    <t>11. Government capital contributions</t>
  </si>
  <si>
    <t>a. Modal Awal</t>
  </si>
  <si>
    <t>a. Initial capital</t>
  </si>
  <si>
    <t>b. Modal tambahan</t>
  </si>
  <si>
    <t>b. Additional capital</t>
  </si>
  <si>
    <t>12. Hibah</t>
  </si>
  <si>
    <t>12. Grants</t>
  </si>
  <si>
    <t>13. Saldo laba</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</si>
  <si>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</si>
  <si>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</si>
  <si>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</si>
  <si>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</si>
  <si>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</si>
  <si>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</si>
  <si>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</si>
  <si>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</si>
  <si>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</si>
  <si>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Pendapatan komprehensif lainnya</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</si>
  <si>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</si>
  <si>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</si>
  <si>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</si>
  <si>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</si>
  <si>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</si>
  <si>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</si>
  <si>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</si>
  <si>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</si>
  <si>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</si>
  <si>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</si>
  <si>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</si>
  <si>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</si>
  <si>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</si>
  <si>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</si>
  <si>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</si>
  <si>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</si>
  <si>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</si>
  <si>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</si>
  <si>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</si>
  <si>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</si>
  <si>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</si>
  <si>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</si>
  <si>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</si>
  <si>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</si>
  <si>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</si>
  <si>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</si>
  <si>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</si>
  <si>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</si>
  <si>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</si>
  <si>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</si>
  <si>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</si>
  <si>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</si>
  <si>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</si>
  <si>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</si>
  <si>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</si>
  <si>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</si>
  <si>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</si>
  <si>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</si>
  <si>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</si>
  <si>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</si>
  <si>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</si>
  <si>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</si>
  <si>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</si>
  <si>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</si>
  <si>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</si>
  <si>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</si>
  <si>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</si>
  <si>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</si>
  <si>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</si>
  <si>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</si>
  <si>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</si>
  <si>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</si>
  <si>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</si>
  <si>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</si>
  <si>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</si>
  <si>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</si>
  <si>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</si>
  <si>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</si>
  <si>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</si>
  <si>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</si>
  <si>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</si>
  <si>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</si>
  <si>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</si>
  <si>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</si>
  <si>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</si>
  <si>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</si>
  <si>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</si>
  <si>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</si>
  <si>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</si>
  <si>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</si>
  <si>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</si>
  <si>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</si>
  <si>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</si>
  <si>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</si>
  <si>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</si>
  <si>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</si>
  <si>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</si>
  <si>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</si>
  <si>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</si>
  <si>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</si>
  <si>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</si>
  <si>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</si>
  <si>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</si>
  <si>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</si>
  <si>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</si>
  <si>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</si>
  <si>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</si>
  <si>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</si>
  <si>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</si>
  <si>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</si>
  <si>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</si>
  <si>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</si>
  <si>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</si>
  <si>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</si>
  <si>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</si>
  <si>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</si>
  <si>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</si>
  <si>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</si>
  <si>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</si>
  <si>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</si>
  <si>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</si>
  <si>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</si>
  <si>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</si>
  <si>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</si>
  <si>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</si>
  <si>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</si>
  <si>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</si>
  <si>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</si>
  <si>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</si>
  <si>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</si>
  <si>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</si>
  <si>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</si>
  <si>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</si>
  <si>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</si>
  <si>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</si>
  <si>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</si>
  <si>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</si>
  <si>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</si>
  <si>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</si>
  <si>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</si>
  <si>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</si>
  <si>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</si>
  <si>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</si>
  <si>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</si>
  <si>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</si>
  <si>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</si>
  <si>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</si>
  <si>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</si>
  <si>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</si>
  <si>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</si>
  <si>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</si>
  <si>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</si>
  <si>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</si>
  <si>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</si>
  <si>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</si>
  <si>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</si>
  <si>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</si>
  <si>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</si>
  <si>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</si>
  <si>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</si>
  <si>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</si>
  <si>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</si>
  <si>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</si>
  <si>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</si>
  <si>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</si>
  <si>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</si>
  <si>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</si>
  <si>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</si>
  <si>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</si>
  <si>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</si>
  <si>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</si>
  <si>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</si>
  <si>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</si>
  <si>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</si>
  <si>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</si>
  <si>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</si>
  <si>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</si>
  <si>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</si>
  <si>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</si>
  <si>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</si>
  <si>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</si>
  <si>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</si>
  <si>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</si>
  <si>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</si>
  <si>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</si>
  <si>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</si>
  <si>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</si>
  <si>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</si>
  <si>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</si>
  <si>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</si>
  <si>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</si>
  <si>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</si>
  <si>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</si>
  <si>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</si>
  <si>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</si>
  <si>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</si>
  <si>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</si>
  <si>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</si>
  <si>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</si>
  <si>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</si>
  <si>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</si>
  <si>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</si>
  <si>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</si>
  <si>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</si>
  <si>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</si>
  <si>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</si>
  <si>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</si>
  <si>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</si>
  <si>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</si>
  <si>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</si>
  <si>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</si>
  <si>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</si>
  <si>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</si>
  <si>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</si>
  <si>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</si>
  <si>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</si>
  <si>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</si>
  <si>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</si>
  <si>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</si>
  <si>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</si>
  <si>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</si>
  <si>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</si>
  <si>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</si>
  <si>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</si>
  <si>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</si>
  <si>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</si>
  <si>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</si>
  <si>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</si>
  <si>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</si>
  <si>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</si>
  <si>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</si>
  <si>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</si>
  <si>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</si>
  <si>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</si>
  <si>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</si>
  <si>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</si>
  <si>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</si>
  <si>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</si>
  <si>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</si>
  <si>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</si>
  <si>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</si>
  <si>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</si>
  <si>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</si>
  <si>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</si>
  <si>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</si>
  <si>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</si>
  <si>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</si>
  <si>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</si>
  <si>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</si>
  <si>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</si>
  <si>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</si>
  <si>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</si>
  <si>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</si>
  <si>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</si>
  <si>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</si>
  <si>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</si>
  <si>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</si>
  <si>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</si>
  <si>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</si>
  <si>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</si>
  <si>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</si>
  <si>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</si>
  <si>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</si>
  <si>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</si>
  <si>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</si>
  <si>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</si>
  <si>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</si>
  <si>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</si>
  <si>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</si>
  <si>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</si>
  <si>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</si>
  <si>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</si>
  <si>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</si>
  <si>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</si>
  <si>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</si>
  <si>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</si>
  <si>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</si>
  <si>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</si>
  <si>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</si>
  <si>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</si>
  <si>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</si>
  <si>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</si>
  <si>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</si>
  <si>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</si>
  <si>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</si>
  <si>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</si>
  <si>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</si>
  <si>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</si>
  <si>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</si>
  <si>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</si>
  <si>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</si>
  <si>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</si>
  <si>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</si>
  <si>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</si>
  <si>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</si>
  <si>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</si>
  <si>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</si>
  <si>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</si>
  <si>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</si>
  <si>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</si>
  <si>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</si>
  <si>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</si>
  <si>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</si>
  <si>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</si>
  <si>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</si>
  <si>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</si>
  <si>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</si>
  <si>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</si>
  <si>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</si>
  <si>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</si>
  <si>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</si>
  <si>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</si>
  <si>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</si>
  <si>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</si>
  <si>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</si>
  <si>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</si>
  <si>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</si>
  <si>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</si>
  <si>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</si>
  <si>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</si>
  <si>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</si>
  <si>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</si>
  <si>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</si>
  <si>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</si>
  <si>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</si>
  <si>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</si>
  <si>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</si>
  <si>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</si>
  <si>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</si>
  <si>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</si>
  <si>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</si>
  <si>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</si>
  <si>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</si>
  <si>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</si>
  <si>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</si>
  <si>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</si>
  <si>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</si>
  <si>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</si>
  <si>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</si>
  <si>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</si>
  <si>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</si>
  <si>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</si>
  <si>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</si>
  <si>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</si>
  <si>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</si>
  <si>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</si>
  <si>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</si>
  <si>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</si>
  <si>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</si>
  <si>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</si>
  <si>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</si>
  <si>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</si>
  <si>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5. Other current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</si>
  <si>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</si>
  <si>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</si>
  <si>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</si>
  <si>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</si>
  <si>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</si>
  <si>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</si>
  <si>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</si>
  <si>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</si>
  <si>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</si>
  <si>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</si>
  <si>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</si>
  <si>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</si>
  <si>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</si>
  <si>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</si>
  <si>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</si>
  <si>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</si>
  <si>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</si>
  <si>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</si>
  <si>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</si>
  <si>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</si>
  <si>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</si>
  <si>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</si>
  <si>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</si>
  <si>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</si>
  <si>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</si>
  <si>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</si>
  <si>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</si>
  <si>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</si>
  <si>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</si>
  <si>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</si>
  <si>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</si>
  <si>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</si>
  <si>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</si>
  <si>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</si>
  <si>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</si>
  <si>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</si>
  <si>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</si>
  <si>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</si>
  <si>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</si>
  <si>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</si>
  <si>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</si>
  <si>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</si>
  <si>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</si>
  <si>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</si>
  <si>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</si>
  <si>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</si>
  <si>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</si>
  <si>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</si>
  <si>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</si>
  <si>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</si>
  <si>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</si>
  <si>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</si>
  <si>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</si>
  <si>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</si>
  <si>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</si>
  <si>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</si>
  <si>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</si>
  <si>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</si>
  <si>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</si>
  <si>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</si>
  <si>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</si>
  <si>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</si>
  <si>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</si>
  <si>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</si>
  <si>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</si>
  <si>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</si>
  <si>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</si>
  <si>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</si>
  <si>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</si>
  <si>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</si>
  <si>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</si>
  <si>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</si>
  <si>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</si>
  <si>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</si>
  <si>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</si>
  <si>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</si>
  <si>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</si>
  <si>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</si>
  <si>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</si>
  <si>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</si>
  <si>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</si>
  <si>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</si>
  <si>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</si>
  <si>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</si>
  <si>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</si>
  <si>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</si>
  <si>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</si>
  <si>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</si>
  <si>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</si>
  <si>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</si>
  <si>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</si>
  <si>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</si>
  <si>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</si>
  <si>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</si>
  <si>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</si>
  <si>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</si>
  <si>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</si>
  <si>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</si>
  <si>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</si>
  <si>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</si>
  <si>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</si>
  <si>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</si>
  <si>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1. Nilai pinjaman yang diberikan kepada penyalur KPR</t>
  </si>
  <si>
    <t xml:space="preserve">1. Mortgage dealer loans </t>
  </si>
  <si>
    <t>2. Jumlah debitur KPR (pihak)</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</si>
  <si>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</si>
  <si>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</si>
  <si>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</si>
  <si>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</si>
  <si>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</si>
  <si>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</si>
  <si>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</si>
  <si>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</si>
  <si>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</si>
  <si>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</si>
  <si>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</si>
  <si>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</si>
  <si>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</si>
  <si>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</si>
  <si>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</si>
  <si>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</si>
  <si>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</si>
  <si>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</si>
  <si>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</si>
  <si>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</si>
  <si>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</si>
  <si>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</si>
  <si>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</si>
  <si>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</si>
  <si>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</si>
  <si>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</si>
  <si>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</si>
  <si>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</si>
  <si>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</si>
  <si>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</si>
  <si>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</si>
  <si>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</si>
  <si>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</si>
  <si>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</si>
  <si>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</si>
  <si>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</si>
  <si>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</si>
  <si>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</si>
  <si>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</si>
  <si>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</si>
  <si>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</si>
  <si>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</si>
  <si>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</si>
  <si>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</si>
  <si>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</si>
  <si>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</si>
  <si>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</si>
  <si>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</si>
  <si>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</si>
  <si>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</si>
  <si>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</si>
  <si>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</si>
  <si>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</si>
  <si>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</si>
  <si>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</si>
  <si>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</si>
  <si>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</si>
  <si>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</si>
  <si>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</si>
  <si>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</si>
  <si>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</si>
  <si>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</si>
  <si>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</si>
  <si>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</si>
  <si>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</si>
  <si>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</si>
  <si>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</si>
  <si>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</si>
  <si>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</si>
  <si>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</si>
  <si>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</si>
  <si>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</si>
  <si>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</si>
  <si>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</si>
  <si>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</si>
  <si>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</si>
  <si>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</si>
  <si>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</si>
  <si>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</si>
  <si>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</si>
  <si>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</si>
  <si>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</si>
  <si>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</si>
  <si>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</si>
  <si>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</si>
  <si>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</si>
  <si>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</si>
  <si>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</si>
  <si>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</si>
  <si>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</si>
  <si>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</si>
  <si>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</si>
  <si>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</si>
  <si>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</si>
  <si>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</si>
  <si>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</si>
  <si>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</si>
  <si>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</si>
  <si>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</si>
  <si>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</si>
  <si>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</si>
  <si>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</si>
  <si>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</si>
  <si>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</si>
  <si>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</si>
  <si>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</si>
  <si>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</si>
  <si>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</si>
  <si>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</si>
  <si>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</si>
  <si>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</si>
  <si>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</si>
  <si>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</si>
  <si>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</si>
  <si>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</si>
  <si>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</si>
  <si>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</si>
  <si>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</si>
  <si>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</si>
  <si>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</si>
  <si>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</si>
  <si>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</si>
  <si>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</si>
  <si>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</si>
  <si>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</si>
  <si>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</si>
  <si>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</si>
  <si>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</si>
  <si>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</si>
  <si>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</si>
  <si>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</si>
  <si>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</si>
  <si>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</si>
  <si>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</si>
  <si>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</si>
  <si>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</si>
  <si>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</si>
  <si>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</si>
  <si>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</si>
  <si>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</si>
  <si>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</si>
  <si>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</si>
  <si>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</si>
  <si>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</si>
  <si>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</si>
  <si>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</si>
  <si>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</si>
  <si>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</si>
  <si>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</si>
  <si>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</si>
  <si>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</si>
  <si>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</si>
  <si>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</si>
  <si>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</si>
  <si>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</si>
  <si>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</si>
  <si>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</si>
  <si>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</si>
  <si>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</si>
  <si>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</si>
  <si>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</si>
  <si>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</si>
  <si>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</si>
  <si>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</si>
  <si>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</si>
  <si>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</si>
  <si>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</si>
  <si>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</si>
  <si>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Statistik Lembaga Keuangan Khusus Indonesia merupakan media publikasi yang menyajikan data mengenai Lembaga Keuangan Khusus Indonesia, yaitu Lembaga Pembiayaan Ekspor Indonesia (LPEI), PT Sarana Multigriya Finansial (Persero) selanjutnya disingkat PT SMF (Persero), dan PT Permodalan Nasional Madani selanjutnya disingkat PT PNM. Statistik Lembaga Keuangan Khusus Indonesia diterbitkan secara bulanan oleh Direktorat Statistik dan Informasi IKNB, Departemen Pengawasan IKNB 1B dan dapat diakses melalui situs resmi Otoritas Jasa Keuangan dengan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</si>
  <si>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The Indonesia Specialized Financial Institutions Statistics is published by Directorate of Statistics and Information of Non-Bank Financial Institutions, Department of Non-Bank Financial Institutions Supervision 1B and it is also accessible through the official website of Indonesia Financial Services Authority at www.ojk.go.id.</t>
  </si>
  <si>
    <t>Tabel 4.1 Posisi Keuangan PT PNM</t>
  </si>
  <si>
    <t>Table 4.1 Financial Position of PT PNM</t>
  </si>
  <si>
    <t>Tabel 4.2 Laba Rugi Komprehensif PT PNM</t>
  </si>
  <si>
    <t>Table 4.2 Comprehensive Income of PT PNM</t>
  </si>
  <si>
    <t>Tabel 4.3 Pinjaman yang Diberikan PT PNM</t>
  </si>
  <si>
    <t>Table 4.3 Loans of PT PNM</t>
  </si>
  <si>
    <t>Data yang digunakan dalam Statistik Lembaga Keuangan Khusus Indonesia ini bersumber dari Laporan Bulanan LPEI, Laporan Bulanan PT SMF (Persero), dan Laporan Bulanan PT PNM.</t>
  </si>
  <si>
    <t>The data used in the Indonesia Specialized Financial Institutions Statistics are derived from Indonesia Eximbank Monthly Report, PT SMF (Persero) Monthly Report, and PT PNM Monthly Report Monthly Report.</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</si>
  <si>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</si>
  <si>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</si>
  <si>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</si>
  <si>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</si>
  <si>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</si>
  <si>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</si>
  <si>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</si>
  <si>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</si>
  <si>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</si>
  <si>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</si>
  <si>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</si>
  <si>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</si>
  <si>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</si>
  <si>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</si>
  <si>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</si>
  <si>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</si>
  <si>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</si>
  <si>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</si>
  <si>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</si>
  <si>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</si>
  <si>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</si>
  <si>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</si>
  <si>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</si>
  <si>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</si>
  <si>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</si>
  <si>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</si>
  <si>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</si>
  <si>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</si>
  <si>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</si>
  <si>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</si>
  <si>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17. Aset tetap - bruto</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</si>
  <si>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</si>
  <si>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</si>
  <si>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</si>
  <si>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</si>
  <si>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</si>
  <si>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</si>
  <si>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</si>
  <si>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</si>
  <si>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</si>
  <si>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</si>
  <si>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</si>
  <si>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</si>
  <si>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</si>
  <si>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</si>
  <si>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</si>
  <si>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</si>
  <si>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</si>
  <si>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</si>
  <si>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</si>
  <si>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</si>
  <si>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</si>
  <si>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</si>
  <si>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</si>
  <si>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</si>
  <si>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</si>
  <si>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</si>
  <si>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</si>
  <si>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</si>
  <si>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</si>
  <si>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</si>
  <si>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</si>
  <si>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</si>
  <si>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</si>
  <si>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</si>
  <si>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</si>
  <si>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</si>
  <si>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</si>
  <si>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</si>
  <si>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</si>
  <si>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</si>
  <si>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</si>
  <si>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</si>
  <si>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</si>
  <si>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</si>
  <si>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</si>
  <si>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</si>
  <si>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</si>
  <si>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Jakarta,  Mei 2023</t>
  </si>
  <si>
    <t>Jakarta,    May 2023</t>
  </si>
  <si>
    <t>Tabel 1.1 Overview Lembaga Keuangan Khusus per Maret 2023</t>
  </si>
  <si>
    <t>Table 1.1 Specialized Financial Institutions Overview as of March 2023</t>
  </si>
  <si>
    <t>-</t>
  </si>
  <si>
    <t>Tabel 1.1 Overview Lembaga Keuangan Khusus per Juni 2023</t>
  </si>
  <si>
    <t>Table 1.1 Specialized Financial Institutions Overview as of June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</si>
</sst>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 #,##0_-;_-* &quot;-&quot;_-;_-@_-"/>
    <numFmt numFmtId="165" formatCode="_(* #,##0_);_(* \(#,##0\);_(* &quot;-&quot;??_);_(@_)"/>
  </numFmts>
  <fonts count="38" x14ac:knownFonts="1">
    <font>
      <sz val="11"/>
      <color theme="1"/>
      <name val="Calibri"/>
      <family val="2"/>
      <charset val="1"/>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s>
  <fills count="8">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s>
  <cellStyleXfs count="6">
    <xf numFmtId="0" fontId="0" fillId="0" borderId="0"/>
    <xf numFmtId="0" fontId="16" fillId="0" borderId="0" applyNumberFormat="0" applyFill="0" applyBorder="0" applyAlignment="0" applyProtection="0"/>
    <xf numFmtId="41" fontId="1" fillId="0" borderId="0" applyFont="0" applyFill="0" applyBorder="0" applyAlignment="0" applyProtection="0"/>
    <xf numFmtId="0" fontId="11" fillId="0" borderId="0"/>
    <xf numFmtId="164" fontId="1" fillId="0" borderId="0" applyFont="0" applyFill="0" applyBorder="0" applyAlignment="0" applyProtection="0"/>
    <xf numFmtId="43" fontId="1" fillId="0" borderId="0" applyFont="0" applyFill="0" applyBorder="0" applyAlignment="0" applyProtection="0"/>
  </cellStyleXfs>
  <cellXfs count="308">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6" fillId="2" borderId="0" xfId="0" applyFont="1" applyFill="1" applyAlignment="1">
      <alignment horizontal="center" vertical="center" wrapText="1"/>
    </xf>
    <xf numFmtId="17" fontId="4" fillId="2" borderId="0" xfId="0" quotePrefix="1" applyNumberFormat="1" applyFont="1" applyFill="1" applyAlignment="1">
      <alignment vertical="center"/>
    </xf>
    <xf numFmtId="0" fontId="7" fillId="0" borderId="0" xfId="0" applyFont="1"/>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top" wrapText="1"/>
    </xf>
    <xf numFmtId="0" fontId="12" fillId="0" borderId="0" xfId="0" applyFont="1" applyAlignment="1">
      <alignment vertical="top" wrapText="1"/>
    </xf>
    <xf numFmtId="0" fontId="12"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center" vertical="center"/>
    </xf>
    <xf numFmtId="0" fontId="13"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9" fillId="0" borderId="0" xfId="0" applyFont="1"/>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vertical="top" wrapText="1"/>
    </xf>
    <xf numFmtId="0" fontId="21" fillId="0" borderId="0" xfId="0" applyFont="1" applyAlignment="1">
      <alignment horizontal="justify" wrapText="1"/>
    </xf>
    <xf numFmtId="0" fontId="21" fillId="0" borderId="0" xfId="0" applyFont="1" applyAlignment="1">
      <alignment vertical="top" wrapText="1"/>
    </xf>
    <xf numFmtId="0" fontId="24" fillId="0" borderId="0" xfId="0" applyFont="1" applyAlignment="1">
      <alignment horizontal="justify" vertical="top"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5" fillId="0" borderId="0" xfId="0" applyFont="1" applyAlignment="1">
      <alignment horizontal="justify" vertical="top" wrapText="1"/>
    </xf>
    <xf numFmtId="0" fontId="20" fillId="0" borderId="0" xfId="0" applyFont="1" applyAlignment="1">
      <alignment horizontal="justify" wrapText="1"/>
    </xf>
    <xf numFmtId="0" fontId="27" fillId="0" borderId="0" xfId="0" applyFont="1"/>
    <xf numFmtId="0" fontId="29"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1" fillId="0" borderId="7" xfId="0" applyFont="1" applyBorder="1" applyAlignment="1">
      <alignment horizontal="left" vertical="center"/>
    </xf>
    <xf numFmtId="41" fontId="31" fillId="0" borderId="7" xfId="2" applyFont="1" applyBorder="1" applyAlignment="1">
      <alignment horizontal="right" vertical="center"/>
    </xf>
    <xf numFmtId="0" fontId="32" fillId="0" borderId="3" xfId="0" applyFont="1" applyBorder="1" applyAlignment="1">
      <alignment horizontal="left" vertical="center" wrapText="1"/>
    </xf>
    <xf numFmtId="0" fontId="31" fillId="0" borderId="9" xfId="0" applyFont="1" applyBorder="1" applyAlignment="1">
      <alignment horizontal="left" vertical="center"/>
    </xf>
    <xf numFmtId="41" fontId="31" fillId="0" borderId="9" xfId="2" applyFont="1" applyBorder="1" applyAlignment="1">
      <alignment horizontal="right" vertical="center"/>
    </xf>
    <xf numFmtId="0" fontId="32" fillId="0" borderId="10" xfId="0" applyFont="1" applyBorder="1" applyAlignment="1">
      <alignment horizontal="left" vertical="center" wrapText="1"/>
    </xf>
    <xf numFmtId="41" fontId="31" fillId="0" borderId="9" xfId="2" applyFont="1" applyFill="1" applyBorder="1" applyAlignment="1">
      <alignment horizontal="right" vertical="center"/>
    </xf>
    <xf numFmtId="0" fontId="29" fillId="0" borderId="8" xfId="0" applyFont="1" applyBorder="1" applyAlignment="1">
      <alignment horizontal="center" vertical="center"/>
    </xf>
    <xf numFmtId="41" fontId="29" fillId="0" borderId="8" xfId="2" applyFont="1" applyBorder="1" applyAlignment="1">
      <alignment horizontal="right" vertical="center"/>
    </xf>
    <xf numFmtId="0" fontId="30" fillId="0" borderId="6" xfId="0" applyFont="1" applyBorder="1" applyAlignment="1">
      <alignment horizontal="center" vertical="center" wrapText="1"/>
    </xf>
    <xf numFmtId="0" fontId="29" fillId="3" borderId="14" xfId="0" applyFont="1" applyFill="1" applyBorder="1" applyAlignment="1">
      <alignment horizontal="center" vertical="center"/>
    </xf>
    <xf numFmtId="17" fontId="29" fillId="3" borderId="13" xfId="0" applyNumberFormat="1" applyFont="1" applyFill="1" applyBorder="1" applyAlignment="1">
      <alignment horizontal="center" vertical="center" wrapText="1"/>
    </xf>
    <xf numFmtId="0" fontId="30" fillId="3" borderId="13" xfId="0" applyFont="1" applyFill="1" applyBorder="1" applyAlignment="1">
      <alignment horizontal="center" vertical="center" wrapText="1"/>
    </xf>
    <xf numFmtId="41" fontId="31" fillId="0" borderId="10" xfId="2" applyFont="1" applyBorder="1" applyAlignment="1">
      <alignment horizontal="right" vertical="center" wrapText="1"/>
    </xf>
    <xf numFmtId="41" fontId="31" fillId="0" borderId="10" xfId="2" applyFont="1" applyFill="1" applyBorder="1" applyAlignment="1">
      <alignment horizontal="right" vertical="center" wrapText="1"/>
    </xf>
    <xf numFmtId="0" fontId="29" fillId="0" borderId="8" xfId="0" applyFont="1" applyBorder="1" applyAlignment="1">
      <alignment vertical="center"/>
    </xf>
    <xf numFmtId="0" fontId="30" fillId="0" borderId="6" xfId="0" applyFont="1" applyBorder="1" applyAlignment="1">
      <alignment vertical="center" wrapText="1"/>
    </xf>
    <xf numFmtId="0" fontId="29" fillId="4" borderId="21" xfId="0" applyFont="1" applyFill="1" applyBorder="1" applyAlignment="1">
      <alignment horizontal="center" vertical="center"/>
    </xf>
    <xf numFmtId="17" fontId="29" fillId="4" borderId="14" xfId="0" applyNumberFormat="1" applyFont="1" applyFill="1" applyBorder="1" applyAlignment="1">
      <alignment horizontal="center" vertical="center" wrapText="1"/>
    </xf>
    <xf numFmtId="0" fontId="30" fillId="4" borderId="22" xfId="0" applyFont="1" applyFill="1" applyBorder="1" applyAlignment="1">
      <alignment horizontal="center" vertical="center"/>
    </xf>
    <xf numFmtId="0" fontId="31" fillId="0" borderId="23" xfId="0" applyFont="1" applyBorder="1" applyAlignment="1">
      <alignment vertical="center"/>
    </xf>
    <xf numFmtId="0" fontId="32" fillId="0" borderId="24" xfId="0" applyFont="1" applyBorder="1" applyAlignment="1">
      <alignment vertical="center"/>
    </xf>
    <xf numFmtId="0" fontId="31" fillId="0" borderId="23" xfId="0" applyFont="1" applyBorder="1" applyAlignment="1">
      <alignment horizontal="left" vertical="center" indent="1"/>
    </xf>
    <xf numFmtId="0" fontId="32" fillId="0" borderId="24" xfId="0" applyFont="1" applyBorder="1" applyAlignment="1">
      <alignment horizontal="left" vertical="center" indent="1"/>
    </xf>
    <xf numFmtId="0" fontId="31" fillId="0" borderId="23" xfId="0" applyFont="1" applyBorder="1" applyAlignment="1">
      <alignment horizontal="left" vertical="center" indent="2"/>
    </xf>
    <xf numFmtId="0" fontId="32" fillId="0" borderId="24" xfId="0" applyFont="1" applyBorder="1" applyAlignment="1">
      <alignment horizontal="left" vertical="center" indent="2"/>
    </xf>
    <xf numFmtId="0" fontId="31" fillId="0" borderId="23" xfId="0" applyFont="1" applyBorder="1" applyAlignment="1">
      <alignment vertical="center" wrapText="1"/>
    </xf>
    <xf numFmtId="0" fontId="32" fillId="0" borderId="24" xfId="0" applyFont="1" applyBorder="1" applyAlignment="1">
      <alignment vertical="center" wrapText="1"/>
    </xf>
    <xf numFmtId="0" fontId="29" fillId="0" borderId="23" xfId="0" applyFont="1" applyBorder="1" applyAlignment="1">
      <alignment vertical="center"/>
    </xf>
    <xf numFmtId="41" fontId="29" fillId="0" borderId="9" xfId="2" applyFont="1" applyBorder="1" applyAlignment="1">
      <alignment horizontal="right" vertical="center"/>
    </xf>
    <xf numFmtId="0" fontId="30" fillId="0" borderId="24" xfId="0" applyFont="1" applyBorder="1" applyAlignment="1">
      <alignment vertical="center"/>
    </xf>
    <xf numFmtId="0" fontId="29" fillId="0" borderId="25" xfId="0" applyFont="1" applyBorder="1" applyAlignment="1">
      <alignment vertical="center"/>
    </xf>
    <xf numFmtId="0" fontId="30" fillId="0" borderId="20" xfId="0" applyFont="1" applyBorder="1" applyAlignment="1">
      <alignment vertical="center"/>
    </xf>
    <xf numFmtId="0" fontId="29" fillId="4" borderId="28" xfId="0" applyFont="1" applyFill="1" applyBorder="1" applyAlignment="1">
      <alignment horizontal="center" vertical="center"/>
    </xf>
    <xf numFmtId="0" fontId="30" fillId="4" borderId="17" xfId="0" applyFont="1" applyFill="1" applyBorder="1" applyAlignment="1">
      <alignment horizontal="center" vertical="center"/>
    </xf>
    <xf numFmtId="0" fontId="31" fillId="0" borderId="7"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1" fillId="0" borderId="9" xfId="0" applyFont="1" applyBorder="1" applyAlignment="1">
      <alignment horizontal="left" vertical="center" indent="2"/>
    </xf>
    <xf numFmtId="0" fontId="32" fillId="0" borderId="10" xfId="0" applyFont="1" applyBorder="1" applyAlignment="1">
      <alignment horizontal="left" vertical="center" indent="2"/>
    </xf>
    <xf numFmtId="0" fontId="29" fillId="0" borderId="9" xfId="0" applyFont="1" applyBorder="1" applyAlignment="1">
      <alignment horizontal="left" vertical="center" indent="1"/>
    </xf>
    <xf numFmtId="0" fontId="30" fillId="0" borderId="10" xfId="0" applyFont="1" applyBorder="1" applyAlignment="1">
      <alignment horizontal="left" vertical="center" indent="1"/>
    </xf>
    <xf numFmtId="0" fontId="31" fillId="0" borderId="9" xfId="0" applyFont="1" applyBorder="1" applyAlignment="1">
      <alignment horizontal="left" vertical="center" indent="3"/>
    </xf>
    <xf numFmtId="0" fontId="32" fillId="0" borderId="10" xfId="0" applyFont="1" applyBorder="1" applyAlignment="1">
      <alignment horizontal="left" vertical="center" indent="3"/>
    </xf>
    <xf numFmtId="0" fontId="31" fillId="0" borderId="9" xfId="0" applyFont="1" applyBorder="1" applyAlignment="1">
      <alignment horizontal="left" vertical="center" wrapText="1" indent="3"/>
    </xf>
    <xf numFmtId="0" fontId="32" fillId="0" borderId="10" xfId="0" applyFont="1" applyBorder="1" applyAlignment="1">
      <alignment horizontal="left" vertical="center" wrapText="1" indent="3"/>
    </xf>
    <xf numFmtId="0" fontId="29" fillId="0" borderId="9" xfId="0" applyFont="1" applyBorder="1" applyAlignment="1">
      <alignment horizontal="left" vertical="center" indent="2"/>
    </xf>
    <xf numFmtId="0" fontId="32" fillId="0" borderId="10" xfId="0" applyFont="1" applyBorder="1" applyAlignment="1">
      <alignment horizontal="left" vertical="center" wrapText="1" indent="1"/>
    </xf>
    <xf numFmtId="0" fontId="29" fillId="0" borderId="9" xfId="0" applyFont="1" applyBorder="1" applyAlignment="1">
      <alignment vertical="center"/>
    </xf>
    <xf numFmtId="0" fontId="30" fillId="0" borderId="10"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29" fillId="4" borderId="14" xfId="0" applyFont="1" applyFill="1" applyBorder="1" applyAlignment="1">
      <alignment horizontal="center" vertical="center"/>
    </xf>
    <xf numFmtId="0" fontId="30" fillId="4" borderId="13" xfId="0" applyFont="1" applyFill="1" applyBorder="1" applyAlignment="1">
      <alignment horizontal="center" vertical="center"/>
    </xf>
    <xf numFmtId="0" fontId="31" fillId="0" borderId="9" xfId="0" applyFont="1" applyBorder="1" applyAlignment="1">
      <alignment horizontal="left" vertical="center" wrapText="1" indent="2"/>
    </xf>
    <xf numFmtId="0" fontId="31" fillId="0" borderId="9" xfId="0" applyFont="1" applyBorder="1" applyAlignment="1">
      <alignment horizontal="left" vertical="center" indent="4"/>
    </xf>
    <xf numFmtId="0" fontId="31" fillId="0" borderId="8" xfId="0" applyFont="1" applyBorder="1" applyAlignment="1">
      <alignment horizontal="left" vertical="center" indent="3"/>
    </xf>
    <xf numFmtId="0" fontId="32" fillId="0" borderId="6" xfId="0" applyFont="1" applyBorder="1" applyAlignment="1">
      <alignment horizontal="left" vertical="center" indent="3"/>
    </xf>
    <xf numFmtId="0" fontId="31" fillId="0" borderId="8" xfId="0" applyFont="1" applyBorder="1" applyAlignment="1">
      <alignment vertical="center"/>
    </xf>
    <xf numFmtId="41" fontId="31" fillId="0" borderId="6" xfId="2" applyFont="1" applyBorder="1" applyAlignment="1">
      <alignment horizontal="right" vertical="center" wrapText="1"/>
    </xf>
    <xf numFmtId="0" fontId="32" fillId="0" borderId="6" xfId="0" applyFont="1" applyBorder="1" applyAlignment="1">
      <alignment vertical="center"/>
    </xf>
    <xf numFmtId="0" fontId="29"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1" fillId="0" borderId="1" xfId="0" applyFont="1" applyBorder="1" applyAlignment="1">
      <alignment vertical="center"/>
    </xf>
    <xf numFmtId="0" fontId="31" fillId="0" borderId="34" xfId="0" applyFont="1" applyBorder="1" applyAlignment="1">
      <alignment vertical="center"/>
    </xf>
    <xf numFmtId="0" fontId="31" fillId="0" borderId="4" xfId="0" applyFont="1" applyBorder="1" applyAlignment="1">
      <alignment vertical="center"/>
    </xf>
    <xf numFmtId="41" fontId="31" fillId="0" borderId="10" xfId="2" applyFont="1" applyBorder="1" applyAlignment="1">
      <alignment horizontal="right" vertical="center"/>
    </xf>
    <xf numFmtId="41" fontId="29" fillId="0" borderId="6" xfId="2" applyFont="1" applyBorder="1" applyAlignment="1">
      <alignment horizontal="right" vertical="center"/>
    </xf>
    <xf numFmtId="0" fontId="30" fillId="0" borderId="6" xfId="0" applyFont="1" applyBorder="1" applyAlignment="1">
      <alignment horizontal="center" vertical="center"/>
    </xf>
    <xf numFmtId="0" fontId="32" fillId="0" borderId="3" xfId="0" applyFont="1" applyBorder="1" applyAlignment="1">
      <alignment vertical="center" wrapText="1"/>
    </xf>
    <xf numFmtId="0" fontId="32" fillId="0" borderId="10" xfId="0" applyFont="1" applyBorder="1" applyAlignment="1">
      <alignment vertical="center" wrapText="1"/>
    </xf>
    <xf numFmtId="41" fontId="29" fillId="0" borderId="6" xfId="2" applyFont="1" applyBorder="1" applyAlignment="1">
      <alignment horizontal="right" vertical="center" wrapText="1"/>
    </xf>
    <xf numFmtId="0" fontId="30" fillId="4" borderId="14" xfId="0" applyFont="1" applyFill="1" applyBorder="1" applyAlignment="1">
      <alignment horizontal="center" vertical="center"/>
    </xf>
    <xf numFmtId="41" fontId="31" fillId="0" borderId="9" xfId="2" applyFont="1" applyBorder="1" applyAlignment="1">
      <alignment horizontal="right" vertical="center" wrapText="1"/>
    </xf>
    <xf numFmtId="0" fontId="32" fillId="0" borderId="7" xfId="0" applyFont="1" applyBorder="1" applyAlignment="1">
      <alignment vertical="center"/>
    </xf>
    <xf numFmtId="0" fontId="32" fillId="0" borderId="9" xfId="0" applyFont="1" applyBorder="1" applyAlignment="1">
      <alignment vertical="center"/>
    </xf>
    <xf numFmtId="41" fontId="29" fillId="0" borderId="8" xfId="2" applyFont="1" applyBorder="1" applyAlignment="1">
      <alignment horizontal="right" vertical="center" wrapText="1"/>
    </xf>
    <xf numFmtId="0" fontId="30" fillId="0" borderId="8" xfId="0" applyFont="1" applyBorder="1" applyAlignment="1">
      <alignment horizontal="center" vertical="center"/>
    </xf>
    <xf numFmtId="0" fontId="29" fillId="0" borderId="6" xfId="0" applyFont="1" applyBorder="1" applyAlignment="1">
      <alignment horizontal="center" vertical="center" wrapText="1"/>
    </xf>
    <xf numFmtId="0" fontId="29" fillId="5" borderId="14" xfId="0" applyFont="1" applyFill="1" applyBorder="1" applyAlignment="1">
      <alignment horizontal="center" vertical="center"/>
    </xf>
    <xf numFmtId="17" fontId="29" fillId="5" borderId="14" xfId="0" applyNumberFormat="1" applyFont="1" applyFill="1" applyBorder="1" applyAlignment="1">
      <alignment horizontal="center" vertical="center"/>
    </xf>
    <xf numFmtId="0" fontId="30" fillId="5" borderId="13" xfId="0" applyFont="1" applyFill="1" applyBorder="1" applyAlignment="1">
      <alignment horizontal="center" vertical="center"/>
    </xf>
    <xf numFmtId="0" fontId="31" fillId="0" borderId="35" xfId="0" applyFont="1" applyBorder="1" applyAlignment="1">
      <alignment vertical="center"/>
    </xf>
    <xf numFmtId="41" fontId="33" fillId="0" borderId="7" xfId="2" applyFont="1" applyBorder="1" applyAlignment="1">
      <alignment vertical="top"/>
    </xf>
    <xf numFmtId="0" fontId="32" fillId="0" borderId="36" xfId="0" applyFont="1" applyBorder="1" applyAlignment="1">
      <alignment vertical="center"/>
    </xf>
    <xf numFmtId="41" fontId="29" fillId="0" borderId="9" xfId="2" applyFont="1" applyFill="1" applyBorder="1" applyAlignment="1">
      <alignment horizontal="right" vertical="center"/>
    </xf>
    <xf numFmtId="41" fontId="29" fillId="6" borderId="9" xfId="2" applyFont="1" applyFill="1" applyBorder="1" applyAlignment="1">
      <alignment horizontal="right" vertical="center"/>
    </xf>
    <xf numFmtId="0" fontId="29" fillId="0" borderId="37" xfId="0" applyFont="1" applyBorder="1" applyAlignment="1">
      <alignment vertical="center"/>
    </xf>
    <xf numFmtId="41" fontId="35" fillId="0" borderId="8" xfId="3" applyNumberFormat="1" applyFont="1" applyBorder="1"/>
    <xf numFmtId="0" fontId="30" fillId="0" borderId="38" xfId="0" applyFont="1" applyBorder="1" applyAlignment="1">
      <alignment vertical="center"/>
    </xf>
    <xf numFmtId="17" fontId="29" fillId="5" borderId="13" xfId="0" applyNumberFormat="1" applyFont="1" applyFill="1" applyBorder="1" applyAlignment="1">
      <alignment horizontal="center" vertical="center"/>
    </xf>
    <xf numFmtId="0" fontId="29" fillId="0" borderId="7" xfId="0" applyFont="1" applyBorder="1" applyAlignment="1">
      <alignment vertical="center"/>
    </xf>
    <xf numFmtId="41" fontId="34" fillId="0" borderId="10" xfId="2" applyFont="1" applyBorder="1" applyAlignment="1">
      <alignment vertical="top"/>
    </xf>
    <xf numFmtId="0" fontId="36" fillId="0" borderId="3" xfId="0" applyFont="1" applyBorder="1" applyAlignment="1">
      <alignment vertical="center"/>
    </xf>
    <xf numFmtId="0" fontId="36" fillId="0" borderId="10" xfId="0" applyFont="1" applyBorder="1" applyAlignment="1">
      <alignment vertical="center"/>
    </xf>
    <xf numFmtId="0" fontId="31" fillId="0" borderId="9" xfId="0" applyFont="1" applyBorder="1" applyAlignment="1">
      <alignment horizontal="left" vertical="center" wrapText="1" indent="1"/>
    </xf>
    <xf numFmtId="41" fontId="29" fillId="0" borderId="10" xfId="2" applyFont="1" applyBorder="1" applyAlignment="1">
      <alignment horizontal="right" vertical="center"/>
    </xf>
    <xf numFmtId="41" fontId="31" fillId="0" borderId="10" xfId="2" applyFont="1" applyFill="1" applyBorder="1" applyAlignment="1">
      <alignment horizontal="right" vertical="center"/>
    </xf>
    <xf numFmtId="0" fontId="29" fillId="0" borderId="9" xfId="0" applyFont="1" applyBorder="1" applyAlignment="1">
      <alignment horizontal="left" vertical="center" wrapText="1" indent="1"/>
    </xf>
    <xf numFmtId="0" fontId="30" fillId="0" borderId="6" xfId="0" applyFont="1" applyBorder="1" applyAlignment="1">
      <alignment vertical="center"/>
    </xf>
    <xf numFmtId="3" fontId="31" fillId="0" borderId="10" xfId="0" applyNumberFormat="1" applyFont="1" applyBorder="1" applyAlignment="1">
      <alignment horizontal="right" vertical="center"/>
    </xf>
    <xf numFmtId="3" fontId="31" fillId="0" borderId="6" xfId="0" applyNumberFormat="1" applyFont="1" applyBorder="1" applyAlignment="1">
      <alignment horizontal="right" vertical="center"/>
    </xf>
    <xf numFmtId="41" fontId="27" fillId="0" borderId="3" xfId="2" applyFont="1" applyBorder="1"/>
    <xf numFmtId="3" fontId="29" fillId="0" borderId="6" xfId="0" applyNumberFormat="1" applyFont="1" applyBorder="1" applyAlignment="1">
      <alignment horizontal="right" vertical="center"/>
    </xf>
    <xf numFmtId="17" fontId="29" fillId="7" borderId="14" xfId="0" applyNumberFormat="1" applyFont="1" applyFill="1" applyBorder="1" applyAlignment="1">
      <alignment horizontal="center" vertical="center" wrapText="1"/>
    </xf>
    <xf numFmtId="17" fontId="29" fillId="7" borderId="14" xfId="0" applyNumberFormat="1" applyFont="1" applyFill="1" applyBorder="1" applyAlignment="1">
      <alignment horizontal="center" vertical="center"/>
    </xf>
    <xf numFmtId="17" fontId="30" fillId="7" borderId="14" xfId="0" applyNumberFormat="1" applyFont="1" applyFill="1" applyBorder="1" applyAlignment="1">
      <alignment horizontal="center" vertical="center"/>
    </xf>
    <xf numFmtId="0" fontId="29" fillId="0" borderId="7" xfId="0" applyFont="1" applyBorder="1" applyAlignment="1">
      <alignment vertical="center" wrapText="1"/>
    </xf>
    <xf numFmtId="41" fontId="29" fillId="0" borderId="7" xfId="2" applyFont="1" applyBorder="1" applyAlignment="1">
      <alignment horizontal="right" vertical="center"/>
    </xf>
    <xf numFmtId="0" fontId="30" fillId="0" borderId="7"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vertical="center" wrapText="1"/>
    </xf>
    <xf numFmtId="0" fontId="31" fillId="0" borderId="9" xfId="0" applyFont="1" applyBorder="1" applyAlignment="1">
      <alignment horizontal="left" vertical="center" wrapText="1"/>
    </xf>
    <xf numFmtId="0" fontId="32" fillId="0" borderId="9" xfId="0" applyFont="1" applyBorder="1" applyAlignment="1">
      <alignment horizontal="left" vertical="center" wrapText="1"/>
    </xf>
    <xf numFmtId="0" fontId="32" fillId="0" borderId="9" xfId="0" applyFont="1" applyBorder="1" applyAlignment="1">
      <alignment horizontal="left" vertical="center" wrapText="1" indent="1"/>
    </xf>
    <xf numFmtId="0" fontId="32" fillId="0" borderId="9" xfId="0" applyFont="1" applyBorder="1" applyAlignment="1">
      <alignment horizontal="left" vertical="center" wrapText="1" indent="2"/>
    </xf>
    <xf numFmtId="0" fontId="29" fillId="0" borderId="8" xfId="0" applyFont="1" applyBorder="1" applyAlignment="1">
      <alignment vertical="center" wrapText="1"/>
    </xf>
    <xf numFmtId="0" fontId="30" fillId="0" borderId="8" xfId="0" applyFont="1" applyBorder="1" applyAlignment="1">
      <alignment vertical="center" wrapText="1"/>
    </xf>
    <xf numFmtId="0" fontId="27" fillId="0" borderId="0" xfId="0" applyFont="1" applyAlignment="1">
      <alignment wrapText="1"/>
    </xf>
    <xf numFmtId="0" fontId="29" fillId="7" borderId="14" xfId="0" applyFont="1" applyFill="1" applyBorder="1" applyAlignment="1">
      <alignment horizontal="center" vertical="center" wrapText="1"/>
    </xf>
    <xf numFmtId="0" fontId="30" fillId="7" borderId="14" xfId="0" applyFont="1" applyFill="1" applyBorder="1" applyAlignment="1">
      <alignment horizontal="center" vertical="center" wrapText="1"/>
    </xf>
    <xf numFmtId="41" fontId="31" fillId="0" borderId="23" xfId="2" applyFont="1" applyFill="1" applyBorder="1" applyAlignment="1">
      <alignment horizontal="right" vertical="center"/>
    </xf>
    <xf numFmtId="0" fontId="32" fillId="0" borderId="23" xfId="0" applyFont="1" applyBorder="1" applyAlignment="1">
      <alignment vertical="center" wrapText="1"/>
    </xf>
    <xf numFmtId="0" fontId="29" fillId="0" borderId="23" xfId="0" applyFont="1" applyBorder="1" applyAlignment="1">
      <alignment vertical="center" wrapText="1"/>
    </xf>
    <xf numFmtId="41" fontId="29" fillId="0" borderId="23" xfId="2" applyFont="1" applyFill="1" applyBorder="1" applyAlignment="1">
      <alignment horizontal="right" vertical="center"/>
    </xf>
    <xf numFmtId="0" fontId="30" fillId="0" borderId="23" xfId="0" applyFont="1" applyBorder="1" applyAlignment="1">
      <alignment vertical="center" wrapText="1"/>
    </xf>
    <xf numFmtId="0" fontId="31" fillId="0" borderId="23" xfId="0" applyFont="1" applyBorder="1" applyAlignment="1">
      <alignment horizontal="left" vertical="center" wrapText="1"/>
    </xf>
    <xf numFmtId="0" fontId="32" fillId="0" borderId="23" xfId="0" applyFont="1" applyBorder="1" applyAlignment="1">
      <alignment horizontal="left" vertical="center" wrapText="1"/>
    </xf>
    <xf numFmtId="41" fontId="33" fillId="0" borderId="23" xfId="2" applyFont="1" applyFill="1" applyBorder="1" applyAlignment="1">
      <alignment vertical="center"/>
    </xf>
    <xf numFmtId="0" fontId="29" fillId="0" borderId="25" xfId="0" applyFont="1" applyBorder="1" applyAlignment="1">
      <alignment vertical="center" wrapText="1"/>
    </xf>
    <xf numFmtId="41" fontId="29" fillId="0" borderId="25" xfId="2" applyFont="1" applyFill="1" applyBorder="1" applyAlignment="1">
      <alignment horizontal="right" vertical="center"/>
    </xf>
    <xf numFmtId="0" fontId="30" fillId="0" borderId="25" xfId="0" applyFont="1" applyBorder="1" applyAlignment="1">
      <alignment vertical="center" wrapText="1"/>
    </xf>
    <xf numFmtId="0" fontId="29" fillId="0" borderId="25" xfId="0" applyFont="1" applyBorder="1" applyAlignment="1">
      <alignment horizontal="center" vertical="center" wrapText="1"/>
    </xf>
    <xf numFmtId="0" fontId="30" fillId="0" borderId="25" xfId="0" applyFont="1" applyBorder="1" applyAlignment="1">
      <alignment horizontal="center" vertical="center" wrapText="1"/>
    </xf>
    <xf numFmtId="41" fontId="33" fillId="0" borderId="3" xfId="2" applyFont="1" applyBorder="1" applyAlignment="1">
      <alignment vertical="center"/>
    </xf>
    <xf numFmtId="41" fontId="33" fillId="0" borderId="10" xfId="2" applyFont="1" applyBorder="1" applyAlignment="1">
      <alignment vertical="center"/>
    </xf>
    <xf numFmtId="41" fontId="31" fillId="0" borderId="3" xfId="2" applyFont="1" applyBorder="1" applyAlignment="1">
      <alignment horizontal="right" vertical="center"/>
    </xf>
    <xf numFmtId="41" fontId="31" fillId="0" borderId="10" xfId="2" applyFont="1" applyBorder="1" applyAlignment="1">
      <alignment vertical="center"/>
    </xf>
    <xf numFmtId="41" fontId="31" fillId="0" borderId="6" xfId="2" applyFont="1" applyBorder="1" applyAlignment="1">
      <alignment horizontal="right" vertical="center"/>
    </xf>
    <xf numFmtId="17" fontId="29" fillId="4" borderId="34" xfId="0" applyNumberFormat="1" applyFont="1" applyFill="1" applyBorder="1" applyAlignment="1">
      <alignment horizontal="center" vertical="center" wrapText="1"/>
    </xf>
    <xf numFmtId="0" fontId="37" fillId="0" borderId="0" xfId="0" applyFont="1"/>
    <xf numFmtId="164" fontId="31" fillId="0" borderId="10" xfId="4" applyFont="1" applyBorder="1" applyAlignment="1">
      <alignment horizontal="right" vertical="center"/>
    </xf>
    <xf numFmtId="164" fontId="29" fillId="0" borderId="10" xfId="4" applyFont="1" applyBorder="1" applyAlignment="1">
      <alignment horizontal="right" vertical="center"/>
    </xf>
    <xf numFmtId="164" fontId="31" fillId="0" borderId="10" xfId="4" applyFont="1" applyFill="1" applyBorder="1" applyAlignment="1">
      <alignment horizontal="right" vertical="center"/>
    </xf>
    <xf numFmtId="164" fontId="29" fillId="0" borderId="6" xfId="4" applyFont="1" applyBorder="1" applyAlignment="1">
      <alignment horizontal="right" vertical="center"/>
    </xf>
    <xf numFmtId="165" fontId="31" fillId="0" borderId="10" xfId="5" applyNumberFormat="1" applyFont="1" applyBorder="1" applyAlignment="1">
      <alignment horizontal="right" vertical="center"/>
    </xf>
    <xf numFmtId="41" fontId="29" fillId="0" borderId="9" xfId="2" applyFont="1" applyBorder="1" applyAlignment="1">
      <alignment horizontal="right" vertical="center" wrapText="1"/>
    </xf>
    <xf numFmtId="0" fontId="26" fillId="4" borderId="0" xfId="0" applyFont="1" applyFill="1" applyAlignment="1">
      <alignment horizontal="center" vertical="center" wrapText="1"/>
    </xf>
    <xf numFmtId="0" fontId="31" fillId="4" borderId="0" xfId="0" applyFont="1" applyFill="1" applyAlignment="1">
      <alignment horizontal="center" vertical="center"/>
    </xf>
    <xf numFmtId="41" fontId="27" fillId="0" borderId="0" xfId="0" applyNumberFormat="1" applyFont="1"/>
    <xf numFmtId="41" fontId="27" fillId="0" borderId="0" xfId="2" applyFont="1"/>
    <xf numFmtId="17" fontId="29" fillId="4" borderId="7" xfId="0" applyNumberFormat="1" applyFont="1" applyFill="1" applyBorder="1" applyAlignment="1">
      <alignment horizontal="center" vertical="center" wrapText="1"/>
    </xf>
    <xf numFmtId="41" fontId="31" fillId="0" borderId="40" xfId="2" applyFont="1" applyBorder="1" applyAlignment="1">
      <alignment horizontal="right" vertical="center"/>
    </xf>
    <xf numFmtId="0" fontId="28" fillId="4" borderId="0" xfId="0" applyFont="1" applyFill="1" applyBorder="1" applyAlignment="1">
      <alignment horizontal="center" vertical="center" wrapText="1"/>
    </xf>
    <xf numFmtId="41" fontId="31" fillId="0" borderId="0" xfId="2" applyFont="1" applyBorder="1" applyAlignment="1">
      <alignment horizontal="right" vertical="center" wrapText="1"/>
    </xf>
    <xf numFmtId="41" fontId="29" fillId="0" borderId="0" xfId="2" applyFont="1" applyBorder="1" applyAlignment="1">
      <alignment horizontal="right" vertical="center" wrapText="1"/>
    </xf>
    <xf numFmtId="41" fontId="31" fillId="0" borderId="10" xfId="0" applyNumberFormat="1" applyFont="1" applyBorder="1" applyAlignment="1">
      <alignment horizontal="right" vertical="center" wrapText="1"/>
    </xf>
    <xf numFmtId="41" fontId="29" fillId="0" borderId="10" xfId="0" applyNumberFormat="1" applyFont="1" applyBorder="1" applyAlignment="1">
      <alignment horizontal="right" vertical="center" wrapText="1"/>
    </xf>
    <xf numFmtId="0" fontId="31" fillId="0" borderId="10" xfId="0" applyFont="1" applyBorder="1" applyAlignment="1">
      <alignment horizontal="right" vertical="center" wrapText="1"/>
    </xf>
    <xf numFmtId="0" fontId="29" fillId="0" borderId="10" xfId="0" applyFont="1" applyBorder="1" applyAlignment="1">
      <alignment horizontal="right" vertical="center" wrapText="1"/>
    </xf>
    <xf numFmtId="41" fontId="27" fillId="0" borderId="10" xfId="2" applyFont="1" applyBorder="1"/>
    <xf numFmtId="41" fontId="35" fillId="0" borderId="10" xfId="0" applyNumberFormat="1" applyFont="1" applyBorder="1"/>
    <xf numFmtId="0" fontId="12" fillId="0" borderId="0" xfId="0" applyFont="1" applyAlignment="1">
      <alignment horizontal="center" vertical="center"/>
    </xf>
    <xf numFmtId="0" fontId="11" fillId="0" borderId="0" xfId="0" applyFont="1" applyAlignment="1">
      <alignment horizontal="center" vertical="center"/>
    </xf>
    <xf numFmtId="0" fontId="21" fillId="0" borderId="0" xfId="0" applyFont="1" applyAlignment="1">
      <alignment horizontal="justify" vertical="top" wrapText="1"/>
    </xf>
    <xf numFmtId="0" fontId="20" fillId="0" borderId="0" xfId="0" applyFont="1" applyAlignment="1">
      <alignment horizontal="justify" vertical="top" wrapText="1"/>
    </xf>
    <xf numFmtId="0" fontId="25" fillId="0" borderId="0" xfId="0" applyFont="1" applyAlignment="1">
      <alignment horizontal="justify" vertical="top"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8" fillId="3" borderId="0" xfId="0" applyFont="1" applyFill="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20" xfId="0" applyFont="1" applyFill="1" applyBorder="1" applyAlignment="1">
      <alignment horizontal="center" vertical="center" wrapText="1"/>
    </xf>
    <xf numFmtId="0" fontId="29" fillId="4" borderId="26"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2" xfId="0" applyFont="1" applyFill="1" applyBorder="1" applyAlignment="1">
      <alignment horizontal="center" vertical="center"/>
    </xf>
    <xf numFmtId="0" fontId="26" fillId="4" borderId="2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9" fillId="4" borderId="11"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xf>
    <xf numFmtId="0" fontId="28" fillId="4" borderId="34"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41" fontId="29" fillId="4" borderId="11" xfId="0" applyNumberFormat="1"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31" fillId="4" borderId="11" xfId="0"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6" fillId="4" borderId="1" xfId="0" applyFont="1" applyFill="1" applyBorder="1" applyAlignment="1">
      <alignment horizontal="center" wrapText="1"/>
    </xf>
    <xf numFmtId="0" fontId="26" fillId="4" borderId="2" xfId="0" applyFont="1" applyFill="1" applyBorder="1" applyAlignment="1">
      <alignment horizontal="center" wrapText="1"/>
    </xf>
    <xf numFmtId="0" fontId="26" fillId="4" borderId="3" xfId="0" applyFont="1" applyFill="1" applyBorder="1" applyAlignment="1">
      <alignment horizontal="center" wrapText="1"/>
    </xf>
    <xf numFmtId="0" fontId="28" fillId="4" borderId="4" xfId="0" applyFont="1" applyFill="1" applyBorder="1" applyAlignment="1">
      <alignment horizontal="center" wrapText="1"/>
    </xf>
    <xf numFmtId="0" fontId="28" fillId="4" borderId="5" xfId="0" applyFont="1" applyFill="1" applyBorder="1" applyAlignment="1">
      <alignment horizontal="center" wrapText="1"/>
    </xf>
    <xf numFmtId="0" fontId="28" fillId="4" borderId="0" xfId="0" applyFont="1" applyFill="1" applyAlignment="1">
      <alignment horizontal="center" wrapText="1"/>
    </xf>
    <xf numFmtId="0" fontId="28" fillId="4" borderId="6" xfId="0" applyFont="1" applyFill="1" applyBorder="1" applyAlignment="1">
      <alignment horizontal="center" wrapText="1"/>
    </xf>
    <xf numFmtId="0" fontId="26" fillId="4" borderId="34" xfId="0" applyFont="1" applyFill="1" applyBorder="1" applyAlignment="1">
      <alignment horizontal="center" vertical="center" wrapText="1"/>
    </xf>
    <xf numFmtId="0" fontId="26" fillId="4" borderId="0" xfId="0" applyFont="1" applyFill="1" applyAlignment="1">
      <alignment horizontal="center" vertical="center" wrapText="1"/>
    </xf>
    <xf numFmtId="0" fontId="31" fillId="4" borderId="34" xfId="0" applyFont="1" applyFill="1" applyBorder="1" applyAlignment="1">
      <alignment horizontal="center" vertical="center"/>
    </xf>
    <xf numFmtId="0" fontId="31" fillId="4" borderId="0" xfId="0" applyFont="1" applyFill="1" applyAlignment="1">
      <alignment horizontal="center" vertical="center"/>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0" xfId="0" applyFont="1" applyFill="1" applyAlignment="1">
      <alignment horizontal="center" vertical="center"/>
    </xf>
    <xf numFmtId="0" fontId="31" fillId="4" borderId="5"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9" fillId="5" borderId="11" xfId="0" applyFont="1" applyFill="1" applyBorder="1" applyAlignment="1">
      <alignment horizontal="center" vertical="center"/>
    </xf>
    <xf numFmtId="0" fontId="29" fillId="5" borderId="12" xfId="0" applyFont="1" applyFill="1" applyBorder="1" applyAlignment="1">
      <alignment horizontal="center" vertical="center"/>
    </xf>
    <xf numFmtId="0" fontId="29" fillId="5" borderId="13" xfId="0" applyFont="1" applyFill="1" applyBorder="1" applyAlignment="1">
      <alignment horizontal="center" vertical="center"/>
    </xf>
    <xf numFmtId="0" fontId="26" fillId="5" borderId="34"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0"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13" xfId="0" applyFont="1" applyFill="1" applyBorder="1" applyAlignment="1">
      <alignment horizontal="center" vertical="center"/>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4" xfId="0" applyFont="1" applyFill="1" applyBorder="1" applyAlignment="1">
      <alignment horizontal="center" vertical="center" wrapText="1"/>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20" xfId="0" applyFont="1" applyFill="1" applyBorder="1" applyAlignment="1">
      <alignment horizontal="center" vertical="center"/>
    </xf>
  </cellXfs>
  <cellStyles count="6">
    <cellStyle name="Comma" xfId="5" builtinId="3"/>
    <cellStyle name="Comma [0]" xfId="4" builtinId="6"/>
    <cellStyle name="Comma [0] 2" xfId="2"/>
    <cellStyle name="Hyperlink" xfId="1" builtinId="8"/>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9:D44"/>
  <sheetViews>
    <sheetView showGridLines="0" view="pageBreakPreview" topLeftCell="A25" zoomScaleNormal="100" zoomScaleSheetLayoutView="100" workbookViewId="0">
      <selection activeCell="D47" sqref="D47"/>
    </sheetView>
  </sheetViews>
  <sheetFormatPr defaultRowHeight="15" x14ac:dyDescent="0.25"/>
  <cols>
    <col min="1" max="1" width="27.140625" customWidth="1"/>
    <col min="6" max="6" width="12.140625" customWidth="1"/>
  </cols>
  <sheetData>
    <row r="9" spans="1:1" ht="24" x14ac:dyDescent="0.35">
      <c r="A9" s="1"/>
    </row>
    <row r="10" spans="1:1" ht="24" x14ac:dyDescent="0.35">
      <c r="A10" s="1" t="s">
        <v>0</v>
      </c>
    </row>
    <row r="11" spans="1:1" ht="24" x14ac:dyDescent="0.35">
      <c r="A11" s="1" t="s">
        <v>1</v>
      </c>
    </row>
    <row r="12" spans="1:1" ht="24" x14ac:dyDescent="0.35">
      <c r="A12" s="2" t="s">
        <v>2</v>
      </c>
    </row>
    <row r="13" spans="1:1" ht="24" x14ac:dyDescent="0.35">
      <c r="A13" s="2" t="s">
        <v>3</v>
      </c>
    </row>
    <row r="14" spans="1:1" ht="24" x14ac:dyDescent="0.35">
      <c r="A14" s="2" t="s">
        <v>4</v>
      </c>
    </row>
    <row r="44" spans="1:4" s="6" customFormat="1" x14ac:dyDescent="0.25">
      <c r="A44" s="3" t="s">
        <v>5</v>
      </c>
      <c r="B44" s="4" t="s">
        <v>6</v>
      </c>
      <c r="C44" s="5">
        <v>45078</v>
      </c>
      <c r="D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5" sqref="O5"/>
    </sheetView>
  </sheetViews>
  <sheetFormatPr defaultColWidth="9.140625" defaultRowHeight="12.75" x14ac:dyDescent="0.25"/>
  <cols>
    <col min="1" max="1" width="10" style="33" customWidth="1"/>
    <col min="2" max="7" width="6.5703125" style="33" customWidth="1"/>
    <col min="8" max="10" width="6.5703125" style="33" bestFit="1" customWidth="1"/>
    <col min="11" max="11" width="6.140625" style="33" customWidth="1"/>
    <col min="12" max="13" width="6.5703125" style="33" bestFit="1" customWidth="1"/>
    <col min="14" max="15" width="6.5703125" style="33" customWidth="1"/>
    <col min="16" max="16" width="9.140625" style="33" bestFit="1" customWidth="1"/>
    <col min="17" max="16384" width="9.140625" style="33"/>
  </cols>
  <sheetData>
    <row r="1" spans="1:16" x14ac:dyDescent="0.25">
      <c r="A1" s="239" t="s">
        <v>451</v>
      </c>
      <c r="B1" s="240"/>
      <c r="C1" s="240"/>
      <c r="D1" s="240"/>
      <c r="E1" s="240"/>
      <c r="F1" s="240"/>
      <c r="G1" s="240"/>
      <c r="H1" s="240"/>
      <c r="I1" s="240"/>
      <c r="J1" s="240"/>
      <c r="K1" s="240"/>
      <c r="L1" s="240"/>
      <c r="M1" s="240"/>
      <c r="N1" s="240"/>
      <c r="O1" s="240"/>
      <c r="P1" s="241"/>
    </row>
    <row r="2" spans="1:16" x14ac:dyDescent="0.25">
      <c r="A2" s="242" t="s">
        <v>452</v>
      </c>
      <c r="B2" s="243"/>
      <c r="C2" s="243"/>
      <c r="D2" s="243"/>
      <c r="E2" s="225"/>
      <c r="F2" s="225"/>
      <c r="G2" s="225"/>
      <c r="H2" s="225"/>
      <c r="I2" s="225"/>
      <c r="J2" s="225"/>
      <c r="K2" s="225"/>
      <c r="L2" s="225"/>
      <c r="M2" s="225"/>
      <c r="N2" s="225"/>
      <c r="O2" s="225"/>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453</v>
      </c>
      <c r="B4" s="49">
        <v>85418.517108922562</v>
      </c>
      <c r="C4" s="49">
        <v>88409.070150864107</v>
      </c>
      <c r="D4" s="49">
        <v>84666.713060810638</v>
      </c>
      <c r="E4" s="49">
        <v>82925.961640979382</v>
      </c>
      <c r="F4" s="49">
        <v>86316.563098981103</v>
      </c>
      <c r="G4" s="49">
        <v>87370.998072996343</v>
      </c>
      <c r="H4" s="49">
        <v>87491.621001857726</v>
      </c>
      <c r="I4" s="49">
        <v>83639.365472987876</v>
      </c>
      <c r="J4" s="49">
        <v>81110.86494683077</v>
      </c>
      <c r="K4" s="49">
        <v>81026.661364833126</v>
      </c>
      <c r="L4" s="49">
        <v>78991.496982710873</v>
      </c>
      <c r="M4" s="49">
        <v>78759.511100590273</v>
      </c>
      <c r="N4" s="49">
        <v>77854.893802594583</v>
      </c>
      <c r="O4" s="49">
        <v>78213.525299239991</v>
      </c>
      <c r="P4" s="72" t="s">
        <v>454</v>
      </c>
    </row>
    <row r="5" spans="1:16" x14ac:dyDescent="0.25">
      <c r="A5" s="87" t="s">
        <v>455</v>
      </c>
      <c r="B5" s="49">
        <v>12320.494755859721</v>
      </c>
      <c r="C5" s="49">
        <v>12441.539480498701</v>
      </c>
      <c r="D5" s="49">
        <v>12082.6666330137</v>
      </c>
      <c r="E5" s="49">
        <v>12057.8946007347</v>
      </c>
      <c r="F5" s="49">
        <v>12167.594723911701</v>
      </c>
      <c r="G5" s="49">
        <v>12349.5409899367</v>
      </c>
      <c r="H5" s="49">
        <v>12296.049765489701</v>
      </c>
      <c r="I5" s="49">
        <v>12428.8059109387</v>
      </c>
      <c r="J5" s="49">
        <v>12500.932564963699</v>
      </c>
      <c r="K5" s="49">
        <v>12063.5566499467</v>
      </c>
      <c r="L5" s="49">
        <v>11537.075938161201</v>
      </c>
      <c r="M5" s="49">
        <v>11305.640136402701</v>
      </c>
      <c r="N5" s="49">
        <v>11015.260163090701</v>
      </c>
      <c r="O5" s="49">
        <v>11034.700929303001</v>
      </c>
      <c r="P5" s="88" t="s">
        <v>456</v>
      </c>
    </row>
    <row r="6" spans="1:16" x14ac:dyDescent="0.25">
      <c r="A6" s="95" t="s">
        <v>457</v>
      </c>
      <c r="B6" s="96">
        <v>17277.296227544448</v>
      </c>
      <c r="C6" s="96">
        <v>17544.458942780024</v>
      </c>
      <c r="D6" s="96">
        <v>15926.196391225001</v>
      </c>
      <c r="E6" s="96">
        <v>15867.918846310426</v>
      </c>
      <c r="F6" s="96">
        <v>15127.299562768723</v>
      </c>
      <c r="G6" s="96">
        <v>16185.555228903</v>
      </c>
      <c r="H6" s="96">
        <v>16449.885673623001</v>
      </c>
      <c r="I6" s="96">
        <v>16782.700998956003</v>
      </c>
      <c r="J6" s="96">
        <v>15998.7982309699</v>
      </c>
      <c r="K6" s="96">
        <v>15892.5524130005</v>
      </c>
      <c r="L6" s="96">
        <v>10577.416164574501</v>
      </c>
      <c r="M6" s="96">
        <v>8839.5663699399993</v>
      </c>
      <c r="N6" s="96">
        <v>9141.7646681799997</v>
      </c>
      <c r="O6" s="96">
        <v>9514.3586687499992</v>
      </c>
      <c r="P6" s="97" t="s">
        <v>458</v>
      </c>
    </row>
    <row r="7" spans="1:16" x14ac:dyDescent="0.25">
      <c r="A7" s="245"/>
      <c r="B7" s="246"/>
      <c r="C7" s="246"/>
      <c r="D7" s="246"/>
      <c r="E7" s="246"/>
      <c r="F7" s="246"/>
      <c r="G7" s="246"/>
      <c r="H7" s="246"/>
      <c r="I7" s="246"/>
      <c r="J7" s="246"/>
      <c r="K7" s="246"/>
      <c r="L7" s="246"/>
      <c r="M7" s="246"/>
      <c r="N7" s="246"/>
      <c r="O7" s="246"/>
      <c r="P7" s="247"/>
    </row>
  </sheetData>
  <mergeCells count="3">
    <mergeCell ref="A1:P1"/>
    <mergeCell ref="A2:P2"/>
    <mergeCell ref="A7:P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8" sqref="N8:N9"/>
    </sheetView>
  </sheetViews>
  <sheetFormatPr defaultColWidth="9.140625" defaultRowHeight="12.75" x14ac:dyDescent="0.25"/>
  <cols>
    <col min="1" max="1" width="10" style="33" bestFit="1" customWidth="1"/>
    <col min="2" max="2" width="5.140625" style="33" bestFit="1" customWidth="1"/>
    <col min="3" max="3" width="5.42578125" style="33" bestFit="1" customWidth="1"/>
    <col min="4" max="6" width="5.5703125" style="33" bestFit="1" customWidth="1"/>
    <col min="7" max="8" width="5.140625" style="33" bestFit="1" customWidth="1"/>
    <col min="9" max="9" width="5.42578125" style="33" bestFit="1" customWidth="1"/>
    <col min="10" max="12" width="5.5703125" style="33" bestFit="1" customWidth="1"/>
    <col min="13" max="15" width="5.140625" style="33" customWidth="1"/>
    <col min="16" max="16" width="9.140625" style="33" bestFit="1" customWidth="1"/>
    <col min="17" max="16384" width="9.140625" style="33"/>
  </cols>
  <sheetData>
    <row r="1" spans="1:16" x14ac:dyDescent="0.25">
      <c r="A1" s="239" t="s">
        <v>459</v>
      </c>
      <c r="B1" s="240"/>
      <c r="C1" s="240"/>
      <c r="D1" s="240"/>
      <c r="E1" s="240"/>
      <c r="F1" s="240"/>
      <c r="G1" s="240"/>
      <c r="H1" s="240"/>
      <c r="I1" s="240"/>
      <c r="J1" s="240"/>
      <c r="K1" s="240"/>
      <c r="L1" s="240"/>
      <c r="M1" s="240"/>
      <c r="N1" s="240"/>
      <c r="O1" s="240"/>
      <c r="P1" s="241"/>
    </row>
    <row r="2" spans="1:16" x14ac:dyDescent="0.25">
      <c r="A2" s="248" t="s">
        <v>460</v>
      </c>
      <c r="B2" s="225"/>
      <c r="C2" s="225"/>
      <c r="D2" s="225"/>
      <c r="E2" s="225"/>
      <c r="F2" s="225"/>
      <c r="G2" s="225"/>
      <c r="H2" s="225"/>
      <c r="I2" s="225"/>
      <c r="J2" s="225"/>
      <c r="K2" s="225"/>
      <c r="L2" s="225"/>
      <c r="M2" s="225"/>
      <c r="N2" s="225"/>
      <c r="O2" s="225"/>
      <c r="P2" s="249"/>
    </row>
    <row r="3" spans="1:16" x14ac:dyDescent="0.25">
      <c r="A3" s="98"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9" t="s">
        <v>155</v>
      </c>
    </row>
    <row r="4" spans="1:16" x14ac:dyDescent="0.25">
      <c r="A4" s="100" t="s">
        <v>453</v>
      </c>
      <c r="B4" s="49">
        <v>3803</v>
      </c>
      <c r="C4" s="49">
        <v>3854</v>
      </c>
      <c r="D4" s="49">
        <v>3660</v>
      </c>
      <c r="E4" s="49">
        <v>3774</v>
      </c>
      <c r="F4" s="49">
        <v>3899</v>
      </c>
      <c r="G4" s="49">
        <v>3898</v>
      </c>
      <c r="H4" s="49">
        <v>3867</v>
      </c>
      <c r="I4" s="49">
        <v>3929</v>
      </c>
      <c r="J4" s="49">
        <v>3732</v>
      </c>
      <c r="K4" s="49">
        <v>3505</v>
      </c>
      <c r="L4" s="49">
        <v>3503</v>
      </c>
      <c r="M4" s="49">
        <v>3530</v>
      </c>
      <c r="N4" s="49">
        <v>3600</v>
      </c>
      <c r="O4" s="49">
        <v>3586</v>
      </c>
      <c r="P4" s="72" t="s">
        <v>454</v>
      </c>
    </row>
    <row r="5" spans="1:16" x14ac:dyDescent="0.25">
      <c r="A5" s="101" t="s">
        <v>455</v>
      </c>
      <c r="B5" s="49">
        <v>481</v>
      </c>
      <c r="C5" s="49">
        <v>478</v>
      </c>
      <c r="D5" s="49">
        <v>464</v>
      </c>
      <c r="E5" s="49">
        <v>465</v>
      </c>
      <c r="F5" s="49">
        <v>487</v>
      </c>
      <c r="G5" s="49">
        <v>465</v>
      </c>
      <c r="H5" s="49">
        <v>455</v>
      </c>
      <c r="I5" s="49">
        <v>445</v>
      </c>
      <c r="J5" s="49">
        <v>445</v>
      </c>
      <c r="K5" s="49">
        <v>436</v>
      </c>
      <c r="L5" s="49">
        <v>408</v>
      </c>
      <c r="M5" s="49">
        <v>396</v>
      </c>
      <c r="N5" s="49">
        <v>389</v>
      </c>
      <c r="O5" s="49">
        <v>381</v>
      </c>
      <c r="P5" s="88" t="s">
        <v>456</v>
      </c>
    </row>
    <row r="6" spans="1:16" x14ac:dyDescent="0.25">
      <c r="A6" s="102" t="s">
        <v>457</v>
      </c>
      <c r="B6" s="96">
        <v>85</v>
      </c>
      <c r="C6" s="96">
        <v>91</v>
      </c>
      <c r="D6" s="96">
        <v>90</v>
      </c>
      <c r="E6" s="96">
        <v>92</v>
      </c>
      <c r="F6" s="96">
        <v>88</v>
      </c>
      <c r="G6" s="96">
        <v>91</v>
      </c>
      <c r="H6" s="96">
        <v>92</v>
      </c>
      <c r="I6" s="96">
        <v>103</v>
      </c>
      <c r="J6" s="96">
        <v>98</v>
      </c>
      <c r="K6" s="96">
        <v>98</v>
      </c>
      <c r="L6" s="96">
        <v>92</v>
      </c>
      <c r="M6" s="96">
        <v>95</v>
      </c>
      <c r="N6" s="96">
        <v>99</v>
      </c>
      <c r="O6" s="96">
        <v>98</v>
      </c>
      <c r="P6" s="97" t="s">
        <v>458</v>
      </c>
    </row>
    <row r="7" spans="1:16" x14ac:dyDescent="0.25">
      <c r="A7" s="250"/>
      <c r="B7" s="251"/>
      <c r="C7" s="251"/>
      <c r="D7" s="251"/>
      <c r="E7" s="251"/>
      <c r="F7" s="251"/>
      <c r="G7" s="251"/>
      <c r="H7" s="251"/>
      <c r="I7" s="251"/>
      <c r="J7" s="251"/>
      <c r="K7" s="251"/>
      <c r="L7" s="251"/>
      <c r="M7" s="251"/>
      <c r="N7" s="251"/>
      <c r="O7" s="251"/>
      <c r="P7" s="252"/>
    </row>
  </sheetData>
  <mergeCells count="3">
    <mergeCell ref="A1:P1"/>
    <mergeCell ref="A2:P2"/>
    <mergeCell ref="A7:P7"/>
  </mergeCells>
  <pageMargins left="0.39370078740157483" right="0.39370078740157483" top="0.39370078740157483"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1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18" sqref="P18"/>
    </sheetView>
  </sheetViews>
  <sheetFormatPr defaultColWidth="9.140625" defaultRowHeight="12.75" x14ac:dyDescent="0.25"/>
  <cols>
    <col min="1" max="1" width="18.5703125" style="33" bestFit="1" customWidth="1"/>
    <col min="2" max="11" width="5.85546875" style="33" bestFit="1" customWidth="1"/>
    <col min="12" max="15" width="5.85546875" style="33" customWidth="1"/>
    <col min="16" max="16" width="14.85546875" style="33" bestFit="1" customWidth="1"/>
    <col min="17" max="16384" width="9.140625" style="33"/>
  </cols>
  <sheetData>
    <row r="1" spans="1:16" x14ac:dyDescent="0.25">
      <c r="A1" s="239" t="s">
        <v>461</v>
      </c>
      <c r="B1" s="240"/>
      <c r="C1" s="240"/>
      <c r="D1" s="240"/>
      <c r="E1" s="240"/>
      <c r="F1" s="240"/>
      <c r="G1" s="240"/>
      <c r="H1" s="240"/>
      <c r="I1" s="240"/>
      <c r="J1" s="240"/>
      <c r="K1" s="240"/>
      <c r="L1" s="240"/>
      <c r="M1" s="240"/>
      <c r="N1" s="240"/>
      <c r="O1" s="240"/>
      <c r="P1" s="241"/>
    </row>
    <row r="2" spans="1:16" x14ac:dyDescent="0.25">
      <c r="A2" s="242" t="s">
        <v>462</v>
      </c>
      <c r="B2" s="243"/>
      <c r="C2" s="243"/>
      <c r="D2" s="243"/>
      <c r="E2" s="225"/>
      <c r="F2" s="225"/>
      <c r="G2" s="225"/>
      <c r="H2" s="225"/>
      <c r="I2" s="225"/>
      <c r="J2" s="225"/>
      <c r="K2" s="225"/>
      <c r="L2" s="225"/>
      <c r="M2" s="225"/>
      <c r="N2" s="225"/>
      <c r="O2" s="225"/>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463</v>
      </c>
      <c r="B4" s="103">
        <v>13374.992064953709</v>
      </c>
      <c r="C4" s="103">
        <v>11939.640663928183</v>
      </c>
      <c r="D4" s="103">
        <v>11097.470318748634</v>
      </c>
      <c r="E4" s="103">
        <v>11265.66222326674</v>
      </c>
      <c r="F4" s="103">
        <v>8481.442417982611</v>
      </c>
      <c r="G4" s="103">
        <v>7452.1541208746712</v>
      </c>
      <c r="H4" s="103">
        <v>5419.8714811644813</v>
      </c>
      <c r="I4" s="103">
        <v>12700.498771576427</v>
      </c>
      <c r="J4" s="103">
        <v>10647.890272629118</v>
      </c>
      <c r="K4" s="103">
        <v>10182.45367338267</v>
      </c>
      <c r="L4" s="103">
        <v>16094.099090086989</v>
      </c>
      <c r="M4" s="103">
        <v>10545.507353516788</v>
      </c>
      <c r="N4" s="103">
        <v>9393.415424361785</v>
      </c>
      <c r="O4" s="103">
        <v>10827.926004974001</v>
      </c>
      <c r="P4" s="72" t="s">
        <v>464</v>
      </c>
    </row>
    <row r="5" spans="1:16" x14ac:dyDescent="0.25">
      <c r="A5" s="87" t="s">
        <v>465</v>
      </c>
      <c r="B5" s="49">
        <v>0</v>
      </c>
      <c r="C5" s="49">
        <v>0</v>
      </c>
      <c r="D5" s="49">
        <v>0</v>
      </c>
      <c r="E5" s="49">
        <v>0</v>
      </c>
      <c r="F5" s="49">
        <v>0</v>
      </c>
      <c r="G5" s="49">
        <v>0</v>
      </c>
      <c r="H5" s="49">
        <v>0</v>
      </c>
      <c r="I5" s="49">
        <v>0</v>
      </c>
      <c r="J5" s="49">
        <v>0</v>
      </c>
      <c r="K5" s="49">
        <v>0</v>
      </c>
      <c r="L5" s="49">
        <v>0</v>
      </c>
      <c r="M5" s="49">
        <v>3</v>
      </c>
      <c r="N5" s="49">
        <v>0</v>
      </c>
      <c r="O5" s="49">
        <v>0</v>
      </c>
      <c r="P5" s="88" t="s">
        <v>466</v>
      </c>
    </row>
    <row r="6" spans="1:16" x14ac:dyDescent="0.25">
      <c r="A6" s="87" t="s">
        <v>467</v>
      </c>
      <c r="B6" s="103">
        <v>546.82283791600003</v>
      </c>
      <c r="C6" s="103">
        <v>1322.8903477260001</v>
      </c>
      <c r="D6" s="103">
        <v>1448.1721146809998</v>
      </c>
      <c r="E6" s="103">
        <v>1952.4144539230001</v>
      </c>
      <c r="F6" s="103">
        <v>1927.831967501</v>
      </c>
      <c r="G6" s="103">
        <v>1921.6428333990002</v>
      </c>
      <c r="H6" s="103">
        <v>1962.7769629569998</v>
      </c>
      <c r="I6" s="103">
        <v>1970.1203379179999</v>
      </c>
      <c r="J6" s="103">
        <v>1908.1632583110002</v>
      </c>
      <c r="K6" s="103">
        <v>1904.0013405209997</v>
      </c>
      <c r="L6" s="103">
        <v>1906.409496215</v>
      </c>
      <c r="M6" s="103">
        <v>1896.7856297209999</v>
      </c>
      <c r="N6" s="103">
        <v>1904.4023728510001</v>
      </c>
      <c r="O6" s="103">
        <v>1902.502388249</v>
      </c>
      <c r="P6" s="88" t="s">
        <v>468</v>
      </c>
    </row>
    <row r="7" spans="1:16" x14ac:dyDescent="0.25">
      <c r="A7" s="87" t="s">
        <v>469</v>
      </c>
      <c r="B7" s="103">
        <v>0</v>
      </c>
      <c r="C7" s="103">
        <v>0</v>
      </c>
      <c r="D7" s="103">
        <v>0</v>
      </c>
      <c r="E7" s="103">
        <v>0</v>
      </c>
      <c r="F7" s="103">
        <v>0</v>
      </c>
      <c r="G7" s="103">
        <v>0</v>
      </c>
      <c r="H7" s="103">
        <v>0</v>
      </c>
      <c r="I7" s="103">
        <v>0</v>
      </c>
      <c r="J7" s="103">
        <v>0</v>
      </c>
      <c r="K7" s="103">
        <v>0</v>
      </c>
      <c r="L7" s="103">
        <v>0</v>
      </c>
      <c r="M7" s="103">
        <v>0</v>
      </c>
      <c r="N7" s="103">
        <v>0</v>
      </c>
      <c r="O7" s="103">
        <v>0</v>
      </c>
      <c r="P7" s="88" t="s">
        <v>470</v>
      </c>
    </row>
    <row r="8" spans="1:16" x14ac:dyDescent="0.25">
      <c r="A8" s="87" t="s">
        <v>471</v>
      </c>
      <c r="B8" s="49">
        <v>0</v>
      </c>
      <c r="C8" s="49">
        <v>0</v>
      </c>
      <c r="D8" s="49">
        <v>0</v>
      </c>
      <c r="E8" s="49">
        <v>0</v>
      </c>
      <c r="F8" s="49">
        <v>0</v>
      </c>
      <c r="G8" s="49">
        <v>0</v>
      </c>
      <c r="H8" s="49">
        <v>0</v>
      </c>
      <c r="I8" s="49">
        <v>0</v>
      </c>
      <c r="J8" s="49">
        <v>0</v>
      </c>
      <c r="K8" s="49">
        <v>0</v>
      </c>
      <c r="L8" s="49">
        <v>0</v>
      </c>
      <c r="M8" s="49">
        <v>0</v>
      </c>
      <c r="N8" s="49">
        <v>0</v>
      </c>
      <c r="O8" s="49">
        <v>0</v>
      </c>
      <c r="P8" s="88" t="s">
        <v>472</v>
      </c>
    </row>
    <row r="9" spans="1:16" x14ac:dyDescent="0.25">
      <c r="A9" s="87" t="s">
        <v>473</v>
      </c>
      <c r="B9" s="49">
        <v>0</v>
      </c>
      <c r="C9" s="49">
        <v>0</v>
      </c>
      <c r="D9" s="49">
        <v>0</v>
      </c>
      <c r="E9" s="49">
        <v>0</v>
      </c>
      <c r="F9" s="49">
        <v>0</v>
      </c>
      <c r="G9" s="49">
        <v>0</v>
      </c>
      <c r="H9" s="49">
        <v>0</v>
      </c>
      <c r="I9" s="49">
        <v>0</v>
      </c>
      <c r="J9" s="49">
        <v>0</v>
      </c>
      <c r="K9" s="49">
        <v>0</v>
      </c>
      <c r="L9" s="49">
        <v>0</v>
      </c>
      <c r="M9" s="49">
        <v>0</v>
      </c>
      <c r="N9" s="49">
        <v>0</v>
      </c>
      <c r="O9" s="49">
        <v>0</v>
      </c>
      <c r="P9" s="88" t="s">
        <v>474</v>
      </c>
    </row>
    <row r="10" spans="1:16" x14ac:dyDescent="0.25">
      <c r="A10" s="87" t="s">
        <v>475</v>
      </c>
      <c r="B10" s="103">
        <v>0</v>
      </c>
      <c r="C10" s="103">
        <v>0</v>
      </c>
      <c r="D10" s="103">
        <v>0</v>
      </c>
      <c r="E10" s="103">
        <v>0</v>
      </c>
      <c r="F10" s="103">
        <v>0</v>
      </c>
      <c r="G10" s="103">
        <v>0</v>
      </c>
      <c r="H10" s="103">
        <v>0</v>
      </c>
      <c r="I10" s="103">
        <v>0</v>
      </c>
      <c r="J10" s="103">
        <v>0</v>
      </c>
      <c r="K10" s="103">
        <v>0</v>
      </c>
      <c r="L10" s="103">
        <v>0</v>
      </c>
      <c r="M10" s="103">
        <v>0</v>
      </c>
      <c r="N10" s="103">
        <v>0</v>
      </c>
      <c r="O10" s="103">
        <v>0</v>
      </c>
      <c r="P10" s="88" t="s">
        <v>476</v>
      </c>
    </row>
    <row r="11" spans="1:16" x14ac:dyDescent="0.25">
      <c r="A11" s="87" t="s">
        <v>477</v>
      </c>
      <c r="B11" s="103">
        <v>0</v>
      </c>
      <c r="C11" s="103">
        <v>0</v>
      </c>
      <c r="D11" s="103">
        <v>0</v>
      </c>
      <c r="E11" s="103">
        <v>0</v>
      </c>
      <c r="F11" s="103">
        <v>0</v>
      </c>
      <c r="G11" s="103">
        <v>0</v>
      </c>
      <c r="H11" s="103">
        <v>0</v>
      </c>
      <c r="I11" s="103">
        <v>0</v>
      </c>
      <c r="J11" s="103">
        <v>0</v>
      </c>
      <c r="K11" s="103">
        <v>0</v>
      </c>
      <c r="L11" s="103">
        <v>0</v>
      </c>
      <c r="M11" s="103">
        <v>0</v>
      </c>
      <c r="N11" s="103">
        <v>0</v>
      </c>
      <c r="O11" s="103">
        <v>0</v>
      </c>
      <c r="P11" s="88" t="s">
        <v>478</v>
      </c>
    </row>
    <row r="12" spans="1:16" x14ac:dyDescent="0.25">
      <c r="A12" s="43" t="s">
        <v>163</v>
      </c>
      <c r="B12" s="104">
        <v>13921.814902869708</v>
      </c>
      <c r="C12" s="104">
        <v>13262.531011654184</v>
      </c>
      <c r="D12" s="104">
        <v>12545.642433429633</v>
      </c>
      <c r="E12" s="104">
        <v>13218.07667718974</v>
      </c>
      <c r="F12" s="104">
        <v>10409.274385483612</v>
      </c>
      <c r="G12" s="104">
        <v>9373.7969542736719</v>
      </c>
      <c r="H12" s="104">
        <v>7382.6484441214816</v>
      </c>
      <c r="I12" s="104">
        <v>14670.619109494428</v>
      </c>
      <c r="J12" s="104">
        <v>12556.053530940118</v>
      </c>
      <c r="K12" s="104">
        <v>12087.455013903669</v>
      </c>
      <c r="L12" s="104">
        <v>18000.508586301989</v>
      </c>
      <c r="M12" s="104">
        <v>12445.292983237789</v>
      </c>
      <c r="N12" s="104">
        <v>11297.817797212785</v>
      </c>
      <c r="O12" s="104">
        <v>12730.428393223001</v>
      </c>
      <c r="P12" s="105" t="s">
        <v>164</v>
      </c>
    </row>
    <row r="13" spans="1:16" x14ac:dyDescent="0.25">
      <c r="A13" s="245"/>
      <c r="B13" s="246"/>
      <c r="C13" s="246"/>
      <c r="D13" s="246"/>
      <c r="E13" s="246"/>
      <c r="F13" s="246"/>
      <c r="G13" s="246"/>
      <c r="H13" s="246"/>
      <c r="I13" s="246"/>
      <c r="J13" s="246"/>
      <c r="K13" s="246"/>
      <c r="L13" s="246"/>
      <c r="M13" s="246"/>
      <c r="N13" s="246"/>
      <c r="O13" s="246"/>
      <c r="P13" s="247"/>
    </row>
  </sheetData>
  <mergeCells count="3">
    <mergeCell ref="A1:P1"/>
    <mergeCell ref="A2:P2"/>
    <mergeCell ref="A13:P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23" sqref="P23"/>
    </sheetView>
  </sheetViews>
  <sheetFormatPr defaultColWidth="9.140625" defaultRowHeight="12.75" x14ac:dyDescent="0.25"/>
  <cols>
    <col min="1" max="1" width="28.85546875" style="33" bestFit="1" customWidth="1"/>
    <col min="2" max="9" width="6.5703125" style="33" bestFit="1" customWidth="1"/>
    <col min="10" max="10" width="6.42578125" style="33" customWidth="1"/>
    <col min="11" max="12" width="6.5703125" style="33" bestFit="1" customWidth="1"/>
    <col min="13" max="15" width="6.5703125" style="33" customWidth="1"/>
    <col min="16" max="16" width="31.42578125" style="33" customWidth="1"/>
    <col min="17" max="16384" width="9.140625" style="33"/>
  </cols>
  <sheetData>
    <row r="1" spans="1:16" x14ac:dyDescent="0.25">
      <c r="A1" s="239" t="s">
        <v>479</v>
      </c>
      <c r="B1" s="240"/>
      <c r="C1" s="240"/>
      <c r="D1" s="240"/>
      <c r="E1" s="240"/>
      <c r="F1" s="240"/>
      <c r="G1" s="240"/>
      <c r="H1" s="240"/>
      <c r="I1" s="240"/>
      <c r="J1" s="240"/>
      <c r="K1" s="240"/>
      <c r="L1" s="240"/>
      <c r="M1" s="240"/>
      <c r="N1" s="240"/>
      <c r="O1" s="240"/>
      <c r="P1" s="241"/>
    </row>
    <row r="2" spans="1:16" x14ac:dyDescent="0.25">
      <c r="A2" s="242" t="s">
        <v>480</v>
      </c>
      <c r="B2" s="243"/>
      <c r="C2" s="225"/>
      <c r="D2" s="225"/>
      <c r="E2" s="225"/>
      <c r="F2" s="225"/>
      <c r="G2" s="225"/>
      <c r="H2" s="225"/>
      <c r="I2" s="225"/>
      <c r="J2" s="225"/>
      <c r="K2" s="225"/>
      <c r="L2" s="225"/>
      <c r="M2" s="225"/>
      <c r="N2" s="225"/>
      <c r="O2" s="225"/>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481</v>
      </c>
      <c r="B4" s="49">
        <v>38099.422994913373</v>
      </c>
      <c r="C4" s="49">
        <v>42448.12778245427</v>
      </c>
      <c r="D4" s="49">
        <v>39873.281089159565</v>
      </c>
      <c r="E4" s="49">
        <v>39092</v>
      </c>
      <c r="F4" s="49">
        <v>39168.138443541764</v>
      </c>
      <c r="G4" s="49">
        <v>38928.387579443959</v>
      </c>
      <c r="H4" s="49">
        <v>39269.570222839422</v>
      </c>
      <c r="I4" s="49">
        <v>39246.796549795552</v>
      </c>
      <c r="J4" s="49">
        <v>37990.970397835328</v>
      </c>
      <c r="K4" s="49">
        <v>38044.054311035659</v>
      </c>
      <c r="L4" s="49">
        <v>36551.439028320354</v>
      </c>
      <c r="M4" s="49">
        <v>37377.174355872747</v>
      </c>
      <c r="N4" s="49">
        <v>36063.899618595729</v>
      </c>
      <c r="O4" s="49">
        <v>35787.415898838291</v>
      </c>
      <c r="P4" s="106" t="s">
        <v>482</v>
      </c>
    </row>
    <row r="5" spans="1:16" x14ac:dyDescent="0.25">
      <c r="A5" s="87" t="s">
        <v>483</v>
      </c>
      <c r="B5" s="49">
        <v>9168.1188313226285</v>
      </c>
      <c r="C5" s="49">
        <v>9572.1018161983302</v>
      </c>
      <c r="D5" s="49">
        <v>10303.019160625252</v>
      </c>
      <c r="E5" s="49">
        <v>10498</v>
      </c>
      <c r="F5" s="49">
        <v>11798.138142829479</v>
      </c>
      <c r="G5" s="49">
        <v>12110.345830186952</v>
      </c>
      <c r="H5" s="49">
        <v>12264.904106782536</v>
      </c>
      <c r="I5" s="49">
        <v>12156.937159330089</v>
      </c>
      <c r="J5" s="49">
        <v>11799.794921309558</v>
      </c>
      <c r="K5" s="49">
        <v>11914.960561428899</v>
      </c>
      <c r="L5" s="49">
        <v>11725.780584739407</v>
      </c>
      <c r="M5" s="49">
        <v>11597.880835429027</v>
      </c>
      <c r="N5" s="49">
        <v>11836.778236942191</v>
      </c>
      <c r="O5" s="49">
        <v>11944.095768317948</v>
      </c>
      <c r="P5" s="107" t="s">
        <v>484</v>
      </c>
    </row>
    <row r="6" spans="1:16" x14ac:dyDescent="0.25">
      <c r="A6" s="87" t="s">
        <v>485</v>
      </c>
      <c r="B6" s="49">
        <v>15457.218874646051</v>
      </c>
      <c r="C6" s="49">
        <v>15978.880711782816</v>
      </c>
      <c r="D6" s="49">
        <v>15492.423421563259</v>
      </c>
      <c r="E6" s="49">
        <v>15442</v>
      </c>
      <c r="F6" s="49">
        <v>15488.351692827142</v>
      </c>
      <c r="G6" s="49">
        <v>14954.362677712634</v>
      </c>
      <c r="H6" s="49">
        <v>13988.372700531612</v>
      </c>
      <c r="I6" s="49">
        <v>13927.417029292605</v>
      </c>
      <c r="J6" s="49">
        <v>13643.234812812203</v>
      </c>
      <c r="K6" s="49">
        <v>13662.019042790633</v>
      </c>
      <c r="L6" s="49">
        <v>13699.218586868907</v>
      </c>
      <c r="M6" s="49">
        <v>13161.769514794143</v>
      </c>
      <c r="N6" s="49">
        <v>13305.033508047543</v>
      </c>
      <c r="O6" s="49">
        <v>14018.255486823877</v>
      </c>
      <c r="P6" s="107" t="s">
        <v>486</v>
      </c>
    </row>
    <row r="7" spans="1:16" x14ac:dyDescent="0.25">
      <c r="A7" s="87" t="s">
        <v>487</v>
      </c>
      <c r="B7" s="49">
        <v>4045.6735016615094</v>
      </c>
      <c r="C7" s="49">
        <v>4082.0456518728142</v>
      </c>
      <c r="D7" s="49">
        <v>3586.3246612765952</v>
      </c>
      <c r="E7" s="49">
        <v>3556</v>
      </c>
      <c r="F7" s="49">
        <v>3571.7896994254979</v>
      </c>
      <c r="G7" s="49">
        <v>3577.3321002962502</v>
      </c>
      <c r="H7" s="49">
        <v>3600.176127334983</v>
      </c>
      <c r="I7" s="49">
        <v>3570.3375044927943</v>
      </c>
      <c r="J7" s="49">
        <v>3512.5682722959828</v>
      </c>
      <c r="K7" s="49">
        <v>3602.7395958472339</v>
      </c>
      <c r="L7" s="49">
        <v>3560.8549623217227</v>
      </c>
      <c r="M7" s="49">
        <v>3534.1848819470197</v>
      </c>
      <c r="N7" s="49">
        <v>3561.8266844489281</v>
      </c>
      <c r="O7" s="49">
        <v>3665.4972564827654</v>
      </c>
      <c r="P7" s="107" t="s">
        <v>488</v>
      </c>
    </row>
    <row r="8" spans="1:16" x14ac:dyDescent="0.25">
      <c r="A8" s="87" t="s">
        <v>489</v>
      </c>
      <c r="B8" s="49">
        <v>5220.7650983717704</v>
      </c>
      <c r="C8" s="49">
        <v>5210.4500094378081</v>
      </c>
      <c r="D8" s="49">
        <v>5160.4977877659776</v>
      </c>
      <c r="E8" s="49">
        <v>5117</v>
      </c>
      <c r="F8" s="49">
        <v>5099.8884219204983</v>
      </c>
      <c r="G8" s="49">
        <v>5093.9559020495944</v>
      </c>
      <c r="H8" s="49">
        <v>5297.2998654694047</v>
      </c>
      <c r="I8" s="49">
        <v>5279.7685402304778</v>
      </c>
      <c r="J8" s="49">
        <v>5169.4929210923437</v>
      </c>
      <c r="K8" s="49">
        <v>5214.6601672690895</v>
      </c>
      <c r="L8" s="49">
        <v>5036.5486709291581</v>
      </c>
      <c r="M8" s="49">
        <v>4957.5691656948011</v>
      </c>
      <c r="N8" s="49">
        <v>4955.9503943987156</v>
      </c>
      <c r="O8" s="49">
        <v>4946.2693654026398</v>
      </c>
      <c r="P8" s="107" t="s">
        <v>490</v>
      </c>
    </row>
    <row r="9" spans="1:16" x14ac:dyDescent="0.25">
      <c r="A9" s="87" t="s">
        <v>491</v>
      </c>
      <c r="B9" s="49">
        <v>3927.6215336005857</v>
      </c>
      <c r="C9" s="49">
        <v>4143.9278977710674</v>
      </c>
      <c r="D9" s="49">
        <v>4313.3595914733751</v>
      </c>
      <c r="E9" s="49">
        <v>3413</v>
      </c>
      <c r="F9" s="49">
        <v>3555.5903270027134</v>
      </c>
      <c r="G9" s="49">
        <v>3521.3976587374327</v>
      </c>
      <c r="H9" s="49">
        <v>3473.613708577846</v>
      </c>
      <c r="I9" s="49">
        <v>3318.1159153274466</v>
      </c>
      <c r="J9" s="49">
        <v>2998.670757109197</v>
      </c>
      <c r="K9" s="49">
        <v>3018.8432053060246</v>
      </c>
      <c r="L9" s="49">
        <v>2972.2504792277596</v>
      </c>
      <c r="M9" s="49">
        <v>2791.3200440964688</v>
      </c>
      <c r="N9" s="49">
        <v>2672.6555159377644</v>
      </c>
      <c r="O9" s="49">
        <v>2468.1625350997788</v>
      </c>
      <c r="P9" s="107" t="s">
        <v>492</v>
      </c>
    </row>
    <row r="10" spans="1:16" x14ac:dyDescent="0.25">
      <c r="A10" s="87" t="s">
        <v>493</v>
      </c>
      <c r="B10" s="49">
        <v>5572.9746265153262</v>
      </c>
      <c r="C10" s="49">
        <v>2959.9096721924357</v>
      </c>
      <c r="D10" s="49">
        <v>1963.9679202527473</v>
      </c>
      <c r="E10" s="49">
        <v>1960</v>
      </c>
      <c r="F10" s="49">
        <v>3874.6798111060589</v>
      </c>
      <c r="G10" s="49">
        <v>5415.2780872009744</v>
      </c>
      <c r="H10" s="49">
        <v>5892.542693222118</v>
      </c>
      <c r="I10" s="49">
        <v>2255.5131022536007</v>
      </c>
      <c r="J10" s="49">
        <v>2224.7950153826891</v>
      </c>
      <c r="K10" s="49">
        <v>1760.8196291023135</v>
      </c>
      <c r="L10" s="49">
        <v>1637.527936459878</v>
      </c>
      <c r="M10" s="49">
        <v>1627.6450646765352</v>
      </c>
      <c r="N10" s="49">
        <v>1551.7112194225663</v>
      </c>
      <c r="O10" s="49">
        <v>1493.1657112062264</v>
      </c>
      <c r="P10" s="107" t="s">
        <v>494</v>
      </c>
    </row>
    <row r="11" spans="1:16" x14ac:dyDescent="0.25">
      <c r="A11" s="87" t="s">
        <v>495</v>
      </c>
      <c r="B11" s="49">
        <v>3219.4826873943425</v>
      </c>
      <c r="C11" s="49">
        <v>3325.0800730364758</v>
      </c>
      <c r="D11" s="49">
        <v>3291.4002732730019</v>
      </c>
      <c r="E11" s="49">
        <v>3170</v>
      </c>
      <c r="F11" s="49">
        <v>3095.9359868067618</v>
      </c>
      <c r="G11" s="49">
        <v>3096.7624937542778</v>
      </c>
      <c r="H11" s="49">
        <v>3033.548806660297</v>
      </c>
      <c r="I11" s="49">
        <v>3259.2754377362221</v>
      </c>
      <c r="J11" s="49">
        <v>3158.5582933927326</v>
      </c>
      <c r="K11" s="49">
        <v>3197.698216189478</v>
      </c>
      <c r="L11" s="49">
        <v>3204.292113547926</v>
      </c>
      <c r="M11" s="49">
        <v>3120.3176273119525</v>
      </c>
      <c r="N11" s="49">
        <v>3326.6863120186954</v>
      </c>
      <c r="O11" s="49">
        <v>3322.5877108789709</v>
      </c>
      <c r="P11" s="107" t="s">
        <v>496</v>
      </c>
    </row>
    <row r="12" spans="1:16" x14ac:dyDescent="0.25">
      <c r="A12" s="87" t="s">
        <v>861</v>
      </c>
      <c r="B12" s="49">
        <v>707.23896028316972</v>
      </c>
      <c r="C12" s="49">
        <v>688.54653571446215</v>
      </c>
      <c r="D12" s="49">
        <v>682.43915523832152</v>
      </c>
      <c r="E12" s="49">
        <v>677</v>
      </c>
      <c r="F12" s="49">
        <v>664.0505742810592</v>
      </c>
      <c r="G12" s="49">
        <v>673.17574373420848</v>
      </c>
      <c r="H12" s="49">
        <v>671.5927703565452</v>
      </c>
      <c r="I12" s="49">
        <v>625.2042345290547</v>
      </c>
      <c r="J12" s="49">
        <v>612.77955529976759</v>
      </c>
      <c r="K12" s="49">
        <v>610.86663572191469</v>
      </c>
      <c r="L12" s="49">
        <v>603.58462022472941</v>
      </c>
      <c r="M12" s="49">
        <v>591.64961075932251</v>
      </c>
      <c r="N12" s="49">
        <v>580.35231311003304</v>
      </c>
      <c r="O12" s="49">
        <v>568.07556618973138</v>
      </c>
      <c r="P12" s="107" t="s">
        <v>862</v>
      </c>
    </row>
    <row r="13" spans="1:16" x14ac:dyDescent="0.25">
      <c r="A13" s="43" t="s">
        <v>163</v>
      </c>
      <c r="B13" s="108">
        <v>85418.517108708751</v>
      </c>
      <c r="C13" s="108">
        <v>88409.070150460451</v>
      </c>
      <c r="D13" s="108">
        <v>84666.713060628099</v>
      </c>
      <c r="E13" s="108">
        <v>82925</v>
      </c>
      <c r="F13" s="108">
        <v>86316.563099740975</v>
      </c>
      <c r="G13" s="108">
        <v>87370.99807311628</v>
      </c>
      <c r="H13" s="108">
        <v>87491.621001774765</v>
      </c>
      <c r="I13" s="108">
        <v>83639.365472987862</v>
      </c>
      <c r="J13" s="108">
        <v>81110.864946529808</v>
      </c>
      <c r="K13" s="108">
        <v>81026.661364691259</v>
      </c>
      <c r="L13" s="108">
        <v>78991.496982639845</v>
      </c>
      <c r="M13" s="108">
        <v>78759.511100582007</v>
      </c>
      <c r="N13" s="108">
        <v>77854.893802922161</v>
      </c>
      <c r="O13" s="108">
        <v>78213.525299240224</v>
      </c>
      <c r="P13" s="105" t="s">
        <v>164</v>
      </c>
    </row>
    <row r="14" spans="1:16" x14ac:dyDescent="0.25">
      <c r="A14" s="253"/>
      <c r="B14" s="254"/>
      <c r="C14" s="254"/>
      <c r="D14" s="254"/>
      <c r="E14" s="254"/>
      <c r="F14" s="254"/>
      <c r="G14" s="254"/>
      <c r="H14" s="254"/>
      <c r="I14" s="254"/>
      <c r="J14" s="254"/>
      <c r="K14" s="254"/>
      <c r="L14" s="254"/>
      <c r="M14" s="254"/>
      <c r="N14" s="254"/>
      <c r="O14" s="254"/>
      <c r="P14" s="255"/>
    </row>
  </sheetData>
  <mergeCells count="3">
    <mergeCell ref="A1:P1"/>
    <mergeCell ref="A2:P2"/>
    <mergeCell ref="A14:P14"/>
  </mergeCells>
  <pageMargins left="0.39370078740157483" right="0.39370078740157483" top="0.39370078740157483" bottom="0.3937007874015748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16" sqref="Q16"/>
    </sheetView>
  </sheetViews>
  <sheetFormatPr defaultColWidth="9.140625" defaultRowHeight="12.75" x14ac:dyDescent="0.25"/>
  <cols>
    <col min="1" max="1" width="9.42578125" style="33" customWidth="1"/>
    <col min="2" max="9" width="6.5703125" style="33" bestFit="1" customWidth="1"/>
    <col min="10" max="10" width="6.42578125" style="33" customWidth="1"/>
    <col min="11" max="12" width="6.5703125" style="33" bestFit="1" customWidth="1"/>
    <col min="13" max="15" width="6.5703125" style="33" customWidth="1"/>
    <col min="16" max="16" width="12.85546875" style="33" customWidth="1"/>
    <col min="17" max="16384" width="9.140625" style="33"/>
  </cols>
  <sheetData>
    <row r="1" spans="1:16" x14ac:dyDescent="0.25">
      <c r="A1" s="239" t="s">
        <v>497</v>
      </c>
      <c r="B1" s="240"/>
      <c r="C1" s="240"/>
      <c r="D1" s="240"/>
      <c r="E1" s="240"/>
      <c r="F1" s="240"/>
      <c r="G1" s="240"/>
      <c r="H1" s="240"/>
      <c r="I1" s="240"/>
      <c r="J1" s="240"/>
      <c r="K1" s="240"/>
      <c r="L1" s="240"/>
      <c r="M1" s="240"/>
      <c r="N1" s="240"/>
      <c r="O1" s="240"/>
      <c r="P1" s="241"/>
    </row>
    <row r="2" spans="1:16" x14ac:dyDescent="0.25">
      <c r="A2" s="242" t="s">
        <v>498</v>
      </c>
      <c r="B2" s="243"/>
      <c r="C2" s="243"/>
      <c r="D2" s="225"/>
      <c r="E2" s="225"/>
      <c r="F2" s="225"/>
      <c r="G2" s="225"/>
      <c r="H2" s="225"/>
      <c r="I2" s="225"/>
      <c r="J2" s="225"/>
      <c r="K2" s="225"/>
      <c r="L2" s="225"/>
      <c r="M2" s="225"/>
      <c r="N2" s="225"/>
      <c r="O2" s="225"/>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499</v>
      </c>
      <c r="B4" s="49">
        <v>47833.325266556021</v>
      </c>
      <c r="C4" s="49">
        <v>47490.790538825568</v>
      </c>
      <c r="D4" s="49">
        <v>43970.236221786879</v>
      </c>
      <c r="E4" s="49">
        <v>43223.26913283403</v>
      </c>
      <c r="F4" s="49">
        <v>45569.635546417448</v>
      </c>
      <c r="G4" s="49">
        <v>46886.573257291493</v>
      </c>
      <c r="H4" s="49">
        <v>47165.056572843176</v>
      </c>
      <c r="I4" s="49">
        <v>43961.09012945836</v>
      </c>
      <c r="J4" s="49">
        <v>42255.012667943156</v>
      </c>
      <c r="K4" s="49">
        <v>42252.611709751545</v>
      </c>
      <c r="L4" s="49">
        <v>40165.236202948312</v>
      </c>
      <c r="M4" s="49">
        <v>40625.815747914043</v>
      </c>
      <c r="N4" s="49">
        <v>40396.518871210399</v>
      </c>
      <c r="O4" s="49">
        <v>40919.577608575077</v>
      </c>
      <c r="P4" s="38" t="s">
        <v>500</v>
      </c>
    </row>
    <row r="5" spans="1:16" x14ac:dyDescent="0.25">
      <c r="A5" s="87" t="s">
        <v>501</v>
      </c>
      <c r="B5" s="49">
        <v>37457.502537696091</v>
      </c>
      <c r="C5" s="49">
        <v>40787.772039389311</v>
      </c>
      <c r="D5" s="49">
        <v>40565.886919651857</v>
      </c>
      <c r="E5" s="49">
        <v>39572.436354152895</v>
      </c>
      <c r="F5" s="49">
        <v>40616.586862678254</v>
      </c>
      <c r="G5" s="49">
        <v>40346.592769617077</v>
      </c>
      <c r="H5" s="49">
        <v>40187.577393470208</v>
      </c>
      <c r="I5" s="49">
        <v>39540.731234328006</v>
      </c>
      <c r="J5" s="49">
        <v>38717.516664707269</v>
      </c>
      <c r="K5" s="49">
        <v>38637.637875335393</v>
      </c>
      <c r="L5" s="49">
        <v>37666.437434598804</v>
      </c>
      <c r="M5" s="49">
        <v>37023.991210057087</v>
      </c>
      <c r="N5" s="49">
        <v>37323.763131967222</v>
      </c>
      <c r="O5" s="49">
        <v>37158.872600617462</v>
      </c>
      <c r="P5" s="41" t="s">
        <v>502</v>
      </c>
    </row>
    <row r="6" spans="1:16" x14ac:dyDescent="0.25">
      <c r="A6" s="87" t="s">
        <v>503</v>
      </c>
      <c r="B6" s="49">
        <v>127.6893044569315</v>
      </c>
      <c r="C6" s="49">
        <v>130.50757224565746</v>
      </c>
      <c r="D6" s="49">
        <v>130.58991918922564</v>
      </c>
      <c r="E6" s="49">
        <v>130.25615399927685</v>
      </c>
      <c r="F6" s="49">
        <v>130.34069064508975</v>
      </c>
      <c r="G6" s="49">
        <v>137.83204620777548</v>
      </c>
      <c r="H6" s="49">
        <v>138.98703546151208</v>
      </c>
      <c r="I6" s="49">
        <v>137.5441092015412</v>
      </c>
      <c r="J6" s="49">
        <v>138.33561387940753</v>
      </c>
      <c r="K6" s="49">
        <v>136.41177960435226</v>
      </c>
      <c r="L6" s="49">
        <v>1159.8233450926969</v>
      </c>
      <c r="M6" s="49">
        <v>1109.7041426109154</v>
      </c>
      <c r="N6" s="49">
        <v>134.61179974459131</v>
      </c>
      <c r="O6" s="49">
        <v>135.07509004761982</v>
      </c>
      <c r="P6" s="41" t="s">
        <v>504</v>
      </c>
    </row>
    <row r="7" spans="1:16" x14ac:dyDescent="0.25">
      <c r="A7" s="43" t="s">
        <v>163</v>
      </c>
      <c r="B7" s="108">
        <v>85418.517108709042</v>
      </c>
      <c r="C7" s="108">
        <v>88409.070150460539</v>
      </c>
      <c r="D7" s="108">
        <v>84666.713060627953</v>
      </c>
      <c r="E7" s="108">
        <v>82925.961640986206</v>
      </c>
      <c r="F7" s="108">
        <v>86316.563099740786</v>
      </c>
      <c r="G7" s="108">
        <v>87370.998073116352</v>
      </c>
      <c r="H7" s="108">
        <v>87491.621001774896</v>
      </c>
      <c r="I7" s="108">
        <v>83639.365472987905</v>
      </c>
      <c r="J7" s="108">
        <v>81110.864946529822</v>
      </c>
      <c r="K7" s="108">
        <v>81026.661364691303</v>
      </c>
      <c r="L7" s="108">
        <v>78991.496982639816</v>
      </c>
      <c r="M7" s="108">
        <v>78759.511100582051</v>
      </c>
      <c r="N7" s="108">
        <v>77854.893802922219</v>
      </c>
      <c r="O7" s="108">
        <v>78213.525299240166</v>
      </c>
      <c r="P7" s="45" t="s">
        <v>164</v>
      </c>
    </row>
    <row r="8" spans="1:16" x14ac:dyDescent="0.25">
      <c r="A8" s="256"/>
      <c r="B8" s="257"/>
      <c r="C8" s="257"/>
      <c r="D8" s="257"/>
      <c r="E8" s="257"/>
      <c r="F8" s="257"/>
      <c r="G8" s="257"/>
      <c r="H8" s="257"/>
      <c r="I8" s="257"/>
      <c r="J8" s="257"/>
      <c r="K8" s="257"/>
      <c r="L8" s="257"/>
      <c r="M8" s="257"/>
      <c r="N8" s="257"/>
      <c r="O8" s="257"/>
      <c r="P8" s="258"/>
    </row>
  </sheetData>
  <mergeCells count="3">
    <mergeCell ref="A1:P1"/>
    <mergeCell ref="A2:P2"/>
    <mergeCell ref="A8:P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
    </sheetView>
  </sheetViews>
  <sheetFormatPr defaultColWidth="9.140625" defaultRowHeight="12.75" x14ac:dyDescent="0.25"/>
  <cols>
    <col min="1" max="1" width="12.85546875" style="33" customWidth="1"/>
    <col min="2" max="9" width="6.5703125" style="33" bestFit="1" customWidth="1"/>
    <col min="10" max="10" width="7.140625" style="33" customWidth="1"/>
    <col min="11" max="12" width="6.5703125" style="33" bestFit="1" customWidth="1"/>
    <col min="13" max="15" width="6.5703125" style="33" customWidth="1"/>
    <col min="16" max="16" width="18.140625" style="33" bestFit="1" customWidth="1"/>
    <col min="17" max="16384" width="9.140625" style="33"/>
  </cols>
  <sheetData>
    <row r="1" spans="1:16" ht="13.5" x14ac:dyDescent="0.25">
      <c r="A1" s="259" t="s">
        <v>505</v>
      </c>
      <c r="B1" s="260"/>
      <c r="C1" s="260"/>
      <c r="D1" s="260"/>
      <c r="E1" s="260"/>
      <c r="F1" s="260"/>
      <c r="G1" s="260"/>
      <c r="H1" s="260"/>
      <c r="I1" s="260"/>
      <c r="J1" s="260"/>
      <c r="K1" s="260"/>
      <c r="L1" s="260"/>
      <c r="M1" s="260"/>
      <c r="N1" s="260"/>
      <c r="O1" s="260"/>
      <c r="P1" s="261"/>
    </row>
    <row r="2" spans="1:16" ht="13.5" x14ac:dyDescent="0.25">
      <c r="A2" s="262" t="s">
        <v>506</v>
      </c>
      <c r="B2" s="263"/>
      <c r="C2" s="263"/>
      <c r="D2" s="264"/>
      <c r="E2" s="264"/>
      <c r="F2" s="264"/>
      <c r="G2" s="264"/>
      <c r="H2" s="264"/>
      <c r="I2" s="264"/>
      <c r="J2" s="264"/>
      <c r="K2" s="264"/>
      <c r="L2" s="264"/>
      <c r="M2" s="264"/>
      <c r="N2" s="264"/>
      <c r="O2" s="264"/>
      <c r="P2" s="265"/>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109" t="s">
        <v>155</v>
      </c>
    </row>
    <row r="4" spans="1:16" x14ac:dyDescent="0.25">
      <c r="A4" s="71" t="s">
        <v>507</v>
      </c>
      <c r="B4" s="110">
        <v>18665.860319475178</v>
      </c>
      <c r="C4" s="110">
        <v>16638.833661462675</v>
      </c>
      <c r="D4" s="110">
        <v>15756.753943008711</v>
      </c>
      <c r="E4" s="110">
        <v>14890.433892103401</v>
      </c>
      <c r="F4" s="110">
        <v>16918.007776381623</v>
      </c>
      <c r="G4" s="110">
        <v>18139.516319376657</v>
      </c>
      <c r="H4" s="110">
        <v>18606.269260113801</v>
      </c>
      <c r="I4" s="110">
        <v>14496.291740551989</v>
      </c>
      <c r="J4" s="110">
        <v>14191.342237162455</v>
      </c>
      <c r="K4" s="110">
        <v>13896.970266346409</v>
      </c>
      <c r="L4" s="110">
        <v>13625.68428387741</v>
      </c>
      <c r="M4" s="110">
        <v>13460.227214714212</v>
      </c>
      <c r="N4" s="110">
        <v>13259.213341510211</v>
      </c>
      <c r="O4" s="110">
        <v>13123.029720083829</v>
      </c>
      <c r="P4" s="111" t="s">
        <v>508</v>
      </c>
    </row>
    <row r="5" spans="1:16" x14ac:dyDescent="0.25">
      <c r="A5" s="87" t="s">
        <v>509</v>
      </c>
      <c r="B5" s="110">
        <v>66624.96748477692</v>
      </c>
      <c r="C5" s="110">
        <v>71639.728916752327</v>
      </c>
      <c r="D5" s="110">
        <v>68779.369198430126</v>
      </c>
      <c r="E5" s="110">
        <v>67905.271594883554</v>
      </c>
      <c r="F5" s="110">
        <v>69268.214632713978</v>
      </c>
      <c r="G5" s="110">
        <v>69093.649707531935</v>
      </c>
      <c r="H5" s="110">
        <v>68746.364706199645</v>
      </c>
      <c r="I5" s="110">
        <v>69005.529623234397</v>
      </c>
      <c r="J5" s="110">
        <v>66781.187095488</v>
      </c>
      <c r="K5" s="110">
        <v>66993.279318740504</v>
      </c>
      <c r="L5" s="110">
        <v>65230.830535182453</v>
      </c>
      <c r="M5" s="110">
        <v>65164.359776073587</v>
      </c>
      <c r="N5" s="110">
        <v>64461.068661667407</v>
      </c>
      <c r="O5" s="110">
        <v>64955.420489108816</v>
      </c>
      <c r="P5" s="112" t="s">
        <v>510</v>
      </c>
    </row>
    <row r="6" spans="1:16" x14ac:dyDescent="0.25">
      <c r="A6" s="87" t="s">
        <v>503</v>
      </c>
      <c r="B6" s="110">
        <v>127.6893044569315</v>
      </c>
      <c r="C6" s="110">
        <v>130.50757224565746</v>
      </c>
      <c r="D6" s="110">
        <v>130.58991918922564</v>
      </c>
      <c r="E6" s="110">
        <v>130.25615399927685</v>
      </c>
      <c r="F6" s="110">
        <v>130.34069064508975</v>
      </c>
      <c r="G6" s="110">
        <v>137.83204620777548</v>
      </c>
      <c r="H6" s="110">
        <v>138.98703546151208</v>
      </c>
      <c r="I6" s="110">
        <v>137.5441092015412</v>
      </c>
      <c r="J6" s="110">
        <v>138.33561387940753</v>
      </c>
      <c r="K6" s="110">
        <v>136.41177960435226</v>
      </c>
      <c r="L6" s="110">
        <v>134.98216357996668</v>
      </c>
      <c r="M6" s="110">
        <v>134.92410979436278</v>
      </c>
      <c r="N6" s="110">
        <v>134.61179974459131</v>
      </c>
      <c r="O6" s="110">
        <v>135.07509004761982</v>
      </c>
      <c r="P6" s="112" t="s">
        <v>863</v>
      </c>
    </row>
    <row r="7" spans="1:16" x14ac:dyDescent="0.25">
      <c r="A7" s="43" t="s">
        <v>163</v>
      </c>
      <c r="B7" s="113">
        <v>85418.517108709028</v>
      </c>
      <c r="C7" s="113">
        <v>88409.070150460655</v>
      </c>
      <c r="D7" s="113">
        <v>84666.713060628055</v>
      </c>
      <c r="E7" s="113">
        <v>82925.961640986236</v>
      </c>
      <c r="F7" s="113">
        <v>86316.563099740684</v>
      </c>
      <c r="G7" s="113">
        <v>87370.998073116367</v>
      </c>
      <c r="H7" s="113">
        <v>87491.621001774954</v>
      </c>
      <c r="I7" s="113">
        <v>83639.36547298792</v>
      </c>
      <c r="J7" s="113">
        <v>81110.864946529851</v>
      </c>
      <c r="K7" s="113">
        <v>81026.661364691274</v>
      </c>
      <c r="L7" s="113">
        <v>78991.49698263983</v>
      </c>
      <c r="M7" s="113">
        <v>78759.511100582153</v>
      </c>
      <c r="N7" s="113">
        <v>77854.893802922219</v>
      </c>
      <c r="O7" s="113">
        <v>78213.525299240267</v>
      </c>
      <c r="P7" s="114" t="s">
        <v>164</v>
      </c>
    </row>
    <row r="8" spans="1:16" x14ac:dyDescent="0.25">
      <c r="A8" s="245"/>
      <c r="B8" s="246"/>
      <c r="C8" s="246"/>
      <c r="D8" s="246"/>
      <c r="E8" s="246"/>
      <c r="F8" s="246"/>
      <c r="G8" s="246"/>
      <c r="H8" s="246"/>
      <c r="I8" s="246"/>
      <c r="J8" s="246"/>
      <c r="K8" s="246"/>
      <c r="L8" s="246"/>
      <c r="M8" s="246"/>
      <c r="N8" s="246"/>
      <c r="O8" s="246"/>
      <c r="P8" s="247"/>
    </row>
  </sheetData>
  <mergeCells count="3">
    <mergeCell ref="A1:P1"/>
    <mergeCell ref="A2:P2"/>
    <mergeCell ref="A8:P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Q38"/>
  <sheetViews>
    <sheetView showGridLines="0" tabSelected="1"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2" sqref="A2:O2"/>
    </sheetView>
  </sheetViews>
  <sheetFormatPr defaultColWidth="9.140625" defaultRowHeight="12.75" x14ac:dyDescent="0.25"/>
  <cols>
    <col min="1" max="1" width="19.42578125" style="33" bestFit="1" customWidth="1"/>
    <col min="2" max="8" width="6.5703125" style="33" bestFit="1" customWidth="1"/>
    <col min="9" max="9" width="5.85546875" style="33" bestFit="1" customWidth="1"/>
    <col min="10" max="10" width="6.5703125" style="33" bestFit="1" customWidth="1"/>
    <col min="11" max="11" width="5.85546875" style="33" bestFit="1" customWidth="1"/>
    <col min="12" max="12" width="6.5703125" style="33" bestFit="1" customWidth="1"/>
    <col min="13" max="13" width="5.85546875" style="33" bestFit="1" customWidth="1"/>
    <col min="14" max="14" width="6.5703125" style="33" customWidth="1"/>
    <col min="15" max="15" width="8.42578125" style="33" bestFit="1" customWidth="1"/>
    <col min="16" max="16" width="7" style="33" customWidth="1"/>
    <col min="17" max="16384" width="9.140625" style="33"/>
  </cols>
  <sheetData>
    <row r="1" spans="1:17" ht="15" customHeight="1" x14ac:dyDescent="0.25">
      <c r="A1" s="266" t="s">
        <v>511</v>
      </c>
      <c r="B1" s="267"/>
      <c r="C1" s="267"/>
      <c r="D1" s="267"/>
      <c r="E1" s="267"/>
      <c r="F1" s="267"/>
      <c r="G1" s="267"/>
      <c r="H1" s="267"/>
      <c r="I1" s="267"/>
      <c r="J1" s="267"/>
      <c r="K1" s="267"/>
      <c r="L1" s="267"/>
      <c r="M1" s="267"/>
      <c r="N1" s="267"/>
      <c r="O1" s="267"/>
      <c r="P1" s="186"/>
    </row>
    <row r="2" spans="1:17" ht="15" customHeight="1" x14ac:dyDescent="0.25">
      <c r="A2" s="242" t="s">
        <v>512</v>
      </c>
      <c r="B2" s="243"/>
      <c r="C2" s="243"/>
      <c r="D2" s="243"/>
      <c r="E2" s="243"/>
      <c r="F2" s="243"/>
      <c r="G2" s="243"/>
      <c r="H2" s="243"/>
      <c r="I2" s="243"/>
      <c r="J2" s="243"/>
      <c r="K2" s="243"/>
      <c r="L2" s="243"/>
      <c r="M2" s="243"/>
      <c r="N2" s="243"/>
      <c r="O2" s="243"/>
      <c r="P2" s="192"/>
    </row>
    <row r="3" spans="1:17"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178"/>
      <c r="Q3" s="178"/>
    </row>
    <row r="4" spans="1:17" x14ac:dyDescent="0.25">
      <c r="A4" s="71" t="s">
        <v>925</v>
      </c>
      <c r="B4" s="110">
        <v>203.55248388252895</v>
      </c>
      <c r="C4" s="110">
        <v>231.47796235654357</v>
      </c>
      <c r="D4" s="110">
        <v>233.84545243240674</v>
      </c>
      <c r="E4" s="110">
        <v>239.67692256282081</v>
      </c>
      <c r="F4" s="110">
        <v>241.66417259942989</v>
      </c>
      <c r="G4" s="110">
        <v>249.63577379799449</v>
      </c>
      <c r="H4" s="110">
        <v>248.61131273083109</v>
      </c>
      <c r="I4" s="110">
        <v>253.52274889046902</v>
      </c>
      <c r="J4" s="110">
        <v>252.44704440937224</v>
      </c>
      <c r="K4" s="110">
        <v>251.32671276329734</v>
      </c>
      <c r="L4" s="110">
        <v>249.01843758995193</v>
      </c>
      <c r="M4" s="110">
        <v>250.27643419568014</v>
      </c>
      <c r="N4" s="110">
        <v>257.63195744703671</v>
      </c>
      <c r="O4" s="195">
        <v>258.85704036660729</v>
      </c>
      <c r="P4" s="193"/>
    </row>
    <row r="5" spans="1:17" x14ac:dyDescent="0.25">
      <c r="A5" s="87" t="s">
        <v>926</v>
      </c>
      <c r="B5" s="110">
        <v>5943.1567096887702</v>
      </c>
      <c r="C5" s="110">
        <v>5961.6677971583704</v>
      </c>
      <c r="D5" s="110">
        <v>5918.9715151612081</v>
      </c>
      <c r="E5" s="110">
        <v>5826.1641954428178</v>
      </c>
      <c r="F5" s="110">
        <v>5856.0427785211332</v>
      </c>
      <c r="G5" s="110">
        <v>5858.6453936721</v>
      </c>
      <c r="H5" s="110">
        <v>5870.5679071626955</v>
      </c>
      <c r="I5" s="110">
        <v>5850.4608196445924</v>
      </c>
      <c r="J5" s="110">
        <v>5706.2527819560955</v>
      </c>
      <c r="K5" s="110">
        <v>5725.6287017727846</v>
      </c>
      <c r="L5" s="110">
        <v>5562.3212393098056</v>
      </c>
      <c r="M5" s="110">
        <v>5477.2827842671386</v>
      </c>
      <c r="N5" s="110">
        <v>5505.0417066137898</v>
      </c>
      <c r="O5" s="188">
        <v>5497.7283488552957</v>
      </c>
      <c r="P5" s="193"/>
    </row>
    <row r="6" spans="1:17" x14ac:dyDescent="0.25">
      <c r="A6" s="87" t="s">
        <v>927</v>
      </c>
      <c r="B6" s="110">
        <v>118.47742202747224</v>
      </c>
      <c r="C6" s="110">
        <v>121.87173752882501</v>
      </c>
      <c r="D6" s="110">
        <v>121.74005020027499</v>
      </c>
      <c r="E6" s="110">
        <v>121.763065852975</v>
      </c>
      <c r="F6" s="110">
        <v>122.631180279925</v>
      </c>
      <c r="G6" s="110">
        <v>123.50074763182499</v>
      </c>
      <c r="H6" s="110">
        <v>123.791056481605</v>
      </c>
      <c r="I6" s="110">
        <v>123.43170067372499</v>
      </c>
      <c r="J6" s="110">
        <v>121.76109396007287</v>
      </c>
      <c r="K6" s="110">
        <v>122.6392896006552</v>
      </c>
      <c r="L6" s="110">
        <v>122.52162929375</v>
      </c>
      <c r="M6" s="110">
        <v>121.241</v>
      </c>
      <c r="N6" s="110">
        <v>115.75841146174044</v>
      </c>
      <c r="O6" s="188">
        <v>115.65267353009341</v>
      </c>
      <c r="P6" s="193"/>
    </row>
    <row r="7" spans="1:17" x14ac:dyDescent="0.25">
      <c r="A7" s="87" t="s">
        <v>928</v>
      </c>
      <c r="B7" s="110">
        <v>70.478609137657827</v>
      </c>
      <c r="C7" s="110">
        <v>73.323977078780331</v>
      </c>
      <c r="D7" s="110">
        <v>65.759746247579926</v>
      </c>
      <c r="E7" s="110">
        <v>71.252326923595163</v>
      </c>
      <c r="F7" s="110">
        <v>76.759554991921789</v>
      </c>
      <c r="G7" s="110">
        <v>83.483134615311712</v>
      </c>
      <c r="H7" s="110">
        <v>82.980235239981909</v>
      </c>
      <c r="I7" s="110">
        <v>80.393749914873041</v>
      </c>
      <c r="J7" s="110">
        <v>77.839769629406035</v>
      </c>
      <c r="K7" s="110">
        <v>75.155540050232432</v>
      </c>
      <c r="L7" s="110">
        <v>82.928480357562592</v>
      </c>
      <c r="M7" s="110">
        <v>86.097600733042228</v>
      </c>
      <c r="N7" s="110">
        <v>95.701148439521816</v>
      </c>
      <c r="O7" s="188">
        <v>94.672640204853636</v>
      </c>
      <c r="P7" s="193"/>
    </row>
    <row r="8" spans="1:17" x14ac:dyDescent="0.25">
      <c r="A8" s="87" t="s">
        <v>930</v>
      </c>
      <c r="B8" s="110">
        <v>35884.778346442261</v>
      </c>
      <c r="C8" s="110">
        <v>36281.871816627005</v>
      </c>
      <c r="D8" s="110">
        <v>34074.334652030739</v>
      </c>
      <c r="E8" s="110">
        <v>32175.182351863961</v>
      </c>
      <c r="F8" s="110">
        <v>35919.410504310385</v>
      </c>
      <c r="G8" s="110">
        <v>37835.572428385414</v>
      </c>
      <c r="H8" s="110">
        <v>37824.28441227763</v>
      </c>
      <c r="I8" s="110">
        <v>33859.416254330186</v>
      </c>
      <c r="J8" s="110">
        <v>32830.51961113124</v>
      </c>
      <c r="K8" s="110">
        <v>32962.924272783675</v>
      </c>
      <c r="L8" s="110">
        <v>31488.775489276617</v>
      </c>
      <c r="M8" s="110">
        <v>31408.221101681054</v>
      </c>
      <c r="N8" s="110">
        <v>30628.786329578623</v>
      </c>
      <c r="O8" s="188">
        <v>30675.481369756599</v>
      </c>
      <c r="P8" s="193"/>
    </row>
    <row r="9" spans="1:17" x14ac:dyDescent="0.25">
      <c r="A9" s="87" t="s">
        <v>929</v>
      </c>
      <c r="B9" s="110">
        <v>0.31074712090043105</v>
      </c>
      <c r="C9" s="110">
        <v>0</v>
      </c>
      <c r="D9" s="110">
        <v>0</v>
      </c>
      <c r="E9" s="110">
        <v>0</v>
      </c>
      <c r="F9" s="110">
        <v>0</v>
      </c>
      <c r="G9" s="110">
        <v>0</v>
      </c>
      <c r="H9" s="110">
        <v>0</v>
      </c>
      <c r="I9" s="110">
        <v>0</v>
      </c>
      <c r="J9" s="110">
        <v>0</v>
      </c>
      <c r="K9" s="110">
        <v>0</v>
      </c>
      <c r="L9" s="110">
        <v>0</v>
      </c>
      <c r="M9" s="110">
        <v>0</v>
      </c>
      <c r="N9" s="110">
        <v>0</v>
      </c>
      <c r="O9" s="188">
        <v>0</v>
      </c>
      <c r="P9" s="193"/>
    </row>
    <row r="10" spans="1:17" x14ac:dyDescent="0.25">
      <c r="A10" s="87" t="s">
        <v>931</v>
      </c>
      <c r="B10" s="110">
        <v>743.29821027583307</v>
      </c>
      <c r="C10" s="110">
        <v>740.7314242512698</v>
      </c>
      <c r="D10" s="110">
        <v>550.3211401365794</v>
      </c>
      <c r="E10" s="110">
        <v>546.5720387791024</v>
      </c>
      <c r="F10" s="110">
        <v>527.28041355589369</v>
      </c>
      <c r="G10" s="110">
        <v>524.82034824250729</v>
      </c>
      <c r="H10" s="110">
        <v>524.36142739951856</v>
      </c>
      <c r="I10" s="110">
        <v>523.90280517453039</v>
      </c>
      <c r="J10" s="110">
        <v>668.1602831625421</v>
      </c>
      <c r="K10" s="110">
        <v>666.00327802155311</v>
      </c>
      <c r="L10" s="110">
        <v>663.55601986156512</v>
      </c>
      <c r="M10" s="110">
        <v>661.10837779957683</v>
      </c>
      <c r="N10" s="110">
        <v>658.63529500099992</v>
      </c>
      <c r="O10" s="188">
        <v>656.60639325700004</v>
      </c>
      <c r="P10" s="193"/>
    </row>
    <row r="11" spans="1:17" x14ac:dyDescent="0.25">
      <c r="A11" s="87" t="s">
        <v>932</v>
      </c>
      <c r="B11" s="110">
        <v>2459.5108634809553</v>
      </c>
      <c r="C11" s="110">
        <v>2449.6791537559779</v>
      </c>
      <c r="D11" s="110">
        <v>2350.2665541633946</v>
      </c>
      <c r="E11" s="110">
        <v>2264.0067251200617</v>
      </c>
      <c r="F11" s="110">
        <v>2300.8606670870859</v>
      </c>
      <c r="G11" s="110">
        <v>2352.6564916881116</v>
      </c>
      <c r="H11" s="110">
        <v>2362.0965061821576</v>
      </c>
      <c r="I11" s="110">
        <v>2409.5965402120455</v>
      </c>
      <c r="J11" s="110">
        <v>2078.5411709979785</v>
      </c>
      <c r="K11" s="110">
        <v>1917.7504769149843</v>
      </c>
      <c r="L11" s="110">
        <v>1883.370419221008</v>
      </c>
      <c r="M11" s="110">
        <v>1844.5329817733248</v>
      </c>
      <c r="N11" s="110">
        <v>1779.9758601047301</v>
      </c>
      <c r="O11" s="188">
        <v>1739.367884055672</v>
      </c>
      <c r="P11" s="193"/>
    </row>
    <row r="12" spans="1:17" x14ac:dyDescent="0.25">
      <c r="A12" s="87" t="s">
        <v>933</v>
      </c>
      <c r="B12" s="110">
        <v>8061.3354671229636</v>
      </c>
      <c r="C12" s="110">
        <v>8115.009649969893</v>
      </c>
      <c r="D12" s="110">
        <v>8081.2113892369571</v>
      </c>
      <c r="E12" s="110">
        <v>8198.959604173042</v>
      </c>
      <c r="F12" s="110">
        <v>8117.8141859067709</v>
      </c>
      <c r="G12" s="110">
        <v>8188.2688939415293</v>
      </c>
      <c r="H12" s="110">
        <v>8208.6195759540733</v>
      </c>
      <c r="I12" s="110">
        <v>8193.285373630526</v>
      </c>
      <c r="J12" s="110">
        <v>8082.7042603787559</v>
      </c>
      <c r="K12" s="110">
        <v>8124.5501873128705</v>
      </c>
      <c r="L12" s="110">
        <v>7928.2099349960072</v>
      </c>
      <c r="M12" s="110">
        <v>7858.9725570118107</v>
      </c>
      <c r="N12" s="110">
        <v>7869.8218764082758</v>
      </c>
      <c r="O12" s="188">
        <v>7645.7857951549522</v>
      </c>
      <c r="P12" s="193"/>
    </row>
    <row r="13" spans="1:17" x14ac:dyDescent="0.25">
      <c r="A13" s="87" t="s">
        <v>934</v>
      </c>
      <c r="B13" s="110">
        <v>14728.311417061541</v>
      </c>
      <c r="C13" s="110">
        <v>14974.649441224208</v>
      </c>
      <c r="D13" s="110">
        <v>14738.888048409168</v>
      </c>
      <c r="E13" s="110">
        <v>14521.473047617766</v>
      </c>
      <c r="F13" s="110">
        <v>14718.925207172793</v>
      </c>
      <c r="G13" s="110">
        <v>14474.137356314021</v>
      </c>
      <c r="H13" s="110">
        <v>14410.468646932621</v>
      </c>
      <c r="I13" s="110">
        <v>14431.738091806383</v>
      </c>
      <c r="J13" s="110">
        <v>14077.891123940826</v>
      </c>
      <c r="K13" s="110">
        <v>13900.943309730646</v>
      </c>
      <c r="L13" s="110">
        <v>13794.840215097111</v>
      </c>
      <c r="M13" s="110">
        <v>13538.857146781387</v>
      </c>
      <c r="N13" s="110">
        <v>13620.547644078813</v>
      </c>
      <c r="O13" s="188">
        <v>13559.232537271659</v>
      </c>
      <c r="P13" s="193"/>
    </row>
    <row r="14" spans="1:17" x14ac:dyDescent="0.25">
      <c r="A14" s="87" t="s">
        <v>935</v>
      </c>
      <c r="B14" s="110">
        <v>668.15211554721429</v>
      </c>
      <c r="C14" s="110">
        <v>732.75443704164957</v>
      </c>
      <c r="D14" s="110">
        <v>732.04549973895769</v>
      </c>
      <c r="E14" s="110">
        <v>726.9061098983907</v>
      </c>
      <c r="F14" s="110">
        <v>709.77586545564304</v>
      </c>
      <c r="G14" s="110">
        <v>686.33348161229492</v>
      </c>
      <c r="H14" s="110">
        <v>668.59036971966157</v>
      </c>
      <c r="I14" s="110">
        <v>637.29565335288623</v>
      </c>
      <c r="J14" s="110">
        <v>636.81872201720739</v>
      </c>
      <c r="K14" s="110">
        <v>629.87085069080467</v>
      </c>
      <c r="L14" s="110">
        <v>767.61819990644801</v>
      </c>
      <c r="M14" s="110">
        <v>762.01063634470199</v>
      </c>
      <c r="N14" s="110">
        <v>754.90796894700873</v>
      </c>
      <c r="O14" s="188">
        <v>742.51439105936356</v>
      </c>
      <c r="P14" s="193"/>
    </row>
    <row r="15" spans="1:17" x14ac:dyDescent="0.25">
      <c r="A15" s="87" t="s">
        <v>936</v>
      </c>
      <c r="B15" s="110">
        <v>1343.8860659239986</v>
      </c>
      <c r="C15" s="110">
        <v>1346.0727084456416</v>
      </c>
      <c r="D15" s="110">
        <v>1320.910241923144</v>
      </c>
      <c r="E15" s="110">
        <v>1301.5730441732783</v>
      </c>
      <c r="F15" s="110">
        <v>1269.2176965907056</v>
      </c>
      <c r="G15" s="110">
        <v>715.16756285500992</v>
      </c>
      <c r="H15" s="110">
        <v>709.54077289287977</v>
      </c>
      <c r="I15" s="110">
        <v>688.1280782721152</v>
      </c>
      <c r="J15" s="110">
        <v>531.6908317257537</v>
      </c>
      <c r="K15" s="110">
        <v>536.69830528613022</v>
      </c>
      <c r="L15" s="110">
        <v>523.70169964519891</v>
      </c>
      <c r="M15" s="110">
        <v>513.21053622434408</v>
      </c>
      <c r="N15" s="110">
        <v>521.0010558685849</v>
      </c>
      <c r="O15" s="188">
        <v>515.19530500564917</v>
      </c>
      <c r="P15" s="193"/>
    </row>
    <row r="16" spans="1:17" x14ac:dyDescent="0.25">
      <c r="A16" s="87" t="s">
        <v>937</v>
      </c>
      <c r="B16" s="110">
        <v>3318.7022558995459</v>
      </c>
      <c r="C16" s="110">
        <v>3329.157458435282</v>
      </c>
      <c r="D16" s="110">
        <v>3315.362956009154</v>
      </c>
      <c r="E16" s="110">
        <v>3314.6159075704054</v>
      </c>
      <c r="F16" s="110">
        <v>3334.056591256815</v>
      </c>
      <c r="G16" s="110">
        <v>3375.7410008087395</v>
      </c>
      <c r="H16" s="110">
        <v>3393.8964106864319</v>
      </c>
      <c r="I16" s="110">
        <v>3350.2755199693906</v>
      </c>
      <c r="J16" s="110">
        <v>3291.3636997365161</v>
      </c>
      <c r="K16" s="110">
        <v>3317.8148542294261</v>
      </c>
      <c r="L16" s="110">
        <v>3170.3852321912364</v>
      </c>
      <c r="M16" s="110">
        <v>3122.2452524283772</v>
      </c>
      <c r="N16" s="110">
        <v>3353.4367615776696</v>
      </c>
      <c r="O16" s="188">
        <v>3358.1467329628549</v>
      </c>
      <c r="P16" s="193"/>
    </row>
    <row r="17" spans="1:16" x14ac:dyDescent="0.25">
      <c r="A17" s="87" t="s">
        <v>938</v>
      </c>
      <c r="B17" s="110">
        <v>1699.8782518812063</v>
      </c>
      <c r="C17" s="110">
        <v>1700.0650695623601</v>
      </c>
      <c r="D17" s="110">
        <v>1687.1995057717777</v>
      </c>
      <c r="E17" s="110">
        <v>1695.3534186337604</v>
      </c>
      <c r="F17" s="110">
        <v>1744.614364540525</v>
      </c>
      <c r="G17" s="110">
        <v>1742.9486808907855</v>
      </c>
      <c r="H17" s="110">
        <v>1992.3742837873031</v>
      </c>
      <c r="I17" s="110">
        <v>1987.8034436792755</v>
      </c>
      <c r="J17" s="110">
        <v>1966.1125776814572</v>
      </c>
      <c r="K17" s="110">
        <v>1964.067245678684</v>
      </c>
      <c r="L17" s="110">
        <v>1978.2594357489133</v>
      </c>
      <c r="M17" s="110">
        <v>1965.3020980388744</v>
      </c>
      <c r="N17" s="110">
        <v>1974.3722439069898</v>
      </c>
      <c r="O17" s="188">
        <v>2073.956546667363</v>
      </c>
      <c r="P17" s="193"/>
    </row>
    <row r="18" spans="1:16" x14ac:dyDescent="0.25">
      <c r="A18" s="87" t="s">
        <v>939</v>
      </c>
      <c r="B18" s="110">
        <v>260.37842390968251</v>
      </c>
      <c r="C18" s="110">
        <v>284.86916613712526</v>
      </c>
      <c r="D18" s="110">
        <v>314.19189540525753</v>
      </c>
      <c r="E18" s="110">
        <v>237.76968080788802</v>
      </c>
      <c r="F18" s="110">
        <v>333.51949260057563</v>
      </c>
      <c r="G18" s="110">
        <v>287.57572157722296</v>
      </c>
      <c r="H18" s="110">
        <v>325.20773295753543</v>
      </c>
      <c r="I18" s="110">
        <v>400.22539187360275</v>
      </c>
      <c r="J18" s="110">
        <v>317.58849579060808</v>
      </c>
      <c r="K18" s="110">
        <v>293.10881067982217</v>
      </c>
      <c r="L18" s="110">
        <v>239.12243608894974</v>
      </c>
      <c r="M18" s="110">
        <v>227.65976089357576</v>
      </c>
      <c r="N18" s="110">
        <v>225.79012784725606</v>
      </c>
      <c r="O18" s="188">
        <v>225.87582273664759</v>
      </c>
      <c r="P18" s="193"/>
    </row>
    <row r="19" spans="1:16" x14ac:dyDescent="0.25">
      <c r="A19" s="87" t="s">
        <v>940</v>
      </c>
      <c r="B19" s="110">
        <v>897.932834795286</v>
      </c>
      <c r="C19" s="110">
        <v>912.02039195425812</v>
      </c>
      <c r="D19" s="110">
        <v>911.45377831642418</v>
      </c>
      <c r="E19" s="110">
        <v>859.24488376302384</v>
      </c>
      <c r="F19" s="110">
        <v>902.4822549531192</v>
      </c>
      <c r="G19" s="110">
        <v>916.19576221916157</v>
      </c>
      <c r="H19" s="110">
        <v>870.364141494347</v>
      </c>
      <c r="I19" s="110">
        <v>904.42634195039807</v>
      </c>
      <c r="J19" s="110">
        <v>865.05340790108369</v>
      </c>
      <c r="K19" s="110">
        <v>877.2821035126899</v>
      </c>
      <c r="L19" s="110">
        <v>895.34972767966087</v>
      </c>
      <c r="M19" s="110">
        <v>879.76059408127207</v>
      </c>
      <c r="N19" s="110">
        <v>871.01240092475336</v>
      </c>
      <c r="O19" s="188">
        <v>865.01428549660056</v>
      </c>
      <c r="P19" s="193"/>
    </row>
    <row r="20" spans="1:16" x14ac:dyDescent="0.25">
      <c r="A20" s="87" t="s">
        <v>941</v>
      </c>
      <c r="B20" s="110">
        <v>817.47042468141967</v>
      </c>
      <c r="C20" s="110">
        <v>809.43274210784625</v>
      </c>
      <c r="D20" s="110">
        <v>811.49333083128965</v>
      </c>
      <c r="E20" s="110">
        <v>814.86592847455381</v>
      </c>
      <c r="F20" s="110">
        <v>806.86422524021714</v>
      </c>
      <c r="G20" s="110">
        <v>810.23998259870291</v>
      </c>
      <c r="H20" s="110">
        <v>813.48881949985071</v>
      </c>
      <c r="I20" s="110">
        <v>829.92925599246689</v>
      </c>
      <c r="J20" s="110">
        <v>833.33604035889402</v>
      </c>
      <c r="K20" s="110">
        <v>915.77898473932339</v>
      </c>
      <c r="L20" s="110">
        <v>908.44918902806887</v>
      </c>
      <c r="M20" s="110">
        <v>911.78780947871599</v>
      </c>
      <c r="N20" s="110">
        <v>915.24807883490155</v>
      </c>
      <c r="O20" s="188">
        <v>907.19678556615793</v>
      </c>
      <c r="P20" s="193"/>
    </row>
    <row r="21" spans="1:16" x14ac:dyDescent="0.25">
      <c r="A21" s="87" t="s">
        <v>942</v>
      </c>
      <c r="B21" s="110">
        <v>11.7554587653</v>
      </c>
      <c r="C21" s="110">
        <v>11.7554587653</v>
      </c>
      <c r="D21" s="110">
        <v>11.7554587653</v>
      </c>
      <c r="E21" s="110">
        <v>11.7554587653</v>
      </c>
      <c r="F21" s="110">
        <v>11.755458765300002</v>
      </c>
      <c r="G21" s="110">
        <v>11.755458765300002</v>
      </c>
      <c r="H21" s="110">
        <v>11.755458765300002</v>
      </c>
      <c r="I21" s="110">
        <v>11.7554587653</v>
      </c>
      <c r="J21" s="110">
        <v>11.7554587653</v>
      </c>
      <c r="K21" s="110">
        <v>11.7554587653</v>
      </c>
      <c r="L21" s="110">
        <v>11.755458765300002</v>
      </c>
      <c r="M21" s="110">
        <v>11.7554587653</v>
      </c>
      <c r="N21" s="110">
        <v>11.755458765300002</v>
      </c>
      <c r="O21" s="195">
        <v>11.755458765300002</v>
      </c>
      <c r="P21" s="193"/>
    </row>
    <row r="22" spans="1:16" x14ac:dyDescent="0.25">
      <c r="A22" s="87" t="s">
        <v>943</v>
      </c>
      <c r="B22" s="110">
        <v>579.81299381984536</v>
      </c>
      <c r="C22" s="110">
        <v>594.39125964030336</v>
      </c>
      <c r="D22" s="110">
        <v>588.36020232129101</v>
      </c>
      <c r="E22" s="110">
        <v>591.41444812373834</v>
      </c>
      <c r="F22" s="110">
        <v>609.39372219233121</v>
      </c>
      <c r="G22" s="110">
        <v>619.29341717177135</v>
      </c>
      <c r="H22" s="110">
        <v>628.11280445323086</v>
      </c>
      <c r="I22" s="110">
        <v>625.14266649139677</v>
      </c>
      <c r="J22" s="110">
        <v>605.39820177261163</v>
      </c>
      <c r="K22" s="110">
        <v>619.06636646125003</v>
      </c>
      <c r="L22" s="110">
        <v>612.14269202076969</v>
      </c>
      <c r="M22" s="110">
        <v>582.99655318804935</v>
      </c>
      <c r="N22" s="110">
        <v>599.16316055439631</v>
      </c>
      <c r="O22" s="195">
        <v>602.60194068183705</v>
      </c>
      <c r="P22" s="193"/>
    </row>
    <row r="23" spans="1:16" x14ac:dyDescent="0.25">
      <c r="A23" s="87" t="s">
        <v>944</v>
      </c>
      <c r="B23" s="110">
        <v>395.917352999</v>
      </c>
      <c r="C23" s="110">
        <v>395.10529137400005</v>
      </c>
      <c r="D23" s="110">
        <v>396.004770764</v>
      </c>
      <c r="E23" s="110">
        <v>395.12114543400008</v>
      </c>
      <c r="F23" s="110">
        <v>391.62011549700009</v>
      </c>
      <c r="G23" s="110">
        <v>391.13887614600003</v>
      </c>
      <c r="H23" s="110">
        <v>390.16293199300003</v>
      </c>
      <c r="I23" s="110">
        <v>382.44029724000006</v>
      </c>
      <c r="J23" s="110">
        <v>377.54292658529175</v>
      </c>
      <c r="K23" s="110">
        <v>375.31748679240286</v>
      </c>
      <c r="L23" s="110">
        <v>378.38721202584361</v>
      </c>
      <c r="M23" s="110">
        <v>372.93318286900006</v>
      </c>
      <c r="N23" s="110">
        <v>371.72400331600005</v>
      </c>
      <c r="O23" s="195">
        <v>367.87954460340546</v>
      </c>
      <c r="P23" s="193"/>
    </row>
    <row r="24" spans="1:16" x14ac:dyDescent="0.25">
      <c r="A24" s="87" t="s">
        <v>945</v>
      </c>
      <c r="B24" s="110">
        <v>35.560131606129886</v>
      </c>
      <c r="C24" s="110">
        <v>35.103747262059713</v>
      </c>
      <c r="D24" s="110">
        <v>34.724559633897485</v>
      </c>
      <c r="E24" s="110">
        <v>34.331404355735259</v>
      </c>
      <c r="F24" s="110">
        <v>33.833967204553069</v>
      </c>
      <c r="G24" s="110">
        <v>33.397725859683469</v>
      </c>
      <c r="H24" s="110">
        <v>32.947052711164496</v>
      </c>
      <c r="I24" s="110">
        <v>30.563303992527807</v>
      </c>
      <c r="J24" s="110">
        <v>30.190417270263222</v>
      </c>
      <c r="K24" s="110">
        <v>29.835984124282295</v>
      </c>
      <c r="L24" s="110">
        <v>29.398364439231571</v>
      </c>
      <c r="M24" s="110">
        <v>28.245921823269565</v>
      </c>
      <c r="N24" s="110">
        <v>27.621731973140815</v>
      </c>
      <c r="O24" s="195">
        <v>26.896634334563529</v>
      </c>
      <c r="P24" s="193"/>
    </row>
    <row r="25" spans="1:16" x14ac:dyDescent="0.25">
      <c r="A25" s="87" t="s">
        <v>946</v>
      </c>
      <c r="B25" s="110">
        <v>20.666103706151802</v>
      </c>
      <c r="C25" s="110">
        <v>20.381214914223403</v>
      </c>
      <c r="D25" s="110">
        <v>20.2178879387405</v>
      </c>
      <c r="E25" s="110">
        <v>23.015130003983941</v>
      </c>
      <c r="F25" s="110">
        <v>19.716561550572699</v>
      </c>
      <c r="G25" s="110">
        <v>19.550901492865698</v>
      </c>
      <c r="H25" s="110">
        <v>19.375836971177801</v>
      </c>
      <c r="I25" s="110">
        <v>19.056049439331698</v>
      </c>
      <c r="J25" s="110">
        <v>18.888268620065599</v>
      </c>
      <c r="K25" s="110">
        <v>18.702293459330001</v>
      </c>
      <c r="L25" s="110">
        <v>18.338469693482999</v>
      </c>
      <c r="M25" s="110">
        <v>18.104493828954098</v>
      </c>
      <c r="N25" s="110">
        <v>18.007000211525501</v>
      </c>
      <c r="O25" s="195">
        <v>23.142013194505722</v>
      </c>
      <c r="P25" s="193"/>
    </row>
    <row r="26" spans="1:16" x14ac:dyDescent="0.25">
      <c r="A26" s="87" t="s">
        <v>947</v>
      </c>
      <c r="B26" s="110">
        <v>76.795345462</v>
      </c>
      <c r="C26" s="110">
        <v>76.795345462</v>
      </c>
      <c r="D26" s="110">
        <v>76.795345462</v>
      </c>
      <c r="E26" s="110">
        <v>76.795345462</v>
      </c>
      <c r="F26" s="110">
        <v>76.795345462</v>
      </c>
      <c r="G26" s="110">
        <v>76.795345462</v>
      </c>
      <c r="H26" s="110">
        <v>76.795345462</v>
      </c>
      <c r="I26" s="110">
        <v>76.795345462</v>
      </c>
      <c r="J26" s="110">
        <v>76.795345462</v>
      </c>
      <c r="K26" s="110">
        <v>76.795345462</v>
      </c>
      <c r="L26" s="110">
        <v>76.795345462</v>
      </c>
      <c r="M26" s="110">
        <v>76.795345462</v>
      </c>
      <c r="N26" s="110">
        <v>76.795345462</v>
      </c>
      <c r="O26" s="195">
        <v>76.795345462</v>
      </c>
      <c r="P26" s="193"/>
    </row>
    <row r="27" spans="1:16" x14ac:dyDescent="0.25">
      <c r="A27" s="87" t="s">
        <v>948</v>
      </c>
      <c r="B27" s="110">
        <v>1092.1466527840003</v>
      </c>
      <c r="C27" s="110">
        <v>1076.6425833399999</v>
      </c>
      <c r="D27" s="110">
        <v>1061.1385138960002</v>
      </c>
      <c r="E27" s="110">
        <v>1045.634444452</v>
      </c>
      <c r="F27" s="110">
        <v>1030.1303750079999</v>
      </c>
      <c r="G27" s="110">
        <v>1014.6263055640001</v>
      </c>
      <c r="H27" s="110">
        <v>999.12223612000003</v>
      </c>
      <c r="I27" s="110">
        <v>983.61816667599999</v>
      </c>
      <c r="J27" s="110">
        <v>975.03511112000001</v>
      </c>
      <c r="K27" s="110">
        <v>966.45205556400003</v>
      </c>
      <c r="L27" s="110">
        <v>957.86900000799994</v>
      </c>
      <c r="M27" s="110">
        <v>949.28594445199997</v>
      </c>
      <c r="N27" s="110">
        <v>940.70288889599999</v>
      </c>
      <c r="O27" s="195">
        <v>932.11983334000001</v>
      </c>
      <c r="P27" s="193"/>
    </row>
    <row r="28" spans="1:16" x14ac:dyDescent="0.25">
      <c r="A28" s="87" t="s">
        <v>949</v>
      </c>
      <c r="B28" s="110">
        <v>1326.0611445762308</v>
      </c>
      <c r="C28" s="110">
        <v>1332.9475379539881</v>
      </c>
      <c r="D28" s="110">
        <v>1310.7690007591539</v>
      </c>
      <c r="E28" s="110">
        <v>1305.4455938282701</v>
      </c>
      <c r="F28" s="110">
        <v>1313.7643449767015</v>
      </c>
      <c r="G28" s="110">
        <v>1322.0256449232213</v>
      </c>
      <c r="H28" s="110">
        <v>1322.9265103136254</v>
      </c>
      <c r="I28" s="110">
        <v>1312.4588582040287</v>
      </c>
      <c r="J28" s="110">
        <v>1316.8496202537162</v>
      </c>
      <c r="K28" s="110">
        <v>1369.8519594088591</v>
      </c>
      <c r="L28" s="110">
        <v>1347.6030855257379</v>
      </c>
      <c r="M28" s="110">
        <v>1336.6210870556001</v>
      </c>
      <c r="N28" s="110">
        <v>1407.485410306942</v>
      </c>
      <c r="O28" s="195">
        <v>1402.5512542943081</v>
      </c>
      <c r="P28" s="193"/>
    </row>
    <row r="29" spans="1:16" x14ac:dyDescent="0.25">
      <c r="A29" s="87" t="s">
        <v>950</v>
      </c>
      <c r="B29" s="110">
        <v>519.10256190269422</v>
      </c>
      <c r="C29" s="110">
        <v>519.47780696012501</v>
      </c>
      <c r="D29" s="110">
        <v>502.54991342566888</v>
      </c>
      <c r="E29" s="110">
        <v>428.75111812074488</v>
      </c>
      <c r="F29" s="110">
        <v>445.74123228757554</v>
      </c>
      <c r="G29" s="110">
        <v>439.0122257179583</v>
      </c>
      <c r="H29" s="110">
        <v>429.40784429028207</v>
      </c>
      <c r="I29" s="110">
        <v>418.65942641705459</v>
      </c>
      <c r="J29" s="110">
        <v>380.4955448723307</v>
      </c>
      <c r="K29" s="110">
        <v>380.37193560822982</v>
      </c>
      <c r="L29" s="110">
        <v>385.03883157986775</v>
      </c>
      <c r="M29" s="110">
        <v>382.56485925521872</v>
      </c>
      <c r="N29" s="110">
        <v>398.38648640106709</v>
      </c>
      <c r="O29" s="195">
        <v>411.9654343479836</v>
      </c>
      <c r="P29" s="193"/>
    </row>
    <row r="30" spans="1:16" x14ac:dyDescent="0.25">
      <c r="A30" s="87" t="s">
        <v>951</v>
      </c>
      <c r="B30" s="110">
        <v>368.54478356568694</v>
      </c>
      <c r="C30" s="110">
        <v>362.1520166197019</v>
      </c>
      <c r="D30" s="110">
        <v>39.199968600196634</v>
      </c>
      <c r="E30" s="110">
        <v>39.205725484167509</v>
      </c>
      <c r="F30" s="110">
        <v>39.293620399697559</v>
      </c>
      <c r="G30" s="110">
        <v>39.389228236013444</v>
      </c>
      <c r="H30" s="110">
        <v>39.146568389227731</v>
      </c>
      <c r="I30" s="110">
        <v>39.15252717643628</v>
      </c>
      <c r="J30" s="110">
        <v>39.266102220000001</v>
      </c>
      <c r="K30" s="110">
        <v>39.266102220000001</v>
      </c>
      <c r="L30" s="110">
        <v>39.266102220000001</v>
      </c>
      <c r="M30" s="110">
        <v>39.266102220000001</v>
      </c>
      <c r="N30" s="110">
        <v>39.266102220000001</v>
      </c>
      <c r="O30" s="195">
        <v>39.266102220000001</v>
      </c>
      <c r="P30" s="193"/>
    </row>
    <row r="31" spans="1:16" x14ac:dyDescent="0.25">
      <c r="A31" s="87" t="s">
        <v>952</v>
      </c>
      <c r="B31" s="110">
        <v>12.631249999880001</v>
      </c>
      <c r="C31" s="110">
        <v>12.631249999880001</v>
      </c>
      <c r="D31" s="110">
        <v>12.443749999880001</v>
      </c>
      <c r="E31" s="110">
        <v>12.412499999880001</v>
      </c>
      <c r="F31" s="110">
        <v>12.381249999880001</v>
      </c>
      <c r="G31" s="110">
        <v>12.381249999880001</v>
      </c>
      <c r="H31" s="110">
        <v>12.318749999880001</v>
      </c>
      <c r="I31" s="110">
        <v>12.287499999880001</v>
      </c>
      <c r="J31" s="110">
        <v>11.849999999880001</v>
      </c>
      <c r="K31" s="110">
        <v>11.849999999880001</v>
      </c>
      <c r="L31" s="110">
        <v>11.849999999880001</v>
      </c>
      <c r="M31" s="110">
        <v>11.75</v>
      </c>
      <c r="N31" s="110">
        <v>11.75</v>
      </c>
      <c r="O31" s="195">
        <v>11.75</v>
      </c>
      <c r="P31" s="193"/>
    </row>
    <row r="32" spans="1:16" x14ac:dyDescent="0.25">
      <c r="A32" s="87" t="s">
        <v>953</v>
      </c>
      <c r="B32" s="110">
        <v>391.45210869652851</v>
      </c>
      <c r="C32" s="110">
        <v>391.95475663636302</v>
      </c>
      <c r="D32" s="110">
        <v>390.61122057072771</v>
      </c>
      <c r="E32" s="110">
        <v>392.13220921310955</v>
      </c>
      <c r="F32" s="110">
        <v>398.3903243826876</v>
      </c>
      <c r="G32" s="110">
        <v>412.05854236687071</v>
      </c>
      <c r="H32" s="110">
        <v>413.5901222321632</v>
      </c>
      <c r="I32" s="110">
        <v>411.2754405750967</v>
      </c>
      <c r="J32" s="110">
        <v>413.01988423106042</v>
      </c>
      <c r="K32" s="110">
        <v>412.94466084402183</v>
      </c>
      <c r="L32" s="110">
        <v>404.97230685450472</v>
      </c>
      <c r="M32" s="110">
        <v>401.17375588081222</v>
      </c>
      <c r="N32" s="110">
        <v>401.37666366209481</v>
      </c>
      <c r="O32" s="195">
        <v>398.0775068240236</v>
      </c>
      <c r="P32" s="193"/>
    </row>
    <row r="33" spans="1:16" x14ac:dyDescent="0.25">
      <c r="A33" s="87" t="s">
        <v>954</v>
      </c>
      <c r="B33" s="110">
        <v>55.812049244380006</v>
      </c>
      <c r="C33" s="110">
        <v>56.848454545870219</v>
      </c>
      <c r="D33" s="110">
        <v>56.125892736499999</v>
      </c>
      <c r="E33" s="110">
        <v>56.153562776499996</v>
      </c>
      <c r="F33" s="110">
        <v>57.484260277499999</v>
      </c>
      <c r="G33" s="110">
        <v>58.781964015500002</v>
      </c>
      <c r="H33" s="110">
        <v>59.251943207100005</v>
      </c>
      <c r="I33" s="110">
        <v>58.676744793499999</v>
      </c>
      <c r="J33" s="110">
        <v>56.651274770000001</v>
      </c>
      <c r="K33" s="110">
        <v>57.563174694000004</v>
      </c>
      <c r="L33" s="110">
        <v>56.667057653299999</v>
      </c>
      <c r="M33" s="110">
        <v>55.528936401999999</v>
      </c>
      <c r="N33" s="110">
        <v>56.651274770000001</v>
      </c>
      <c r="O33" s="195">
        <v>644.13629314770128</v>
      </c>
      <c r="P33" s="193"/>
    </row>
    <row r="34" spans="1:16" x14ac:dyDescent="0.25">
      <c r="A34" s="87" t="s">
        <v>955</v>
      </c>
      <c r="B34" s="110">
        <v>936.96473666736154</v>
      </c>
      <c r="C34" s="110">
        <v>939.36549916586671</v>
      </c>
      <c r="D34" s="110">
        <v>933.23632528933683</v>
      </c>
      <c r="E34" s="110">
        <v>916.20705552106733</v>
      </c>
      <c r="F34" s="110">
        <v>889.67942651373028</v>
      </c>
      <c r="G34" s="110">
        <v>892.94972419032626</v>
      </c>
      <c r="H34" s="110">
        <v>891.11351682757129</v>
      </c>
      <c r="I34" s="110">
        <v>886.96113250204337</v>
      </c>
      <c r="J34" s="110">
        <v>869.44261952492297</v>
      </c>
      <c r="K34" s="110">
        <v>878.05741159372451</v>
      </c>
      <c r="L34" s="110">
        <v>871.20020896857659</v>
      </c>
      <c r="M34" s="110">
        <v>859.08762157477679</v>
      </c>
      <c r="N34" s="110">
        <v>861.71957066260893</v>
      </c>
      <c r="O34" s="195">
        <v>853.55076482910647</v>
      </c>
      <c r="P34" s="193"/>
    </row>
    <row r="35" spans="1:16" x14ac:dyDescent="0.25">
      <c r="A35" s="87" t="s">
        <v>956</v>
      </c>
      <c r="B35" s="110">
        <v>1111.7924335995401</v>
      </c>
      <c r="C35" s="110">
        <v>3261.5726618799208</v>
      </c>
      <c r="D35" s="110">
        <v>2757.9523376097613</v>
      </c>
      <c r="E35" s="110">
        <v>3433.4407498265609</v>
      </c>
      <c r="F35" s="110">
        <v>2749.1544186774831</v>
      </c>
      <c r="G35" s="110">
        <v>2529.5310279156101</v>
      </c>
      <c r="H35" s="110">
        <v>2452.4281902773191</v>
      </c>
      <c r="I35" s="110">
        <v>2617.8436519404941</v>
      </c>
      <c r="J35" s="110">
        <v>2407.1908465178917</v>
      </c>
      <c r="K35" s="110">
        <v>2297.1290504908889</v>
      </c>
      <c r="L35" s="110">
        <v>2367.9421305317528</v>
      </c>
      <c r="M35" s="110">
        <v>2870.3896396790988</v>
      </c>
      <c r="N35" s="110">
        <v>2348.5303230496188</v>
      </c>
      <c r="O35" s="195">
        <v>2351.6850240174831</v>
      </c>
      <c r="P35" s="193"/>
    </row>
    <row r="36" spans="1:16" x14ac:dyDescent="0.25">
      <c r="A36" s="87" t="s">
        <v>957</v>
      </c>
      <c r="B36" s="110">
        <v>1263.8913524350098</v>
      </c>
      <c r="C36" s="110">
        <v>1257.2903323059054</v>
      </c>
      <c r="D36" s="110">
        <v>1246.8321568413451</v>
      </c>
      <c r="E36" s="110">
        <v>1248.7664979617675</v>
      </c>
      <c r="F36" s="110">
        <v>1255.5095214830426</v>
      </c>
      <c r="G36" s="110">
        <v>1273.3876744385332</v>
      </c>
      <c r="H36" s="110">
        <v>1283.9222783627583</v>
      </c>
      <c r="I36" s="110">
        <v>1228.8471339453104</v>
      </c>
      <c r="J36" s="110">
        <v>1182.4124097666522</v>
      </c>
      <c r="K36" s="110">
        <v>1200.1591554355155</v>
      </c>
      <c r="L36" s="110">
        <v>1163.8429315997205</v>
      </c>
      <c r="M36" s="110">
        <v>1134.4455263930431</v>
      </c>
      <c r="N36" s="110">
        <v>1136.2895156307616</v>
      </c>
      <c r="O36" s="195">
        <v>1128.067597230571</v>
      </c>
      <c r="P36" s="193"/>
    </row>
    <row r="37" spans="1:16" x14ac:dyDescent="0.25">
      <c r="A37" s="43" t="s">
        <v>163</v>
      </c>
      <c r="B37" s="185">
        <v>85418.517108708969</v>
      </c>
      <c r="C37" s="185">
        <v>88409.070150460539</v>
      </c>
      <c r="D37" s="185">
        <v>84666.713060628113</v>
      </c>
      <c r="E37" s="185">
        <v>82925.961640986279</v>
      </c>
      <c r="F37" s="185">
        <v>86316.563099740975</v>
      </c>
      <c r="G37" s="185">
        <v>87370.99807311628</v>
      </c>
      <c r="H37" s="185">
        <v>87491.62100177494</v>
      </c>
      <c r="I37" s="185">
        <v>83639.365472987891</v>
      </c>
      <c r="J37" s="185">
        <v>81110.864946529793</v>
      </c>
      <c r="K37" s="185">
        <v>81026.661364691259</v>
      </c>
      <c r="L37" s="185">
        <v>78991.496982639786</v>
      </c>
      <c r="M37" s="185">
        <v>78759.511100581978</v>
      </c>
      <c r="N37" s="185">
        <v>77854.893802922161</v>
      </c>
      <c r="O37" s="196">
        <v>78213.525299240166</v>
      </c>
      <c r="P37" s="194"/>
    </row>
    <row r="38" spans="1:16" x14ac:dyDescent="0.25">
      <c r="A38" s="268"/>
      <c r="B38" s="269"/>
      <c r="C38" s="269"/>
      <c r="D38" s="269"/>
      <c r="E38" s="269"/>
      <c r="F38" s="269"/>
      <c r="G38" s="269"/>
      <c r="H38" s="269"/>
      <c r="I38" s="269"/>
      <c r="J38" s="269"/>
      <c r="K38" s="269"/>
      <c r="L38" s="269"/>
      <c r="M38" s="269"/>
      <c r="N38" s="269"/>
      <c r="O38" s="269"/>
      <c r="P38" s="187"/>
    </row>
  </sheetData>
  <mergeCells count="3">
    <mergeCell ref="A1:O1"/>
    <mergeCell ref="A2:O2"/>
    <mergeCell ref="A38:O38"/>
  </mergeCells>
  <pageMargins left="0.39370078740157483" right="0.39370078740157483" top="0.39370078740157483" bottom="0.39370078740157483" header="0.31496062992125984" footer="0.31496062992125984"/>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6" sqref="O6"/>
    </sheetView>
  </sheetViews>
  <sheetFormatPr defaultColWidth="9.140625" defaultRowHeight="12.75" x14ac:dyDescent="0.25"/>
  <cols>
    <col min="1" max="1" width="13.140625" style="33" bestFit="1" customWidth="1"/>
    <col min="2" max="9" width="6.5703125" style="33" bestFit="1" customWidth="1"/>
    <col min="10" max="10" width="6.42578125" style="33" customWidth="1"/>
    <col min="11" max="12" width="6.5703125" style="33" bestFit="1" customWidth="1"/>
    <col min="13" max="15" width="6.5703125" style="33" customWidth="1"/>
    <col min="16" max="16" width="14.42578125" style="33" bestFit="1" customWidth="1"/>
    <col min="17" max="16384" width="9.140625" style="33"/>
  </cols>
  <sheetData>
    <row r="1" spans="1:16" x14ac:dyDescent="0.25">
      <c r="A1" s="239" t="s">
        <v>513</v>
      </c>
      <c r="B1" s="240"/>
      <c r="C1" s="240"/>
      <c r="D1" s="240"/>
      <c r="E1" s="240"/>
      <c r="F1" s="240"/>
      <c r="G1" s="240"/>
      <c r="H1" s="240"/>
      <c r="I1" s="240"/>
      <c r="J1" s="240"/>
      <c r="K1" s="240"/>
      <c r="L1" s="240"/>
      <c r="M1" s="240"/>
      <c r="N1" s="240"/>
      <c r="O1" s="240"/>
      <c r="P1" s="241"/>
    </row>
    <row r="2" spans="1:16" x14ac:dyDescent="0.25">
      <c r="A2" s="242" t="s">
        <v>514</v>
      </c>
      <c r="B2" s="243"/>
      <c r="C2" s="243"/>
      <c r="D2" s="225"/>
      <c r="E2" s="225"/>
      <c r="F2" s="225"/>
      <c r="G2" s="225"/>
      <c r="H2" s="225"/>
      <c r="I2" s="225"/>
      <c r="J2" s="225"/>
      <c r="K2" s="225"/>
      <c r="L2" s="225"/>
      <c r="M2" s="225"/>
      <c r="N2" s="225"/>
      <c r="O2" s="225"/>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515</v>
      </c>
      <c r="B4" s="49">
        <v>52283.781316754998</v>
      </c>
      <c r="C4" s="49">
        <v>53354.316437487374</v>
      </c>
      <c r="D4" s="49">
        <v>51967.838889018771</v>
      </c>
      <c r="E4" s="49">
        <v>50862.65493659248</v>
      </c>
      <c r="F4" s="49">
        <v>52616.841649332804</v>
      </c>
      <c r="G4" s="49">
        <v>54055.369769960089</v>
      </c>
      <c r="H4" s="49">
        <v>52962.585537741041</v>
      </c>
      <c r="I4" s="49">
        <v>48802.85460154507</v>
      </c>
      <c r="J4" s="49">
        <v>48588.826714591967</v>
      </c>
      <c r="K4" s="49">
        <v>48629.907154682463</v>
      </c>
      <c r="L4" s="49">
        <v>48368.305456825394</v>
      </c>
      <c r="M4" s="49">
        <v>48861.815129823524</v>
      </c>
      <c r="N4" s="49">
        <v>48277.538275957224</v>
      </c>
      <c r="O4" s="195">
        <v>49089.208051887486</v>
      </c>
      <c r="P4" s="106" t="s">
        <v>516</v>
      </c>
    </row>
    <row r="5" spans="1:16" x14ac:dyDescent="0.25">
      <c r="A5" s="87" t="s">
        <v>517</v>
      </c>
      <c r="B5" s="49">
        <v>33134.735791953732</v>
      </c>
      <c r="C5" s="49">
        <v>35054.753712973063</v>
      </c>
      <c r="D5" s="49">
        <v>32698.874171609274</v>
      </c>
      <c r="E5" s="49">
        <v>32063.306704393817</v>
      </c>
      <c r="F5" s="49">
        <v>33699.721450408178</v>
      </c>
      <c r="G5" s="49">
        <v>33315.628303156183</v>
      </c>
      <c r="H5" s="49">
        <v>34529.035464033863</v>
      </c>
      <c r="I5" s="49">
        <v>34836.510871442792</v>
      </c>
      <c r="J5" s="49">
        <v>32522.038231937946</v>
      </c>
      <c r="K5" s="49">
        <v>32396.754210008876</v>
      </c>
      <c r="L5" s="49">
        <v>30623.191525814487</v>
      </c>
      <c r="M5" s="49">
        <v>29897.695970758436</v>
      </c>
      <c r="N5" s="49">
        <v>29577.355526965086</v>
      </c>
      <c r="O5" s="195">
        <v>29124.317247352647</v>
      </c>
      <c r="P5" s="107" t="s">
        <v>518</v>
      </c>
    </row>
    <row r="6" spans="1:16" x14ac:dyDescent="0.25">
      <c r="A6" s="43" t="s">
        <v>163</v>
      </c>
      <c r="B6" s="108">
        <v>85418.517108708736</v>
      </c>
      <c r="C6" s="108">
        <v>88409.070150460437</v>
      </c>
      <c r="D6" s="108">
        <v>84666.713060628041</v>
      </c>
      <c r="E6" s="108">
        <v>82925.961640986294</v>
      </c>
      <c r="F6" s="108">
        <v>86316.563099740975</v>
      </c>
      <c r="G6" s="108">
        <v>87370.998073116265</v>
      </c>
      <c r="H6" s="108">
        <v>87491.621001774911</v>
      </c>
      <c r="I6" s="108">
        <v>83639.365472987862</v>
      </c>
      <c r="J6" s="108">
        <v>81110.86494652991</v>
      </c>
      <c r="K6" s="108">
        <v>81026.661364691332</v>
      </c>
      <c r="L6" s="108">
        <v>78991.496982639888</v>
      </c>
      <c r="M6" s="108">
        <v>78759.511100581964</v>
      </c>
      <c r="N6" s="108">
        <v>77854.893802922306</v>
      </c>
      <c r="O6" s="196">
        <v>78213.525299240137</v>
      </c>
      <c r="P6" s="45" t="s">
        <v>164</v>
      </c>
    </row>
    <row r="7" spans="1:16" x14ac:dyDescent="0.25">
      <c r="A7" s="236"/>
      <c r="B7" s="237"/>
      <c r="C7" s="237"/>
      <c r="D7" s="237"/>
      <c r="E7" s="237"/>
      <c r="F7" s="237"/>
      <c r="G7" s="237"/>
      <c r="H7" s="237"/>
      <c r="I7" s="237"/>
      <c r="J7" s="237"/>
      <c r="K7" s="237"/>
      <c r="L7" s="237"/>
      <c r="M7" s="237"/>
      <c r="N7" s="237"/>
      <c r="O7" s="237"/>
      <c r="P7" s="238"/>
    </row>
  </sheetData>
  <mergeCells count="3">
    <mergeCell ref="A1:P1"/>
    <mergeCell ref="A2:P2"/>
    <mergeCell ref="A7:P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23" sqref="N23"/>
    </sheetView>
  </sheetViews>
  <sheetFormatPr defaultColWidth="9.140625" defaultRowHeight="12.75" x14ac:dyDescent="0.25"/>
  <cols>
    <col min="1" max="1" width="17.140625" style="33" bestFit="1" customWidth="1"/>
    <col min="2" max="9" width="6.5703125" style="33" bestFit="1" customWidth="1"/>
    <col min="10" max="10" width="6.85546875" style="33" customWidth="1"/>
    <col min="11" max="12" width="6.5703125" style="33" bestFit="1" customWidth="1"/>
    <col min="13" max="15" width="6.5703125" style="33" customWidth="1"/>
    <col min="16" max="16" width="17.140625" style="33" bestFit="1" customWidth="1"/>
    <col min="17" max="16384" width="9.140625" style="33"/>
  </cols>
  <sheetData>
    <row r="1" spans="1:16" ht="15" customHeight="1" x14ac:dyDescent="0.25">
      <c r="A1" s="266" t="s">
        <v>519</v>
      </c>
      <c r="B1" s="267"/>
      <c r="C1" s="267"/>
      <c r="D1" s="267"/>
      <c r="E1" s="267"/>
      <c r="F1" s="267"/>
      <c r="G1" s="267"/>
      <c r="H1" s="267"/>
      <c r="I1" s="267"/>
      <c r="J1" s="267"/>
      <c r="K1" s="267"/>
      <c r="L1" s="267"/>
      <c r="M1" s="267"/>
      <c r="N1" s="267"/>
      <c r="O1" s="267"/>
      <c r="P1" s="267"/>
    </row>
    <row r="2" spans="1:16" ht="15" customHeight="1" x14ac:dyDescent="0.25">
      <c r="A2" s="242" t="s">
        <v>520</v>
      </c>
      <c r="B2" s="243"/>
      <c r="C2" s="243"/>
      <c r="D2" s="243"/>
      <c r="E2" s="243"/>
      <c r="F2" s="243"/>
      <c r="G2" s="243"/>
      <c r="H2" s="243"/>
      <c r="I2" s="243"/>
      <c r="J2" s="243"/>
      <c r="K2" s="243"/>
      <c r="L2" s="243"/>
      <c r="M2" s="243"/>
      <c r="N2" s="243"/>
      <c r="O2" s="243"/>
      <c r="P2" s="243"/>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109" t="s">
        <v>155</v>
      </c>
    </row>
    <row r="4" spans="1:16" x14ac:dyDescent="0.25">
      <c r="A4" s="71" t="s">
        <v>521</v>
      </c>
      <c r="B4" s="110">
        <v>42624.420724909585</v>
      </c>
      <c r="C4" s="110">
        <v>45181.043947221013</v>
      </c>
      <c r="D4" s="110">
        <v>43418.044287409182</v>
      </c>
      <c r="E4" s="110">
        <v>42029.143289953819</v>
      </c>
      <c r="F4" s="110">
        <v>45235.091898337974</v>
      </c>
      <c r="G4" s="110">
        <v>45824.285680135486</v>
      </c>
      <c r="H4" s="110">
        <v>45864.703210622254</v>
      </c>
      <c r="I4" s="110">
        <v>42194.235705549356</v>
      </c>
      <c r="J4" s="110">
        <v>40054.346028179883</v>
      </c>
      <c r="K4" s="110">
        <v>39909.714708059051</v>
      </c>
      <c r="L4" s="110">
        <v>38169.945788099714</v>
      </c>
      <c r="M4" s="110">
        <v>38104.05213809773</v>
      </c>
      <c r="N4" s="110">
        <v>36159.611958763111</v>
      </c>
      <c r="O4" s="195">
        <v>37147.979332281408</v>
      </c>
      <c r="P4" s="111" t="s">
        <v>522</v>
      </c>
    </row>
    <row r="5" spans="1:16" x14ac:dyDescent="0.25">
      <c r="A5" s="87" t="s">
        <v>523</v>
      </c>
      <c r="B5" s="110">
        <v>24522.95862143693</v>
      </c>
      <c r="C5" s="110">
        <v>24803.097481996516</v>
      </c>
      <c r="D5" s="110">
        <v>22980.558661497063</v>
      </c>
      <c r="E5" s="110">
        <v>22913.609696952863</v>
      </c>
      <c r="F5" s="110">
        <v>23153.580172583566</v>
      </c>
      <c r="G5" s="110">
        <v>22194.237567317225</v>
      </c>
      <c r="H5" s="110">
        <v>22258.167365136567</v>
      </c>
      <c r="I5" s="110">
        <v>21935.066132720323</v>
      </c>
      <c r="J5" s="110">
        <v>21657.321420237666</v>
      </c>
      <c r="K5" s="110">
        <v>19506.622116512703</v>
      </c>
      <c r="L5" s="110">
        <v>19183.646429918517</v>
      </c>
      <c r="M5" s="110">
        <v>19096.85094051229</v>
      </c>
      <c r="N5" s="110">
        <v>19625.977284654913</v>
      </c>
      <c r="O5" s="195">
        <v>19066.214041580955</v>
      </c>
      <c r="P5" s="112" t="s">
        <v>524</v>
      </c>
    </row>
    <row r="6" spans="1:16" x14ac:dyDescent="0.25">
      <c r="A6" s="87" t="s">
        <v>525</v>
      </c>
      <c r="B6" s="110">
        <v>1219.8803436951098</v>
      </c>
      <c r="C6" s="110">
        <v>969.5761566525498</v>
      </c>
      <c r="D6" s="110">
        <v>1648.5449820524245</v>
      </c>
      <c r="E6" s="110">
        <v>1733.2264158647999</v>
      </c>
      <c r="F6" s="110">
        <v>1474.6001533062497</v>
      </c>
      <c r="G6" s="110">
        <v>2655.4227723592003</v>
      </c>
      <c r="H6" s="110">
        <v>2751.9529168936801</v>
      </c>
      <c r="I6" s="110">
        <v>2200.7522472240198</v>
      </c>
      <c r="J6" s="110">
        <v>2080.3540237270004</v>
      </c>
      <c r="K6" s="110">
        <v>3433.96731017</v>
      </c>
      <c r="L6" s="110">
        <v>2402.3273362671248</v>
      </c>
      <c r="M6" s="110">
        <v>1949.9350843709001</v>
      </c>
      <c r="N6" s="110">
        <v>1763.4144729575003</v>
      </c>
      <c r="O6" s="195">
        <v>1085.6401552870004</v>
      </c>
      <c r="P6" s="112" t="s">
        <v>526</v>
      </c>
    </row>
    <row r="7" spans="1:16" x14ac:dyDescent="0.25">
      <c r="A7" s="87" t="s">
        <v>527</v>
      </c>
      <c r="B7" s="110">
        <v>730.01848633700001</v>
      </c>
      <c r="C7" s="110">
        <v>993.6641282569999</v>
      </c>
      <c r="D7" s="110">
        <v>1289.9395905229999</v>
      </c>
      <c r="E7" s="110">
        <v>1696.0339664551748</v>
      </c>
      <c r="F7" s="110">
        <v>2019.546544656175</v>
      </c>
      <c r="G7" s="110">
        <v>2089.3751071455749</v>
      </c>
      <c r="H7" s="110">
        <v>2219.54819993194</v>
      </c>
      <c r="I7" s="110">
        <v>1946.656620125575</v>
      </c>
      <c r="J7" s="110">
        <v>2142.7459791628203</v>
      </c>
      <c r="K7" s="110">
        <v>2299.01813938022</v>
      </c>
      <c r="L7" s="110">
        <v>3342.1837348276354</v>
      </c>
      <c r="M7" s="110">
        <v>3672.2302468037997</v>
      </c>
      <c r="N7" s="110">
        <v>2562.8603703549998</v>
      </c>
      <c r="O7" s="195">
        <v>2971.5001026924751</v>
      </c>
      <c r="P7" s="112" t="s">
        <v>528</v>
      </c>
    </row>
    <row r="8" spans="1:16" x14ac:dyDescent="0.25">
      <c r="A8" s="87" t="s">
        <v>529</v>
      </c>
      <c r="B8" s="110">
        <v>16321.238932330214</v>
      </c>
      <c r="C8" s="110">
        <v>16461.688436333392</v>
      </c>
      <c r="D8" s="110">
        <v>15329.62553914642</v>
      </c>
      <c r="E8" s="110">
        <v>14553.948271759642</v>
      </c>
      <c r="F8" s="110">
        <v>14433.744330857031</v>
      </c>
      <c r="G8" s="110">
        <v>14607.676946158859</v>
      </c>
      <c r="H8" s="110">
        <v>14397.249309190469</v>
      </c>
      <c r="I8" s="110">
        <v>15362.654767368564</v>
      </c>
      <c r="J8" s="110">
        <v>15176.097495222533</v>
      </c>
      <c r="K8" s="110">
        <v>15877.339090569363</v>
      </c>
      <c r="L8" s="110">
        <v>15893.393693526854</v>
      </c>
      <c r="M8" s="110">
        <v>15936.44269079729</v>
      </c>
      <c r="N8" s="110">
        <v>17743.029716191591</v>
      </c>
      <c r="O8" s="195">
        <v>17942.19166739834</v>
      </c>
      <c r="P8" s="112" t="s">
        <v>530</v>
      </c>
    </row>
    <row r="9" spans="1:16" x14ac:dyDescent="0.25">
      <c r="A9" s="43" t="s">
        <v>163</v>
      </c>
      <c r="B9" s="113">
        <v>85418.517108708838</v>
      </c>
      <c r="C9" s="113">
        <v>88409.07015046048</v>
      </c>
      <c r="D9" s="113">
        <v>84666.713060628099</v>
      </c>
      <c r="E9" s="113">
        <v>82925.961640986294</v>
      </c>
      <c r="F9" s="113">
        <v>86316.563099741004</v>
      </c>
      <c r="G9" s="113">
        <v>87370.998073116352</v>
      </c>
      <c r="H9" s="113">
        <v>87491.621001774911</v>
      </c>
      <c r="I9" s="113">
        <v>83639.365472987847</v>
      </c>
      <c r="J9" s="113">
        <v>81110.864946529895</v>
      </c>
      <c r="K9" s="113">
        <v>81026.661364691347</v>
      </c>
      <c r="L9" s="113">
        <v>78991.496982639845</v>
      </c>
      <c r="M9" s="113">
        <v>78759.511100582022</v>
      </c>
      <c r="N9" s="113">
        <v>77854.893802922117</v>
      </c>
      <c r="O9" s="196">
        <v>78213.52529924018</v>
      </c>
      <c r="P9" s="114" t="s">
        <v>164</v>
      </c>
    </row>
    <row r="10" spans="1:16" x14ac:dyDescent="0.25">
      <c r="A10" s="270"/>
      <c r="B10" s="271"/>
      <c r="C10" s="271"/>
      <c r="D10" s="271"/>
      <c r="E10" s="271"/>
      <c r="F10" s="271"/>
      <c r="G10" s="271"/>
      <c r="H10" s="271"/>
      <c r="I10" s="271"/>
      <c r="J10" s="271"/>
      <c r="K10" s="271"/>
      <c r="L10" s="271"/>
      <c r="M10" s="271"/>
      <c r="N10" s="271"/>
      <c r="O10" s="271"/>
      <c r="P10" s="271"/>
    </row>
  </sheetData>
  <mergeCells count="3">
    <mergeCell ref="A1:P1"/>
    <mergeCell ref="A2:P2"/>
    <mergeCell ref="A10:P10"/>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2" sqref="O12:O13"/>
    </sheetView>
  </sheetViews>
  <sheetFormatPr defaultColWidth="9.140625" defaultRowHeight="12.75" x14ac:dyDescent="0.25"/>
  <cols>
    <col min="1" max="1" width="28.8554687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5" width="5.140625" style="33" customWidth="1"/>
    <col min="16" max="16" width="25.140625" style="33" bestFit="1" customWidth="1"/>
    <col min="17" max="16384" width="9.140625" style="33"/>
  </cols>
  <sheetData>
    <row r="1" spans="1:16" x14ac:dyDescent="0.25">
      <c r="A1" s="239" t="s">
        <v>531</v>
      </c>
      <c r="B1" s="240"/>
      <c r="C1" s="240"/>
      <c r="D1" s="240"/>
      <c r="E1" s="240"/>
      <c r="F1" s="240"/>
      <c r="G1" s="240"/>
      <c r="H1" s="240"/>
      <c r="I1" s="240"/>
      <c r="J1" s="240"/>
      <c r="K1" s="240"/>
      <c r="L1" s="240"/>
      <c r="M1" s="240"/>
      <c r="N1" s="240"/>
      <c r="O1" s="240"/>
      <c r="P1" s="241"/>
    </row>
    <row r="2" spans="1:16" x14ac:dyDescent="0.25">
      <c r="A2" s="242" t="s">
        <v>49</v>
      </c>
      <c r="B2" s="243"/>
      <c r="C2" s="243"/>
      <c r="D2" s="243"/>
      <c r="E2" s="243"/>
      <c r="F2" s="243"/>
      <c r="G2" s="243"/>
      <c r="H2" s="243"/>
      <c r="I2" s="243"/>
      <c r="J2" s="243"/>
      <c r="K2" s="243"/>
      <c r="L2" s="243"/>
      <c r="M2" s="243"/>
      <c r="N2" s="243"/>
      <c r="O2" s="243"/>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481</v>
      </c>
      <c r="B4" s="49">
        <v>2102</v>
      </c>
      <c r="C4" s="49">
        <v>2160</v>
      </c>
      <c r="D4" s="49">
        <v>2032</v>
      </c>
      <c r="E4" s="49">
        <v>2165</v>
      </c>
      <c r="F4" s="49">
        <v>2294</v>
      </c>
      <c r="G4" s="49">
        <v>2277</v>
      </c>
      <c r="H4" s="49">
        <v>2275</v>
      </c>
      <c r="I4" s="49">
        <v>2275</v>
      </c>
      <c r="J4" s="49">
        <v>2094</v>
      </c>
      <c r="K4" s="49">
        <v>1847</v>
      </c>
      <c r="L4" s="49">
        <v>1875</v>
      </c>
      <c r="M4" s="49">
        <v>1880</v>
      </c>
      <c r="N4" s="49">
        <v>1988</v>
      </c>
      <c r="O4" s="195">
        <v>1957</v>
      </c>
      <c r="P4" s="106" t="s">
        <v>482</v>
      </c>
    </row>
    <row r="5" spans="1:16" x14ac:dyDescent="0.25">
      <c r="A5" s="87" t="s">
        <v>483</v>
      </c>
      <c r="B5" s="49">
        <v>139</v>
      </c>
      <c r="C5" s="49">
        <v>147</v>
      </c>
      <c r="D5" s="49">
        <v>130</v>
      </c>
      <c r="E5" s="49">
        <v>126</v>
      </c>
      <c r="F5" s="49">
        <v>132</v>
      </c>
      <c r="G5" s="49">
        <v>132</v>
      </c>
      <c r="H5" s="49">
        <v>140</v>
      </c>
      <c r="I5" s="49">
        <v>143</v>
      </c>
      <c r="J5" s="49">
        <v>143</v>
      </c>
      <c r="K5" s="49">
        <v>141</v>
      </c>
      <c r="L5" s="49">
        <v>140</v>
      </c>
      <c r="M5" s="49">
        <v>140</v>
      </c>
      <c r="N5" s="49">
        <v>133</v>
      </c>
      <c r="O5" s="197">
        <v>137</v>
      </c>
      <c r="P5" s="107" t="s">
        <v>484</v>
      </c>
    </row>
    <row r="6" spans="1:16" x14ac:dyDescent="0.25">
      <c r="A6" s="87" t="s">
        <v>485</v>
      </c>
      <c r="B6" s="49">
        <v>391</v>
      </c>
      <c r="C6" s="49">
        <v>399</v>
      </c>
      <c r="D6" s="49">
        <v>407</v>
      </c>
      <c r="E6" s="49">
        <v>412</v>
      </c>
      <c r="F6" s="49">
        <v>431</v>
      </c>
      <c r="G6" s="49">
        <v>423</v>
      </c>
      <c r="H6" s="49">
        <v>400</v>
      </c>
      <c r="I6" s="49">
        <v>425</v>
      </c>
      <c r="J6" s="49">
        <v>411</v>
      </c>
      <c r="K6" s="49">
        <v>409</v>
      </c>
      <c r="L6" s="49">
        <v>408</v>
      </c>
      <c r="M6" s="49">
        <v>425</v>
      </c>
      <c r="N6" s="49">
        <v>411</v>
      </c>
      <c r="O6" s="197">
        <v>432</v>
      </c>
      <c r="P6" s="107" t="s">
        <v>486</v>
      </c>
    </row>
    <row r="7" spans="1:16" x14ac:dyDescent="0.25">
      <c r="A7" s="87" t="s">
        <v>487</v>
      </c>
      <c r="B7" s="49">
        <v>106</v>
      </c>
      <c r="C7" s="49">
        <v>104</v>
      </c>
      <c r="D7" s="49">
        <v>104</v>
      </c>
      <c r="E7" s="49">
        <v>99</v>
      </c>
      <c r="F7" s="49">
        <v>98</v>
      </c>
      <c r="G7" s="49">
        <v>94</v>
      </c>
      <c r="H7" s="49">
        <v>94</v>
      </c>
      <c r="I7" s="49">
        <v>94</v>
      </c>
      <c r="J7" s="49">
        <v>89</v>
      </c>
      <c r="K7" s="49">
        <v>87</v>
      </c>
      <c r="L7" s="49">
        <v>85</v>
      </c>
      <c r="M7" s="49">
        <v>85</v>
      </c>
      <c r="N7" s="49">
        <v>82</v>
      </c>
      <c r="O7" s="197">
        <v>83</v>
      </c>
      <c r="P7" s="107" t="s">
        <v>488</v>
      </c>
    </row>
    <row r="8" spans="1:16" ht="25.5" x14ac:dyDescent="0.25">
      <c r="A8" s="87" t="s">
        <v>489</v>
      </c>
      <c r="B8" s="49">
        <v>76</v>
      </c>
      <c r="C8" s="49">
        <v>77</v>
      </c>
      <c r="D8" s="49">
        <v>77</v>
      </c>
      <c r="E8" s="49">
        <v>75</v>
      </c>
      <c r="F8" s="49">
        <v>75</v>
      </c>
      <c r="G8" s="49">
        <v>77</v>
      </c>
      <c r="H8" s="49">
        <v>75</v>
      </c>
      <c r="I8" s="49">
        <v>75</v>
      </c>
      <c r="J8" s="49">
        <v>74</v>
      </c>
      <c r="K8" s="49">
        <v>80</v>
      </c>
      <c r="L8" s="49">
        <v>72</v>
      </c>
      <c r="M8" s="49">
        <v>72</v>
      </c>
      <c r="N8" s="49">
        <v>70</v>
      </c>
      <c r="O8" s="197">
        <v>70</v>
      </c>
      <c r="P8" s="107" t="s">
        <v>490</v>
      </c>
    </row>
    <row r="9" spans="1:16" x14ac:dyDescent="0.25">
      <c r="A9" s="87" t="s">
        <v>491</v>
      </c>
      <c r="B9" s="49">
        <v>161</v>
      </c>
      <c r="C9" s="49">
        <v>119</v>
      </c>
      <c r="D9" s="49">
        <v>80</v>
      </c>
      <c r="E9" s="49">
        <v>75</v>
      </c>
      <c r="F9" s="49">
        <v>77</v>
      </c>
      <c r="G9" s="49">
        <v>75</v>
      </c>
      <c r="H9" s="49">
        <v>74</v>
      </c>
      <c r="I9" s="49">
        <v>74</v>
      </c>
      <c r="J9" s="49">
        <v>57</v>
      </c>
      <c r="K9" s="49">
        <v>51</v>
      </c>
      <c r="L9" s="49">
        <v>48</v>
      </c>
      <c r="M9" s="49">
        <v>47</v>
      </c>
      <c r="N9" s="49">
        <v>48</v>
      </c>
      <c r="O9" s="197">
        <v>47</v>
      </c>
      <c r="P9" s="107" t="s">
        <v>492</v>
      </c>
    </row>
    <row r="10" spans="1:16" x14ac:dyDescent="0.25">
      <c r="A10" s="87" t="s">
        <v>532</v>
      </c>
      <c r="B10" s="49">
        <v>18</v>
      </c>
      <c r="C10" s="49">
        <v>11</v>
      </c>
      <c r="D10" s="49">
        <v>10</v>
      </c>
      <c r="E10" s="49">
        <v>12</v>
      </c>
      <c r="F10" s="49">
        <v>18</v>
      </c>
      <c r="G10" s="49">
        <v>23</v>
      </c>
      <c r="H10" s="49">
        <v>26</v>
      </c>
      <c r="I10" s="49">
        <v>18</v>
      </c>
      <c r="J10" s="49">
        <v>15</v>
      </c>
      <c r="K10" s="49">
        <v>12</v>
      </c>
      <c r="L10" s="49">
        <v>12</v>
      </c>
      <c r="M10" s="49">
        <v>11</v>
      </c>
      <c r="N10" s="49">
        <v>6</v>
      </c>
      <c r="O10" s="197">
        <v>6</v>
      </c>
      <c r="P10" s="107" t="s">
        <v>494</v>
      </c>
    </row>
    <row r="11" spans="1:16" x14ac:dyDescent="0.25">
      <c r="A11" s="87" t="s">
        <v>495</v>
      </c>
      <c r="B11" s="49">
        <v>338</v>
      </c>
      <c r="C11" s="49">
        <v>358</v>
      </c>
      <c r="D11" s="49">
        <v>346</v>
      </c>
      <c r="E11" s="49">
        <v>349</v>
      </c>
      <c r="F11" s="49">
        <v>317</v>
      </c>
      <c r="G11" s="49">
        <v>324</v>
      </c>
      <c r="H11" s="49">
        <v>308</v>
      </c>
      <c r="I11" s="49">
        <v>354</v>
      </c>
      <c r="J11" s="49">
        <v>364</v>
      </c>
      <c r="K11" s="49">
        <v>395</v>
      </c>
      <c r="L11" s="49">
        <v>382</v>
      </c>
      <c r="M11" s="49">
        <v>379</v>
      </c>
      <c r="N11" s="49">
        <v>379</v>
      </c>
      <c r="O11" s="197">
        <v>366</v>
      </c>
      <c r="P11" s="107" t="s">
        <v>496</v>
      </c>
    </row>
    <row r="12" spans="1:16" x14ac:dyDescent="0.25">
      <c r="A12" s="87" t="s">
        <v>861</v>
      </c>
      <c r="B12" s="49">
        <v>472</v>
      </c>
      <c r="C12" s="49">
        <v>479</v>
      </c>
      <c r="D12" s="49">
        <v>474</v>
      </c>
      <c r="E12" s="49">
        <v>461</v>
      </c>
      <c r="F12" s="49">
        <v>457</v>
      </c>
      <c r="G12" s="49">
        <v>473</v>
      </c>
      <c r="H12" s="49">
        <v>475</v>
      </c>
      <c r="I12" s="49">
        <v>471</v>
      </c>
      <c r="J12" s="49">
        <v>485</v>
      </c>
      <c r="K12" s="49">
        <v>483</v>
      </c>
      <c r="L12" s="49">
        <v>481</v>
      </c>
      <c r="M12" s="49">
        <v>491</v>
      </c>
      <c r="N12" s="49">
        <v>483</v>
      </c>
      <c r="O12" s="197">
        <v>488</v>
      </c>
      <c r="P12" s="107" t="s">
        <v>862</v>
      </c>
    </row>
    <row r="13" spans="1:16" x14ac:dyDescent="0.25">
      <c r="A13" s="43" t="s">
        <v>163</v>
      </c>
      <c r="B13" s="108">
        <v>3803</v>
      </c>
      <c r="C13" s="108">
        <v>3854</v>
      </c>
      <c r="D13" s="108">
        <v>3660</v>
      </c>
      <c r="E13" s="108">
        <v>3774</v>
      </c>
      <c r="F13" s="108">
        <v>3899</v>
      </c>
      <c r="G13" s="108">
        <v>3898</v>
      </c>
      <c r="H13" s="108">
        <v>3867</v>
      </c>
      <c r="I13" s="108">
        <v>3929</v>
      </c>
      <c r="J13" s="108">
        <v>3732</v>
      </c>
      <c r="K13" s="108">
        <v>3505</v>
      </c>
      <c r="L13" s="108">
        <v>3503</v>
      </c>
      <c r="M13" s="108">
        <v>3530</v>
      </c>
      <c r="N13" s="108">
        <v>3600</v>
      </c>
      <c r="O13" s="196">
        <v>3586</v>
      </c>
      <c r="P13" s="105" t="s">
        <v>164</v>
      </c>
    </row>
    <row r="14" spans="1:16" x14ac:dyDescent="0.25">
      <c r="A14" s="236"/>
      <c r="B14" s="237"/>
      <c r="C14" s="237"/>
      <c r="D14" s="237"/>
      <c r="E14" s="237"/>
      <c r="F14" s="237"/>
      <c r="G14" s="237"/>
      <c r="H14" s="237"/>
      <c r="I14" s="237"/>
      <c r="J14" s="237"/>
      <c r="K14" s="237"/>
      <c r="L14" s="237"/>
      <c r="M14" s="237"/>
      <c r="N14" s="237"/>
      <c r="O14" s="237"/>
      <c r="P14" s="238"/>
    </row>
  </sheetData>
  <mergeCells count="3">
    <mergeCell ref="A1:P1"/>
    <mergeCell ref="A2:P2"/>
    <mergeCell ref="A14:P14"/>
  </mergeCells>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C19"/>
  <sheetViews>
    <sheetView showGridLines="0" view="pageBreakPreview" topLeftCell="A4" zoomScaleNormal="100" zoomScaleSheetLayoutView="100" workbookViewId="0">
      <selection activeCell="A6" sqref="A6"/>
    </sheetView>
  </sheetViews>
  <sheetFormatPr defaultRowHeight="15" x14ac:dyDescent="0.25"/>
  <cols>
    <col min="1" max="1" width="35.85546875" customWidth="1"/>
    <col min="2" max="2" width="4.85546875" customWidth="1"/>
    <col min="3" max="3" width="35.85546875" customWidth="1"/>
  </cols>
  <sheetData>
    <row r="1" spans="1:3" ht="45" x14ac:dyDescent="0.25">
      <c r="A1" s="7" t="s">
        <v>7</v>
      </c>
    </row>
    <row r="2" spans="1:3" ht="27.75" x14ac:dyDescent="0.25">
      <c r="A2" s="8" t="s">
        <v>8</v>
      </c>
    </row>
    <row r="3" spans="1:3" ht="27.75" x14ac:dyDescent="0.25">
      <c r="A3" s="8"/>
    </row>
    <row r="4" spans="1:3" ht="229.5" x14ac:dyDescent="0.25">
      <c r="A4" s="9" t="s">
        <v>878</v>
      </c>
      <c r="B4" s="10"/>
      <c r="C4" s="11" t="s">
        <v>879</v>
      </c>
    </row>
    <row r="5" spans="1:3" x14ac:dyDescent="0.25">
      <c r="A5" s="12"/>
      <c r="B5" s="10"/>
      <c r="C5" s="12"/>
    </row>
    <row r="6" spans="1:3" ht="76.5" x14ac:dyDescent="0.25">
      <c r="A6" s="9" t="s">
        <v>886</v>
      </c>
      <c r="B6" s="10"/>
      <c r="C6" s="11" t="s">
        <v>887</v>
      </c>
    </row>
    <row r="7" spans="1:3" x14ac:dyDescent="0.25">
      <c r="A7" s="12"/>
      <c r="B7" s="10"/>
      <c r="C7" s="12"/>
    </row>
    <row r="8" spans="1:3" ht="51" x14ac:dyDescent="0.25">
      <c r="A8" s="9" t="s">
        <v>9</v>
      </c>
      <c r="B8" s="10"/>
      <c r="C8" s="11" t="s">
        <v>10</v>
      </c>
    </row>
    <row r="9" spans="1:3" x14ac:dyDescent="0.25">
      <c r="A9" s="12"/>
      <c r="B9" s="10"/>
      <c r="C9" s="12"/>
    </row>
    <row r="10" spans="1:3" x14ac:dyDescent="0.25">
      <c r="A10" s="13"/>
      <c r="B10" s="10"/>
      <c r="C10" s="11"/>
    </row>
    <row r="11" spans="1:3" x14ac:dyDescent="0.25">
      <c r="A11" s="202" t="s">
        <v>966</v>
      </c>
      <c r="B11" s="202"/>
      <c r="C11" s="202"/>
    </row>
    <row r="12" spans="1:3" x14ac:dyDescent="0.25">
      <c r="A12" s="201" t="s">
        <v>967</v>
      </c>
      <c r="B12" s="201"/>
      <c r="C12" s="201"/>
    </row>
    <row r="13" spans="1:3" x14ac:dyDescent="0.25">
      <c r="A13" s="14"/>
      <c r="B13" s="15"/>
      <c r="C13" s="15"/>
    </row>
    <row r="14" spans="1:3" x14ac:dyDescent="0.25">
      <c r="A14" s="202" t="s">
        <v>11</v>
      </c>
      <c r="B14" s="202"/>
      <c r="C14" s="202"/>
    </row>
    <row r="15" spans="1:3" x14ac:dyDescent="0.25">
      <c r="A15" s="202" t="s">
        <v>12</v>
      </c>
      <c r="B15" s="202"/>
      <c r="C15" s="202"/>
    </row>
    <row r="16" spans="1:3" x14ac:dyDescent="0.25">
      <c r="A16" s="202" t="s">
        <v>13</v>
      </c>
      <c r="B16" s="202"/>
      <c r="C16" s="202"/>
    </row>
    <row r="17" spans="1:3" x14ac:dyDescent="0.25">
      <c r="A17" s="201" t="s">
        <v>14</v>
      </c>
      <c r="B17" s="201"/>
      <c r="C17" s="201"/>
    </row>
    <row r="18" spans="1:3" x14ac:dyDescent="0.25">
      <c r="A18" s="201" t="s">
        <v>15</v>
      </c>
      <c r="B18" s="201"/>
      <c r="C18" s="201"/>
    </row>
    <row r="19" spans="1:3" x14ac:dyDescent="0.25">
      <c r="A19" s="201" t="s">
        <v>16</v>
      </c>
      <c r="B19" s="201"/>
      <c r="C19" s="201"/>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35" sqref="R35"/>
    </sheetView>
  </sheetViews>
  <sheetFormatPr defaultColWidth="9.140625" defaultRowHeight="12.75" x14ac:dyDescent="0.25"/>
  <cols>
    <col min="1" max="1" width="9.42578125" style="33"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5" width="5.140625" style="33" customWidth="1"/>
    <col min="16" max="16" width="12.140625" style="33" bestFit="1" customWidth="1"/>
    <col min="17" max="16384" width="9.140625" style="33"/>
  </cols>
  <sheetData>
    <row r="1" spans="1:16" x14ac:dyDescent="0.25">
      <c r="A1" s="239" t="s">
        <v>50</v>
      </c>
      <c r="B1" s="240"/>
      <c r="C1" s="240"/>
      <c r="D1" s="240"/>
      <c r="E1" s="240"/>
      <c r="F1" s="240"/>
      <c r="G1" s="240"/>
      <c r="H1" s="240"/>
      <c r="I1" s="240"/>
      <c r="J1" s="240"/>
      <c r="K1" s="240"/>
      <c r="L1" s="240"/>
      <c r="M1" s="240"/>
      <c r="N1" s="240"/>
      <c r="O1" s="240"/>
      <c r="P1" s="241"/>
    </row>
    <row r="2" spans="1:16" x14ac:dyDescent="0.25">
      <c r="A2" s="242" t="s">
        <v>51</v>
      </c>
      <c r="B2" s="243"/>
      <c r="C2" s="243"/>
      <c r="D2" s="243"/>
      <c r="E2" s="243"/>
      <c r="F2" s="243"/>
      <c r="G2" s="243"/>
      <c r="H2" s="243"/>
      <c r="I2" s="243"/>
      <c r="J2" s="243"/>
      <c r="K2" s="243"/>
      <c r="L2" s="243"/>
      <c r="M2" s="243"/>
      <c r="N2" s="243"/>
      <c r="O2" s="243"/>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499</v>
      </c>
      <c r="B4" s="49">
        <v>2643</v>
      </c>
      <c r="C4" s="49">
        <v>2681</v>
      </c>
      <c r="D4" s="49">
        <v>2497</v>
      </c>
      <c r="E4" s="49">
        <v>2631</v>
      </c>
      <c r="F4" s="49">
        <v>2764</v>
      </c>
      <c r="G4" s="49">
        <v>2738</v>
      </c>
      <c r="H4" s="49">
        <v>2720</v>
      </c>
      <c r="I4" s="49">
        <v>2766</v>
      </c>
      <c r="J4" s="49">
        <v>2553</v>
      </c>
      <c r="K4" s="49">
        <v>2325</v>
      </c>
      <c r="L4" s="49">
        <v>1822</v>
      </c>
      <c r="M4" s="49">
        <v>1800</v>
      </c>
      <c r="N4" s="49">
        <v>2437</v>
      </c>
      <c r="O4" s="195">
        <v>2424</v>
      </c>
      <c r="P4" s="106" t="s">
        <v>533</v>
      </c>
    </row>
    <row r="5" spans="1:16" x14ac:dyDescent="0.25">
      <c r="A5" s="87" t="s">
        <v>501</v>
      </c>
      <c r="B5" s="49">
        <v>701</v>
      </c>
      <c r="C5" s="49">
        <v>707</v>
      </c>
      <c r="D5" s="49">
        <v>702</v>
      </c>
      <c r="E5" s="49">
        <v>695</v>
      </c>
      <c r="F5" s="49">
        <v>691</v>
      </c>
      <c r="G5" s="49">
        <v>700</v>
      </c>
      <c r="H5" s="49">
        <v>685</v>
      </c>
      <c r="I5" s="49">
        <v>705</v>
      </c>
      <c r="J5" s="49">
        <v>708</v>
      </c>
      <c r="K5" s="49">
        <v>712</v>
      </c>
      <c r="L5" s="49">
        <v>698</v>
      </c>
      <c r="M5" s="49">
        <v>698</v>
      </c>
      <c r="N5" s="49">
        <v>691</v>
      </c>
      <c r="O5" s="195">
        <v>689</v>
      </c>
      <c r="P5" s="107" t="s">
        <v>534</v>
      </c>
    </row>
    <row r="6" spans="1:16" x14ac:dyDescent="0.25">
      <c r="A6" s="87" t="s">
        <v>503</v>
      </c>
      <c r="B6" s="49">
        <v>459</v>
      </c>
      <c r="C6" s="49">
        <v>466</v>
      </c>
      <c r="D6" s="49">
        <v>461</v>
      </c>
      <c r="E6" s="49">
        <v>448</v>
      </c>
      <c r="F6" s="49">
        <v>444</v>
      </c>
      <c r="G6" s="49">
        <v>460</v>
      </c>
      <c r="H6" s="49">
        <v>462</v>
      </c>
      <c r="I6" s="49">
        <v>458</v>
      </c>
      <c r="J6" s="49">
        <v>471</v>
      </c>
      <c r="K6" s="49">
        <v>468</v>
      </c>
      <c r="L6" s="49">
        <v>983</v>
      </c>
      <c r="M6" s="49">
        <v>1032</v>
      </c>
      <c r="N6" s="49">
        <v>472</v>
      </c>
      <c r="O6" s="195">
        <v>473</v>
      </c>
      <c r="P6" s="107" t="s">
        <v>535</v>
      </c>
    </row>
    <row r="7" spans="1:16" x14ac:dyDescent="0.25">
      <c r="A7" s="43" t="s">
        <v>163</v>
      </c>
      <c r="B7" s="108">
        <v>3803</v>
      </c>
      <c r="C7" s="108">
        <v>3854</v>
      </c>
      <c r="D7" s="108">
        <v>3660</v>
      </c>
      <c r="E7" s="108">
        <v>3774</v>
      </c>
      <c r="F7" s="108">
        <v>3899</v>
      </c>
      <c r="G7" s="108">
        <v>3898</v>
      </c>
      <c r="H7" s="108">
        <v>3867</v>
      </c>
      <c r="I7" s="108">
        <v>3929</v>
      </c>
      <c r="J7" s="108">
        <v>3732</v>
      </c>
      <c r="K7" s="108">
        <v>3505</v>
      </c>
      <c r="L7" s="108">
        <v>3503</v>
      </c>
      <c r="M7" s="108">
        <v>3530</v>
      </c>
      <c r="N7" s="108">
        <v>3600</v>
      </c>
      <c r="O7" s="196">
        <v>3586</v>
      </c>
      <c r="P7" s="45" t="s">
        <v>164</v>
      </c>
    </row>
    <row r="8" spans="1:16" x14ac:dyDescent="0.25">
      <c r="A8" s="245"/>
      <c r="B8" s="246"/>
      <c r="C8" s="246"/>
      <c r="D8" s="246"/>
      <c r="E8" s="246"/>
      <c r="F8" s="246"/>
      <c r="G8" s="246"/>
      <c r="H8" s="246"/>
      <c r="I8" s="246"/>
      <c r="J8" s="246"/>
      <c r="K8" s="246"/>
      <c r="L8" s="246"/>
      <c r="M8" s="246"/>
      <c r="N8" s="246"/>
      <c r="O8" s="246"/>
      <c r="P8" s="247"/>
    </row>
  </sheetData>
  <mergeCells count="3">
    <mergeCell ref="A1:P1"/>
    <mergeCell ref="A2:P2"/>
    <mergeCell ref="A8:P8"/>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30" sqref="R30"/>
    </sheetView>
  </sheetViews>
  <sheetFormatPr defaultColWidth="9.140625" defaultRowHeight="12.75" x14ac:dyDescent="0.25"/>
  <cols>
    <col min="1" max="1" width="13.42578125" style="33"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5" width="5.140625" style="33" customWidth="1"/>
    <col min="16" max="16" width="18.140625" style="33" bestFit="1" customWidth="1"/>
    <col min="17" max="16384" width="9.140625" style="33"/>
  </cols>
  <sheetData>
    <row r="1" spans="1:16" x14ac:dyDescent="0.25">
      <c r="A1" s="239" t="s">
        <v>52</v>
      </c>
      <c r="B1" s="240"/>
      <c r="C1" s="240"/>
      <c r="D1" s="240"/>
      <c r="E1" s="240"/>
      <c r="F1" s="240"/>
      <c r="G1" s="240"/>
      <c r="H1" s="240"/>
      <c r="I1" s="240"/>
      <c r="J1" s="240"/>
      <c r="K1" s="240"/>
      <c r="L1" s="240"/>
      <c r="M1" s="240"/>
      <c r="N1" s="240"/>
      <c r="O1" s="240"/>
      <c r="P1" s="241"/>
    </row>
    <row r="2" spans="1:16" x14ac:dyDescent="0.25">
      <c r="A2" s="242" t="s">
        <v>53</v>
      </c>
      <c r="B2" s="243"/>
      <c r="C2" s="243"/>
      <c r="D2" s="243"/>
      <c r="E2" s="243"/>
      <c r="F2" s="243"/>
      <c r="G2" s="243"/>
      <c r="H2" s="243"/>
      <c r="I2" s="243"/>
      <c r="J2" s="243"/>
      <c r="K2" s="243"/>
      <c r="L2" s="243"/>
      <c r="M2" s="243"/>
      <c r="N2" s="243"/>
      <c r="O2" s="243"/>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507</v>
      </c>
      <c r="B4" s="49">
        <v>223</v>
      </c>
      <c r="C4" s="49">
        <v>185</v>
      </c>
      <c r="D4" s="49">
        <v>146</v>
      </c>
      <c r="E4" s="49">
        <v>137</v>
      </c>
      <c r="F4" s="49">
        <v>140</v>
      </c>
      <c r="G4" s="49">
        <v>141</v>
      </c>
      <c r="H4" s="49">
        <v>146</v>
      </c>
      <c r="I4" s="49">
        <v>150</v>
      </c>
      <c r="J4" s="49">
        <v>145</v>
      </c>
      <c r="K4" s="49">
        <v>144</v>
      </c>
      <c r="L4" s="49">
        <v>145</v>
      </c>
      <c r="M4" s="49">
        <v>140</v>
      </c>
      <c r="N4" s="49">
        <v>137</v>
      </c>
      <c r="O4" s="195">
        <v>133</v>
      </c>
      <c r="P4" s="72" t="s">
        <v>508</v>
      </c>
    </row>
    <row r="5" spans="1:16" x14ac:dyDescent="0.25">
      <c r="A5" s="87" t="s">
        <v>509</v>
      </c>
      <c r="B5" s="49">
        <v>3121</v>
      </c>
      <c r="C5" s="49">
        <v>3203</v>
      </c>
      <c r="D5" s="49">
        <v>3053</v>
      </c>
      <c r="E5" s="49">
        <v>3189</v>
      </c>
      <c r="F5" s="49">
        <v>3315</v>
      </c>
      <c r="G5" s="49">
        <v>3297</v>
      </c>
      <c r="H5" s="49">
        <v>3259</v>
      </c>
      <c r="I5" s="49">
        <v>3321</v>
      </c>
      <c r="J5" s="49">
        <v>3116</v>
      </c>
      <c r="K5" s="49">
        <v>2893</v>
      </c>
      <c r="L5" s="49">
        <v>2895</v>
      </c>
      <c r="M5" s="49">
        <v>2916</v>
      </c>
      <c r="N5" s="49">
        <v>2991</v>
      </c>
      <c r="O5" s="195">
        <v>2980</v>
      </c>
      <c r="P5" s="88" t="s">
        <v>510</v>
      </c>
    </row>
    <row r="6" spans="1:16" x14ac:dyDescent="0.25">
      <c r="A6" s="87" t="s">
        <v>503</v>
      </c>
      <c r="B6" s="49">
        <v>459</v>
      </c>
      <c r="C6" s="49">
        <v>466</v>
      </c>
      <c r="D6" s="49">
        <v>461</v>
      </c>
      <c r="E6" s="49">
        <v>448</v>
      </c>
      <c r="F6" s="49">
        <v>444</v>
      </c>
      <c r="G6" s="49">
        <v>460</v>
      </c>
      <c r="H6" s="49">
        <v>462</v>
      </c>
      <c r="I6" s="49">
        <v>458</v>
      </c>
      <c r="J6" s="49">
        <v>471</v>
      </c>
      <c r="K6" s="49">
        <v>468</v>
      </c>
      <c r="L6" s="49">
        <v>463</v>
      </c>
      <c r="M6" s="49">
        <v>474</v>
      </c>
      <c r="N6" s="49">
        <v>472</v>
      </c>
      <c r="O6" s="195">
        <v>473</v>
      </c>
      <c r="P6" s="88" t="s">
        <v>863</v>
      </c>
    </row>
    <row r="7" spans="1:16" x14ac:dyDescent="0.25">
      <c r="A7" s="43" t="s">
        <v>163</v>
      </c>
      <c r="B7" s="108">
        <v>3803</v>
      </c>
      <c r="C7" s="108">
        <v>3854</v>
      </c>
      <c r="D7" s="108">
        <v>3660</v>
      </c>
      <c r="E7" s="108">
        <v>3774</v>
      </c>
      <c r="F7" s="108">
        <v>3899</v>
      </c>
      <c r="G7" s="108">
        <v>3898</v>
      </c>
      <c r="H7" s="108">
        <v>3867</v>
      </c>
      <c r="I7" s="108">
        <v>3929</v>
      </c>
      <c r="J7" s="108">
        <v>3732</v>
      </c>
      <c r="K7" s="108">
        <v>3505</v>
      </c>
      <c r="L7" s="108">
        <v>3503</v>
      </c>
      <c r="M7" s="108">
        <v>3530</v>
      </c>
      <c r="N7" s="108">
        <v>3600</v>
      </c>
      <c r="O7" s="196">
        <v>3586</v>
      </c>
      <c r="P7" s="105" t="s">
        <v>164</v>
      </c>
    </row>
    <row r="8" spans="1:16" x14ac:dyDescent="0.25">
      <c r="A8" s="236"/>
      <c r="B8" s="237"/>
      <c r="C8" s="237"/>
      <c r="D8" s="237"/>
      <c r="E8" s="237"/>
      <c r="F8" s="237"/>
      <c r="G8" s="237"/>
      <c r="H8" s="237"/>
      <c r="I8" s="237"/>
      <c r="J8" s="237"/>
      <c r="K8" s="237"/>
      <c r="L8" s="237"/>
      <c r="M8" s="237"/>
      <c r="N8" s="237"/>
      <c r="O8" s="237"/>
      <c r="P8" s="238"/>
    </row>
  </sheetData>
  <mergeCells count="3">
    <mergeCell ref="A1:P1"/>
    <mergeCell ref="A2:P2"/>
    <mergeCell ref="A8:P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O3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R32" sqref="R32"/>
    </sheetView>
  </sheetViews>
  <sheetFormatPr defaultColWidth="9.140625" defaultRowHeight="12.75" x14ac:dyDescent="0.25"/>
  <cols>
    <col min="1" max="1" width="19.42578125" style="33" bestFit="1" customWidth="1"/>
    <col min="2" max="2" width="5.140625" style="33" customWidth="1"/>
    <col min="3" max="5" width="5.5703125" style="33" bestFit="1" customWidth="1"/>
    <col min="6" max="6" width="5.5703125" style="33" customWidth="1"/>
    <col min="7" max="8" width="5.140625" style="33" customWidth="1"/>
    <col min="9" max="9" width="5.42578125" style="33" customWidth="1"/>
    <col min="10" max="12" width="5.5703125" style="33" bestFit="1" customWidth="1"/>
    <col min="13" max="15" width="5.140625" style="33" customWidth="1"/>
    <col min="16" max="16384" width="9.140625" style="33"/>
  </cols>
  <sheetData>
    <row r="1" spans="1:15" ht="15" customHeight="1" x14ac:dyDescent="0.25">
      <c r="A1" s="266" t="s">
        <v>54</v>
      </c>
      <c r="B1" s="267"/>
      <c r="C1" s="267"/>
      <c r="D1" s="267"/>
      <c r="E1" s="267"/>
      <c r="F1" s="267"/>
      <c r="G1" s="267"/>
      <c r="H1" s="267"/>
      <c r="I1" s="267"/>
      <c r="J1" s="267"/>
      <c r="K1" s="267"/>
      <c r="L1" s="267"/>
      <c r="M1" s="267"/>
      <c r="N1" s="267"/>
      <c r="O1" s="267"/>
    </row>
    <row r="2" spans="1:15" ht="15" customHeight="1" x14ac:dyDescent="0.25">
      <c r="A2" s="242" t="s">
        <v>55</v>
      </c>
      <c r="B2" s="243"/>
      <c r="C2" s="243"/>
      <c r="D2" s="243"/>
      <c r="E2" s="243"/>
      <c r="F2" s="243"/>
      <c r="G2" s="243"/>
      <c r="H2" s="243"/>
      <c r="I2" s="243"/>
      <c r="J2" s="243"/>
      <c r="K2" s="243"/>
      <c r="L2" s="243"/>
      <c r="M2" s="243"/>
      <c r="N2" s="243"/>
      <c r="O2" s="243"/>
    </row>
    <row r="3" spans="1:15"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row>
    <row r="4" spans="1:15" x14ac:dyDescent="0.25">
      <c r="A4" s="71" t="s">
        <v>925</v>
      </c>
      <c r="B4" s="110">
        <v>33</v>
      </c>
      <c r="C4" s="110">
        <v>36</v>
      </c>
      <c r="D4" s="110">
        <v>36</v>
      </c>
      <c r="E4" s="110">
        <v>38</v>
      </c>
      <c r="F4" s="110">
        <v>39</v>
      </c>
      <c r="G4" s="110">
        <v>40</v>
      </c>
      <c r="H4" s="110">
        <v>40</v>
      </c>
      <c r="I4" s="110">
        <v>55</v>
      </c>
      <c r="J4" s="110">
        <v>45</v>
      </c>
      <c r="K4" s="110">
        <v>43</v>
      </c>
      <c r="L4" s="110">
        <v>43</v>
      </c>
      <c r="M4" s="110">
        <v>57</v>
      </c>
      <c r="N4" s="110">
        <v>58</v>
      </c>
      <c r="O4" s="195">
        <v>58</v>
      </c>
    </row>
    <row r="5" spans="1:15" x14ac:dyDescent="0.25">
      <c r="A5" s="87" t="s">
        <v>926</v>
      </c>
      <c r="B5" s="110">
        <v>123</v>
      </c>
      <c r="C5" s="110">
        <v>122</v>
      </c>
      <c r="D5" s="110">
        <v>126</v>
      </c>
      <c r="E5" s="110">
        <v>120</v>
      </c>
      <c r="F5" s="110">
        <v>116</v>
      </c>
      <c r="G5" s="110">
        <v>112</v>
      </c>
      <c r="H5" s="110">
        <v>109</v>
      </c>
      <c r="I5" s="110">
        <v>105</v>
      </c>
      <c r="J5" s="110">
        <v>105</v>
      </c>
      <c r="K5" s="110">
        <v>106</v>
      </c>
      <c r="L5" s="110">
        <v>103</v>
      </c>
      <c r="M5" s="110">
        <v>98</v>
      </c>
      <c r="N5" s="110">
        <v>99</v>
      </c>
      <c r="O5" s="195">
        <v>104</v>
      </c>
    </row>
    <row r="6" spans="1:15" x14ac:dyDescent="0.25">
      <c r="A6" s="87" t="s">
        <v>927</v>
      </c>
      <c r="B6" s="110">
        <v>4</v>
      </c>
      <c r="C6" s="110">
        <v>4</v>
      </c>
      <c r="D6" s="110">
        <v>4</v>
      </c>
      <c r="E6" s="110">
        <v>4</v>
      </c>
      <c r="F6" s="110">
        <v>4</v>
      </c>
      <c r="G6" s="110">
        <v>4</v>
      </c>
      <c r="H6" s="110">
        <v>4</v>
      </c>
      <c r="I6" s="110">
        <v>4</v>
      </c>
      <c r="J6" s="110">
        <v>4</v>
      </c>
      <c r="K6" s="110">
        <v>4</v>
      </c>
      <c r="L6" s="110">
        <v>4</v>
      </c>
      <c r="M6" s="110">
        <v>4</v>
      </c>
      <c r="N6" s="110">
        <v>3</v>
      </c>
      <c r="O6" s="195">
        <v>3</v>
      </c>
    </row>
    <row r="7" spans="1:15" x14ac:dyDescent="0.25">
      <c r="A7" s="87" t="s">
        <v>928</v>
      </c>
      <c r="B7" s="110">
        <v>23</v>
      </c>
      <c r="C7" s="110">
        <v>23</v>
      </c>
      <c r="D7" s="110">
        <v>22</v>
      </c>
      <c r="E7" s="110">
        <v>24</v>
      </c>
      <c r="F7" s="110">
        <v>25</v>
      </c>
      <c r="G7" s="110">
        <v>37</v>
      </c>
      <c r="H7" s="110">
        <v>37</v>
      </c>
      <c r="I7" s="110">
        <v>35</v>
      </c>
      <c r="J7" s="110">
        <v>33</v>
      </c>
      <c r="K7" s="110">
        <v>30</v>
      </c>
      <c r="L7" s="110">
        <v>31</v>
      </c>
      <c r="M7" s="110">
        <v>37</v>
      </c>
      <c r="N7" s="110">
        <v>43</v>
      </c>
      <c r="O7" s="195">
        <v>44</v>
      </c>
    </row>
    <row r="8" spans="1:15" x14ac:dyDescent="0.25">
      <c r="A8" s="87" t="s">
        <v>930</v>
      </c>
      <c r="B8" s="110">
        <v>1086</v>
      </c>
      <c r="C8" s="110">
        <v>1046</v>
      </c>
      <c r="D8" s="110">
        <v>1036</v>
      </c>
      <c r="E8" s="110">
        <v>1023</v>
      </c>
      <c r="F8" s="110">
        <v>1031</v>
      </c>
      <c r="G8" s="110">
        <v>1038</v>
      </c>
      <c r="H8" s="110">
        <v>1029</v>
      </c>
      <c r="I8" s="110">
        <v>1074</v>
      </c>
      <c r="J8" s="110">
        <v>1147</v>
      </c>
      <c r="K8" s="110">
        <v>1172</v>
      </c>
      <c r="L8" s="110">
        <v>1281</v>
      </c>
      <c r="M8" s="110">
        <v>1319</v>
      </c>
      <c r="N8" s="110">
        <v>1551</v>
      </c>
      <c r="O8" s="195">
        <v>1580</v>
      </c>
    </row>
    <row r="9" spans="1:15" x14ac:dyDescent="0.25">
      <c r="A9" s="87" t="s">
        <v>929</v>
      </c>
      <c r="B9" s="110">
        <v>1</v>
      </c>
      <c r="C9" s="110">
        <v>0</v>
      </c>
      <c r="D9" s="110">
        <v>0</v>
      </c>
      <c r="E9" s="110">
        <v>0</v>
      </c>
      <c r="F9" s="110">
        <v>0</v>
      </c>
      <c r="G9" s="110">
        <v>0</v>
      </c>
      <c r="H9" s="110">
        <v>0</v>
      </c>
      <c r="I9" s="110">
        <v>0</v>
      </c>
      <c r="J9" s="110">
        <v>0</v>
      </c>
      <c r="K9" s="110">
        <v>0</v>
      </c>
      <c r="L9" s="110">
        <v>0</v>
      </c>
      <c r="M9" s="110">
        <v>0</v>
      </c>
      <c r="N9" s="110">
        <v>0</v>
      </c>
      <c r="O9" s="195">
        <v>0</v>
      </c>
    </row>
    <row r="10" spans="1:15" x14ac:dyDescent="0.25">
      <c r="A10" s="87" t="s">
        <v>931</v>
      </c>
      <c r="B10" s="110">
        <v>11</v>
      </c>
      <c r="C10" s="110">
        <v>11</v>
      </c>
      <c r="D10" s="110">
        <v>9</v>
      </c>
      <c r="E10" s="110">
        <v>9</v>
      </c>
      <c r="F10" s="110">
        <v>5</v>
      </c>
      <c r="G10" s="110">
        <v>4</v>
      </c>
      <c r="H10" s="110">
        <v>4</v>
      </c>
      <c r="I10" s="110">
        <v>4</v>
      </c>
      <c r="J10" s="110">
        <v>6</v>
      </c>
      <c r="K10" s="110">
        <v>6</v>
      </c>
      <c r="L10" s="110">
        <v>6</v>
      </c>
      <c r="M10" s="110">
        <v>6</v>
      </c>
      <c r="N10" s="110">
        <v>5</v>
      </c>
      <c r="O10" s="195">
        <v>5</v>
      </c>
    </row>
    <row r="11" spans="1:15" x14ac:dyDescent="0.25">
      <c r="A11" s="87" t="s">
        <v>932</v>
      </c>
      <c r="B11" s="110">
        <v>736</v>
      </c>
      <c r="C11" s="110">
        <v>787</v>
      </c>
      <c r="D11" s="110">
        <v>661</v>
      </c>
      <c r="E11" s="110">
        <v>767</v>
      </c>
      <c r="F11" s="110">
        <v>897</v>
      </c>
      <c r="G11" s="110">
        <v>914</v>
      </c>
      <c r="H11" s="110">
        <v>925</v>
      </c>
      <c r="I11" s="110">
        <v>907</v>
      </c>
      <c r="J11" s="110">
        <v>668</v>
      </c>
      <c r="K11" s="110">
        <v>408</v>
      </c>
      <c r="L11" s="110">
        <v>308</v>
      </c>
      <c r="M11" s="110">
        <v>295</v>
      </c>
      <c r="N11" s="110">
        <v>194</v>
      </c>
      <c r="O11" s="195">
        <v>167</v>
      </c>
    </row>
    <row r="12" spans="1:15" x14ac:dyDescent="0.25">
      <c r="A12" s="87" t="s">
        <v>933</v>
      </c>
      <c r="B12" s="110">
        <v>277</v>
      </c>
      <c r="C12" s="110">
        <v>279</v>
      </c>
      <c r="D12" s="110">
        <v>276</v>
      </c>
      <c r="E12" s="110">
        <v>289</v>
      </c>
      <c r="F12" s="110">
        <v>290</v>
      </c>
      <c r="G12" s="110">
        <v>295</v>
      </c>
      <c r="H12" s="110">
        <v>304</v>
      </c>
      <c r="I12" s="110">
        <v>312</v>
      </c>
      <c r="J12" s="110">
        <v>319</v>
      </c>
      <c r="K12" s="110">
        <v>321</v>
      </c>
      <c r="L12" s="110">
        <v>311</v>
      </c>
      <c r="M12" s="110">
        <v>301</v>
      </c>
      <c r="N12" s="110">
        <v>309</v>
      </c>
      <c r="O12" s="195">
        <v>306</v>
      </c>
    </row>
    <row r="13" spans="1:15" x14ac:dyDescent="0.25">
      <c r="A13" s="87" t="s">
        <v>934</v>
      </c>
      <c r="B13" s="110">
        <v>1016</v>
      </c>
      <c r="C13" s="110">
        <v>1029</v>
      </c>
      <c r="D13" s="110">
        <v>983</v>
      </c>
      <c r="E13" s="110">
        <v>981</v>
      </c>
      <c r="F13" s="110">
        <v>983</v>
      </c>
      <c r="G13" s="110">
        <v>957</v>
      </c>
      <c r="H13" s="110">
        <v>922</v>
      </c>
      <c r="I13" s="110">
        <v>901</v>
      </c>
      <c r="J13" s="110">
        <v>876</v>
      </c>
      <c r="K13" s="110">
        <v>856</v>
      </c>
      <c r="L13" s="110">
        <v>872</v>
      </c>
      <c r="M13" s="110">
        <v>880</v>
      </c>
      <c r="N13" s="110">
        <v>825</v>
      </c>
      <c r="O13" s="195">
        <v>804</v>
      </c>
    </row>
    <row r="14" spans="1:15" x14ac:dyDescent="0.25">
      <c r="A14" s="87" t="s">
        <v>935</v>
      </c>
      <c r="B14" s="110">
        <v>23</v>
      </c>
      <c r="C14" s="110">
        <v>22</v>
      </c>
      <c r="D14" s="110">
        <v>29</v>
      </c>
      <c r="E14" s="110">
        <v>37</v>
      </c>
      <c r="F14" s="110">
        <v>37</v>
      </c>
      <c r="G14" s="110">
        <v>37</v>
      </c>
      <c r="H14" s="110">
        <v>37</v>
      </c>
      <c r="I14" s="110">
        <v>50</v>
      </c>
      <c r="J14" s="110">
        <v>50</v>
      </c>
      <c r="K14" s="110">
        <v>50</v>
      </c>
      <c r="L14" s="110">
        <v>52</v>
      </c>
      <c r="M14" s="110">
        <v>52</v>
      </c>
      <c r="N14" s="110">
        <v>51</v>
      </c>
      <c r="O14" s="195">
        <v>51</v>
      </c>
    </row>
    <row r="15" spans="1:15" x14ac:dyDescent="0.25">
      <c r="A15" s="87" t="s">
        <v>936</v>
      </c>
      <c r="B15" s="110">
        <v>11</v>
      </c>
      <c r="C15" s="110">
        <v>11</v>
      </c>
      <c r="D15" s="110">
        <v>11</v>
      </c>
      <c r="E15" s="110">
        <v>11</v>
      </c>
      <c r="F15" s="110">
        <v>10</v>
      </c>
      <c r="G15" s="110">
        <v>10</v>
      </c>
      <c r="H15" s="110">
        <v>10</v>
      </c>
      <c r="I15" s="110">
        <v>10</v>
      </c>
      <c r="J15" s="110">
        <v>10</v>
      </c>
      <c r="K15" s="110">
        <v>9</v>
      </c>
      <c r="L15" s="110">
        <v>9</v>
      </c>
      <c r="M15" s="110">
        <v>9</v>
      </c>
      <c r="N15" s="110">
        <v>9</v>
      </c>
      <c r="O15" s="195">
        <v>9</v>
      </c>
    </row>
    <row r="16" spans="1:15" x14ac:dyDescent="0.25">
      <c r="A16" s="87" t="s">
        <v>937</v>
      </c>
      <c r="B16" s="110">
        <v>40</v>
      </c>
      <c r="C16" s="110">
        <v>40</v>
      </c>
      <c r="D16" s="110">
        <v>40</v>
      </c>
      <c r="E16" s="110">
        <v>40</v>
      </c>
      <c r="F16" s="110">
        <v>42</v>
      </c>
      <c r="G16" s="110">
        <v>40</v>
      </c>
      <c r="H16" s="110">
        <v>40</v>
      </c>
      <c r="I16" s="110">
        <v>40</v>
      </c>
      <c r="J16" s="110">
        <v>40</v>
      </c>
      <c r="K16" s="110">
        <v>40</v>
      </c>
      <c r="L16" s="110">
        <v>28</v>
      </c>
      <c r="M16" s="110">
        <v>28</v>
      </c>
      <c r="N16" s="110">
        <v>30</v>
      </c>
      <c r="O16" s="195">
        <v>30</v>
      </c>
    </row>
    <row r="17" spans="1:15" x14ac:dyDescent="0.25">
      <c r="A17" s="87" t="s">
        <v>938</v>
      </c>
      <c r="B17" s="110">
        <v>21</v>
      </c>
      <c r="C17" s="110">
        <v>22</v>
      </c>
      <c r="D17" s="110">
        <v>23</v>
      </c>
      <c r="E17" s="110">
        <v>25</v>
      </c>
      <c r="F17" s="110">
        <v>37</v>
      </c>
      <c r="G17" s="110">
        <v>38</v>
      </c>
      <c r="H17" s="110">
        <v>41</v>
      </c>
      <c r="I17" s="110">
        <v>50</v>
      </c>
      <c r="J17" s="110">
        <v>53</v>
      </c>
      <c r="K17" s="110">
        <v>57</v>
      </c>
      <c r="L17" s="110">
        <v>58</v>
      </c>
      <c r="M17" s="110">
        <v>59</v>
      </c>
      <c r="N17" s="110">
        <v>61</v>
      </c>
      <c r="O17" s="195">
        <v>64</v>
      </c>
    </row>
    <row r="18" spans="1:15" x14ac:dyDescent="0.25">
      <c r="A18" s="87" t="s">
        <v>939</v>
      </c>
      <c r="B18" s="110">
        <v>3</v>
      </c>
      <c r="C18" s="110">
        <v>8</v>
      </c>
      <c r="D18" s="110">
        <v>13</v>
      </c>
      <c r="E18" s="110">
        <v>11</v>
      </c>
      <c r="F18" s="110">
        <v>17</v>
      </c>
      <c r="G18" s="110">
        <v>16</v>
      </c>
      <c r="H18" s="110">
        <v>18</v>
      </c>
      <c r="I18" s="110">
        <v>20</v>
      </c>
      <c r="J18" s="110">
        <v>17</v>
      </c>
      <c r="K18" s="110">
        <v>16</v>
      </c>
      <c r="L18" s="110">
        <v>14</v>
      </c>
      <c r="M18" s="110">
        <v>14</v>
      </c>
      <c r="N18" s="110">
        <v>15</v>
      </c>
      <c r="O18" s="195">
        <v>19</v>
      </c>
    </row>
    <row r="19" spans="1:15" x14ac:dyDescent="0.25">
      <c r="A19" s="87" t="s">
        <v>940</v>
      </c>
      <c r="B19" s="110">
        <v>44</v>
      </c>
      <c r="C19" s="110">
        <v>46</v>
      </c>
      <c r="D19" s="110">
        <v>47</v>
      </c>
      <c r="E19" s="110">
        <v>45</v>
      </c>
      <c r="F19" s="110">
        <v>46</v>
      </c>
      <c r="G19" s="110">
        <v>46</v>
      </c>
      <c r="H19" s="110">
        <v>44</v>
      </c>
      <c r="I19" s="110">
        <v>46</v>
      </c>
      <c r="J19" s="110">
        <v>43</v>
      </c>
      <c r="K19" s="110">
        <v>54</v>
      </c>
      <c r="L19" s="110">
        <v>53</v>
      </c>
      <c r="M19" s="110">
        <v>54</v>
      </c>
      <c r="N19" s="110">
        <v>50</v>
      </c>
      <c r="O19" s="195">
        <v>50</v>
      </c>
    </row>
    <row r="20" spans="1:15" x14ac:dyDescent="0.25">
      <c r="A20" s="87" t="s">
        <v>941</v>
      </c>
      <c r="B20" s="110">
        <v>10</v>
      </c>
      <c r="C20" s="110">
        <v>10</v>
      </c>
      <c r="D20" s="110">
        <v>10</v>
      </c>
      <c r="E20" s="110">
        <v>10</v>
      </c>
      <c r="F20" s="110">
        <v>10</v>
      </c>
      <c r="G20" s="110">
        <v>10</v>
      </c>
      <c r="H20" s="110">
        <v>10</v>
      </c>
      <c r="I20" s="110">
        <v>11</v>
      </c>
      <c r="J20" s="110">
        <v>11</v>
      </c>
      <c r="K20" s="110">
        <v>29</v>
      </c>
      <c r="L20" s="110">
        <v>29</v>
      </c>
      <c r="M20" s="110">
        <v>29</v>
      </c>
      <c r="N20" s="110">
        <v>26</v>
      </c>
      <c r="O20" s="195">
        <v>26</v>
      </c>
    </row>
    <row r="21" spans="1:15" x14ac:dyDescent="0.25">
      <c r="A21" s="87" t="s">
        <v>942</v>
      </c>
      <c r="B21" s="110">
        <v>14</v>
      </c>
      <c r="C21" s="110">
        <v>14</v>
      </c>
      <c r="D21" s="110">
        <v>14</v>
      </c>
      <c r="E21" s="110">
        <v>14</v>
      </c>
      <c r="F21" s="110">
        <v>14</v>
      </c>
      <c r="G21" s="110">
        <v>14</v>
      </c>
      <c r="H21" s="110">
        <v>14</v>
      </c>
      <c r="I21" s="110">
        <v>14</v>
      </c>
      <c r="J21" s="110">
        <v>14</v>
      </c>
      <c r="K21" s="110">
        <v>14</v>
      </c>
      <c r="L21" s="110">
        <v>14</v>
      </c>
      <c r="M21" s="110">
        <v>14</v>
      </c>
      <c r="N21" s="110">
        <v>14</v>
      </c>
      <c r="O21" s="195">
        <v>14</v>
      </c>
    </row>
    <row r="22" spans="1:15" x14ac:dyDescent="0.25">
      <c r="A22" s="87" t="s">
        <v>943</v>
      </c>
      <c r="B22" s="110">
        <v>1</v>
      </c>
      <c r="C22" s="110">
        <v>1</v>
      </c>
      <c r="D22" s="110">
        <v>1</v>
      </c>
      <c r="E22" s="110">
        <v>1</v>
      </c>
      <c r="F22" s="110">
        <v>1</v>
      </c>
      <c r="G22" s="110">
        <v>1</v>
      </c>
      <c r="H22" s="110">
        <v>1</v>
      </c>
      <c r="I22" s="110">
        <v>1</v>
      </c>
      <c r="J22" s="110">
        <v>1</v>
      </c>
      <c r="K22" s="110">
        <v>1</v>
      </c>
      <c r="L22" s="110">
        <v>1</v>
      </c>
      <c r="M22" s="110">
        <v>1</v>
      </c>
      <c r="N22" s="110">
        <v>1</v>
      </c>
      <c r="O22" s="195">
        <v>1</v>
      </c>
    </row>
    <row r="23" spans="1:15" x14ac:dyDescent="0.25">
      <c r="A23" s="87" t="s">
        <v>944</v>
      </c>
      <c r="B23" s="110">
        <v>18</v>
      </c>
      <c r="C23" s="110">
        <v>18</v>
      </c>
      <c r="D23" s="110">
        <v>19</v>
      </c>
      <c r="E23" s="110">
        <v>19</v>
      </c>
      <c r="F23" s="110">
        <v>19</v>
      </c>
      <c r="G23" s="110">
        <v>19</v>
      </c>
      <c r="H23" s="110">
        <v>19</v>
      </c>
      <c r="I23" s="110">
        <v>19</v>
      </c>
      <c r="J23" s="110">
        <v>19</v>
      </c>
      <c r="K23" s="110">
        <v>19</v>
      </c>
      <c r="L23" s="110">
        <v>19</v>
      </c>
      <c r="M23" s="110">
        <v>19</v>
      </c>
      <c r="N23" s="110">
        <v>19</v>
      </c>
      <c r="O23" s="195">
        <v>16</v>
      </c>
    </row>
    <row r="24" spans="1:15" x14ac:dyDescent="0.25">
      <c r="A24" s="87" t="s">
        <v>945</v>
      </c>
      <c r="B24" s="110">
        <v>5</v>
      </c>
      <c r="C24" s="110">
        <v>5</v>
      </c>
      <c r="D24" s="110">
        <v>5</v>
      </c>
      <c r="E24" s="110">
        <v>5</v>
      </c>
      <c r="F24" s="110">
        <v>5</v>
      </c>
      <c r="G24" s="110">
        <v>5</v>
      </c>
      <c r="H24" s="110">
        <v>5</v>
      </c>
      <c r="I24" s="110">
        <v>5</v>
      </c>
      <c r="J24" s="110">
        <v>5</v>
      </c>
      <c r="K24" s="110">
        <v>5</v>
      </c>
      <c r="L24" s="110">
        <v>5</v>
      </c>
      <c r="M24" s="110">
        <v>5</v>
      </c>
      <c r="N24" s="110">
        <v>5</v>
      </c>
      <c r="O24" s="195">
        <v>5</v>
      </c>
    </row>
    <row r="25" spans="1:15" x14ac:dyDescent="0.25">
      <c r="A25" s="87" t="s">
        <v>946</v>
      </c>
      <c r="B25" s="110">
        <v>4</v>
      </c>
      <c r="C25" s="110">
        <v>4</v>
      </c>
      <c r="D25" s="110">
        <v>4</v>
      </c>
      <c r="E25" s="110">
        <v>6</v>
      </c>
      <c r="F25" s="110">
        <v>4</v>
      </c>
      <c r="G25" s="110">
        <v>4</v>
      </c>
      <c r="H25" s="110">
        <v>4</v>
      </c>
      <c r="I25" s="110">
        <v>4</v>
      </c>
      <c r="J25" s="110">
        <v>4</v>
      </c>
      <c r="K25" s="110">
        <v>4</v>
      </c>
      <c r="L25" s="110">
        <v>4</v>
      </c>
      <c r="M25" s="110">
        <v>4</v>
      </c>
      <c r="N25" s="110">
        <v>4</v>
      </c>
      <c r="O25" s="195">
        <v>5</v>
      </c>
    </row>
    <row r="26" spans="1:15" x14ac:dyDescent="0.25">
      <c r="A26" s="87" t="s">
        <v>947</v>
      </c>
      <c r="B26" s="110">
        <v>1</v>
      </c>
      <c r="C26" s="110">
        <v>1</v>
      </c>
      <c r="D26" s="110">
        <v>1</v>
      </c>
      <c r="E26" s="110">
        <v>1</v>
      </c>
      <c r="F26" s="110">
        <v>1</v>
      </c>
      <c r="G26" s="110">
        <v>1</v>
      </c>
      <c r="H26" s="110">
        <v>1</v>
      </c>
      <c r="I26" s="110">
        <v>1</v>
      </c>
      <c r="J26" s="110">
        <v>1</v>
      </c>
      <c r="K26" s="110">
        <v>1</v>
      </c>
      <c r="L26" s="110">
        <v>1</v>
      </c>
      <c r="M26" s="110">
        <v>1</v>
      </c>
      <c r="N26" s="110">
        <v>1</v>
      </c>
      <c r="O26" s="195">
        <v>1</v>
      </c>
    </row>
    <row r="27" spans="1:15" x14ac:dyDescent="0.25">
      <c r="A27" s="87" t="s">
        <v>948</v>
      </c>
      <c r="B27" s="110">
        <v>2</v>
      </c>
      <c r="C27" s="110">
        <v>2</v>
      </c>
      <c r="D27" s="110">
        <v>2</v>
      </c>
      <c r="E27" s="110">
        <v>2</v>
      </c>
      <c r="F27" s="110">
        <v>2</v>
      </c>
      <c r="G27" s="110">
        <v>2</v>
      </c>
      <c r="H27" s="110">
        <v>2</v>
      </c>
      <c r="I27" s="110">
        <v>1</v>
      </c>
      <c r="J27" s="110">
        <v>1</v>
      </c>
      <c r="K27" s="110">
        <v>1</v>
      </c>
      <c r="L27" s="110">
        <v>1</v>
      </c>
      <c r="M27" s="110">
        <v>1</v>
      </c>
      <c r="N27" s="110">
        <v>1</v>
      </c>
      <c r="O27" s="195">
        <v>1</v>
      </c>
    </row>
    <row r="28" spans="1:15" x14ac:dyDescent="0.25">
      <c r="A28" s="87" t="s">
        <v>949</v>
      </c>
      <c r="B28" s="110">
        <v>87</v>
      </c>
      <c r="C28" s="110">
        <v>87</v>
      </c>
      <c r="D28" s="110">
        <v>87</v>
      </c>
      <c r="E28" s="110">
        <v>87</v>
      </c>
      <c r="F28" s="110">
        <v>87</v>
      </c>
      <c r="G28" s="110">
        <v>87</v>
      </c>
      <c r="H28" s="110">
        <v>87</v>
      </c>
      <c r="I28" s="110">
        <v>87</v>
      </c>
      <c r="J28" s="110">
        <v>88</v>
      </c>
      <c r="K28" s="110">
        <v>91</v>
      </c>
      <c r="L28" s="110">
        <v>92</v>
      </c>
      <c r="M28" s="110">
        <v>92</v>
      </c>
      <c r="N28" s="110">
        <v>94</v>
      </c>
      <c r="O28" s="195">
        <v>94</v>
      </c>
    </row>
    <row r="29" spans="1:15" x14ac:dyDescent="0.25">
      <c r="A29" s="87" t="s">
        <v>950</v>
      </c>
      <c r="B29" s="110">
        <v>52</v>
      </c>
      <c r="C29" s="110">
        <v>53</v>
      </c>
      <c r="D29" s="110">
        <v>52</v>
      </c>
      <c r="E29" s="110">
        <v>49</v>
      </c>
      <c r="F29" s="110">
        <v>46</v>
      </c>
      <c r="G29" s="110">
        <v>45</v>
      </c>
      <c r="H29" s="110">
        <v>45</v>
      </c>
      <c r="I29" s="110">
        <v>44</v>
      </c>
      <c r="J29" s="110">
        <v>42</v>
      </c>
      <c r="K29" s="110">
        <v>42</v>
      </c>
      <c r="L29" s="110">
        <v>39</v>
      </c>
      <c r="M29" s="110">
        <v>38</v>
      </c>
      <c r="N29" s="110">
        <v>37</v>
      </c>
      <c r="O29" s="195">
        <v>38</v>
      </c>
    </row>
    <row r="30" spans="1:15" x14ac:dyDescent="0.25">
      <c r="A30" s="87" t="s">
        <v>951</v>
      </c>
      <c r="B30" s="110">
        <v>9</v>
      </c>
      <c r="C30" s="110">
        <v>9</v>
      </c>
      <c r="D30" s="110">
        <v>2</v>
      </c>
      <c r="E30" s="110">
        <v>2</v>
      </c>
      <c r="F30" s="110">
        <v>2</v>
      </c>
      <c r="G30" s="110">
        <v>2</v>
      </c>
      <c r="H30" s="110">
        <v>2</v>
      </c>
      <c r="I30" s="110">
        <v>2</v>
      </c>
      <c r="J30" s="110">
        <v>2</v>
      </c>
      <c r="K30" s="110">
        <v>2</v>
      </c>
      <c r="L30" s="110">
        <v>2</v>
      </c>
      <c r="M30" s="110">
        <v>2</v>
      </c>
      <c r="N30" s="110">
        <v>2</v>
      </c>
      <c r="O30" s="195">
        <v>2</v>
      </c>
    </row>
    <row r="31" spans="1:15" x14ac:dyDescent="0.25">
      <c r="A31" s="87" t="s">
        <v>952</v>
      </c>
      <c r="B31" s="110">
        <v>6</v>
      </c>
      <c r="C31" s="110">
        <v>6</v>
      </c>
      <c r="D31" s="110">
        <v>6</v>
      </c>
      <c r="E31" s="110">
        <v>6</v>
      </c>
      <c r="F31" s="110">
        <v>6</v>
      </c>
      <c r="G31" s="110">
        <v>6</v>
      </c>
      <c r="H31" s="110">
        <v>6</v>
      </c>
      <c r="I31" s="110">
        <v>6</v>
      </c>
      <c r="J31" s="110">
        <v>5</v>
      </c>
      <c r="K31" s="110">
        <v>5</v>
      </c>
      <c r="L31" s="110">
        <v>5</v>
      </c>
      <c r="M31" s="110">
        <v>4</v>
      </c>
      <c r="N31" s="110">
        <v>4</v>
      </c>
      <c r="O31" s="195">
        <v>4</v>
      </c>
    </row>
    <row r="32" spans="1:15" x14ac:dyDescent="0.25">
      <c r="A32" s="87" t="s">
        <v>953</v>
      </c>
      <c r="B32" s="110">
        <v>41</v>
      </c>
      <c r="C32" s="110">
        <v>45</v>
      </c>
      <c r="D32" s="110">
        <v>29</v>
      </c>
      <c r="E32" s="110">
        <v>32</v>
      </c>
      <c r="F32" s="110">
        <v>28</v>
      </c>
      <c r="G32" s="110">
        <v>25</v>
      </c>
      <c r="H32" s="110">
        <v>20</v>
      </c>
      <c r="I32" s="110">
        <v>21</v>
      </c>
      <c r="J32" s="110">
        <v>33</v>
      </c>
      <c r="K32" s="110">
        <v>31</v>
      </c>
      <c r="L32" s="110">
        <v>26</v>
      </c>
      <c r="M32" s="110">
        <v>16</v>
      </c>
      <c r="N32" s="110">
        <v>8</v>
      </c>
      <c r="O32" s="195">
        <v>8</v>
      </c>
    </row>
    <row r="33" spans="1:15" x14ac:dyDescent="0.25">
      <c r="A33" s="87" t="s">
        <v>954</v>
      </c>
      <c r="B33" s="110">
        <v>7</v>
      </c>
      <c r="C33" s="110">
        <v>7</v>
      </c>
      <c r="D33" s="110">
        <v>7</v>
      </c>
      <c r="E33" s="110">
        <v>7</v>
      </c>
      <c r="F33" s="110">
        <v>7</v>
      </c>
      <c r="G33" s="110">
        <v>7</v>
      </c>
      <c r="H33" s="110">
        <v>7</v>
      </c>
      <c r="I33" s="110">
        <v>7</v>
      </c>
      <c r="J33" s="110">
        <v>7</v>
      </c>
      <c r="K33" s="110">
        <v>7</v>
      </c>
      <c r="L33" s="110">
        <v>7</v>
      </c>
      <c r="M33" s="110">
        <v>7</v>
      </c>
      <c r="N33" s="110">
        <v>7</v>
      </c>
      <c r="O33" s="195">
        <v>9</v>
      </c>
    </row>
    <row r="34" spans="1:15" x14ac:dyDescent="0.25">
      <c r="A34" s="87" t="s">
        <v>955</v>
      </c>
      <c r="B34" s="110">
        <v>19</v>
      </c>
      <c r="C34" s="110">
        <v>19</v>
      </c>
      <c r="D34" s="110">
        <v>19</v>
      </c>
      <c r="E34" s="110">
        <v>14</v>
      </c>
      <c r="F34" s="110">
        <v>12</v>
      </c>
      <c r="G34" s="110">
        <v>12</v>
      </c>
      <c r="H34" s="110">
        <v>12</v>
      </c>
      <c r="I34" s="110">
        <v>13</v>
      </c>
      <c r="J34" s="110">
        <v>13</v>
      </c>
      <c r="K34" s="110">
        <v>14</v>
      </c>
      <c r="L34" s="110">
        <v>15</v>
      </c>
      <c r="M34" s="110">
        <v>16</v>
      </c>
      <c r="N34" s="110">
        <v>16</v>
      </c>
      <c r="O34" s="195">
        <v>14</v>
      </c>
    </row>
    <row r="35" spans="1:15" x14ac:dyDescent="0.25">
      <c r="A35" s="87" t="s">
        <v>956</v>
      </c>
      <c r="B35" s="110">
        <v>60</v>
      </c>
      <c r="C35" s="110">
        <v>72</v>
      </c>
      <c r="D35" s="110">
        <v>71</v>
      </c>
      <c r="E35" s="110">
        <v>80</v>
      </c>
      <c r="F35" s="110">
        <v>61</v>
      </c>
      <c r="G35" s="110">
        <v>55</v>
      </c>
      <c r="H35" s="110">
        <v>53</v>
      </c>
      <c r="I35" s="110">
        <v>65</v>
      </c>
      <c r="J35" s="110">
        <v>55</v>
      </c>
      <c r="K35" s="110">
        <v>52</v>
      </c>
      <c r="L35" s="110">
        <v>55</v>
      </c>
      <c r="M35" s="110">
        <v>53</v>
      </c>
      <c r="N35" s="110">
        <v>51</v>
      </c>
      <c r="O35" s="195">
        <v>47</v>
      </c>
    </row>
    <row r="36" spans="1:15" x14ac:dyDescent="0.25">
      <c r="A36" s="87" t="s">
        <v>957</v>
      </c>
      <c r="B36" s="110">
        <v>15</v>
      </c>
      <c r="C36" s="110">
        <v>15</v>
      </c>
      <c r="D36" s="110">
        <v>15</v>
      </c>
      <c r="E36" s="110">
        <v>15</v>
      </c>
      <c r="F36" s="110">
        <v>15</v>
      </c>
      <c r="G36" s="110">
        <v>15</v>
      </c>
      <c r="H36" s="110">
        <v>15</v>
      </c>
      <c r="I36" s="110">
        <v>15</v>
      </c>
      <c r="J36" s="110">
        <v>15</v>
      </c>
      <c r="K36" s="110">
        <v>15</v>
      </c>
      <c r="L36" s="110">
        <v>15</v>
      </c>
      <c r="M36" s="110">
        <v>15</v>
      </c>
      <c r="N36" s="110">
        <v>7</v>
      </c>
      <c r="O36" s="195">
        <v>7</v>
      </c>
    </row>
    <row r="37" spans="1:15" x14ac:dyDescent="0.25">
      <c r="A37" s="43" t="s">
        <v>163</v>
      </c>
      <c r="B37" s="113">
        <v>3803</v>
      </c>
      <c r="C37" s="113">
        <v>3854</v>
      </c>
      <c r="D37" s="113">
        <v>3660</v>
      </c>
      <c r="E37" s="113">
        <v>3774</v>
      </c>
      <c r="F37" s="113">
        <v>3899</v>
      </c>
      <c r="G37" s="113">
        <v>3898</v>
      </c>
      <c r="H37" s="113">
        <v>3867</v>
      </c>
      <c r="I37" s="113">
        <v>3929</v>
      </c>
      <c r="J37" s="113">
        <v>3732</v>
      </c>
      <c r="K37" s="113">
        <v>3505</v>
      </c>
      <c r="L37" s="113">
        <v>3503</v>
      </c>
      <c r="M37" s="113">
        <v>3530</v>
      </c>
      <c r="N37" s="113">
        <v>3600</v>
      </c>
      <c r="O37" s="196">
        <v>3586</v>
      </c>
    </row>
    <row r="38" spans="1:15" x14ac:dyDescent="0.25">
      <c r="A38" s="272"/>
      <c r="B38" s="273"/>
      <c r="C38" s="273"/>
      <c r="D38" s="273"/>
      <c r="E38" s="273"/>
      <c r="F38" s="273"/>
      <c r="G38" s="273"/>
      <c r="H38" s="273"/>
      <c r="I38" s="273"/>
      <c r="J38" s="273"/>
      <c r="K38" s="273"/>
      <c r="L38" s="273"/>
      <c r="M38" s="273"/>
      <c r="N38" s="273"/>
      <c r="O38" s="273"/>
    </row>
  </sheetData>
  <mergeCells count="3">
    <mergeCell ref="A1:O1"/>
    <mergeCell ref="A2:O2"/>
    <mergeCell ref="A38:O38"/>
  </mergeCells>
  <pageMargins left="0.39370078740157483" right="0.39370078740157483" top="0.39370078740157483" bottom="0.39370078740157483" header="0.31496062992125984" footer="0.31496062992125984"/>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6" sqref="O6"/>
    </sheetView>
  </sheetViews>
  <sheetFormatPr defaultColWidth="9.140625" defaultRowHeight="12.75" x14ac:dyDescent="0.25"/>
  <cols>
    <col min="1" max="1" width="12.140625" style="33" bestFit="1"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5" width="5.140625" style="33" customWidth="1"/>
    <col min="16" max="16" width="15.140625" style="33" customWidth="1"/>
    <col min="17" max="16384" width="9.140625" style="33"/>
  </cols>
  <sheetData>
    <row r="1" spans="1:16" x14ac:dyDescent="0.25">
      <c r="A1" s="239" t="s">
        <v>56</v>
      </c>
      <c r="B1" s="240"/>
      <c r="C1" s="240"/>
      <c r="D1" s="240"/>
      <c r="E1" s="240"/>
      <c r="F1" s="240"/>
      <c r="G1" s="240"/>
      <c r="H1" s="240"/>
      <c r="I1" s="240"/>
      <c r="J1" s="240"/>
      <c r="K1" s="240"/>
      <c r="L1" s="240"/>
      <c r="M1" s="240"/>
      <c r="N1" s="240"/>
      <c r="O1" s="240"/>
      <c r="P1" s="241"/>
    </row>
    <row r="2" spans="1:16" x14ac:dyDescent="0.25">
      <c r="A2" s="242" t="s">
        <v>57</v>
      </c>
      <c r="B2" s="243"/>
      <c r="C2" s="243"/>
      <c r="D2" s="225"/>
      <c r="E2" s="225"/>
      <c r="F2" s="225"/>
      <c r="G2" s="225"/>
      <c r="H2" s="225"/>
      <c r="I2" s="225"/>
      <c r="J2" s="225"/>
      <c r="K2" s="225"/>
      <c r="L2" s="225"/>
      <c r="M2" s="225"/>
      <c r="N2" s="225"/>
      <c r="O2" s="225"/>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515</v>
      </c>
      <c r="B4" s="49">
        <v>2274</v>
      </c>
      <c r="C4" s="49">
        <v>2249</v>
      </c>
      <c r="D4" s="49">
        <v>2200</v>
      </c>
      <c r="E4" s="49">
        <v>2182</v>
      </c>
      <c r="F4" s="49">
        <v>2170</v>
      </c>
      <c r="G4" s="49">
        <v>2157</v>
      </c>
      <c r="H4" s="49">
        <v>2120</v>
      </c>
      <c r="I4" s="49">
        <v>2126</v>
      </c>
      <c r="J4" s="49">
        <v>2116</v>
      </c>
      <c r="K4" s="49">
        <v>2129</v>
      </c>
      <c r="L4" s="49">
        <v>2123</v>
      </c>
      <c r="M4" s="49">
        <v>2134</v>
      </c>
      <c r="N4" s="49">
        <v>2036</v>
      </c>
      <c r="O4" s="195">
        <v>2045</v>
      </c>
      <c r="P4" s="106" t="s">
        <v>516</v>
      </c>
    </row>
    <row r="5" spans="1:16" x14ac:dyDescent="0.25">
      <c r="A5" s="87" t="s">
        <v>536</v>
      </c>
      <c r="B5" s="49">
        <v>1529</v>
      </c>
      <c r="C5" s="49">
        <v>1605</v>
      </c>
      <c r="D5" s="49">
        <v>1460</v>
      </c>
      <c r="E5" s="49">
        <v>1592</v>
      </c>
      <c r="F5" s="49">
        <v>1729</v>
      </c>
      <c r="G5" s="49">
        <v>1741</v>
      </c>
      <c r="H5" s="49">
        <v>1747</v>
      </c>
      <c r="I5" s="49">
        <v>1803</v>
      </c>
      <c r="J5" s="49">
        <v>1616</v>
      </c>
      <c r="K5" s="49">
        <v>1376</v>
      </c>
      <c r="L5" s="49">
        <v>1380</v>
      </c>
      <c r="M5" s="49">
        <v>1396</v>
      </c>
      <c r="N5" s="49">
        <v>1564</v>
      </c>
      <c r="O5" s="195">
        <v>1541</v>
      </c>
      <c r="P5" s="107" t="s">
        <v>537</v>
      </c>
    </row>
    <row r="6" spans="1:16" x14ac:dyDescent="0.25">
      <c r="A6" s="43" t="s">
        <v>163</v>
      </c>
      <c r="B6" s="108">
        <v>3803</v>
      </c>
      <c r="C6" s="108">
        <v>3854</v>
      </c>
      <c r="D6" s="108">
        <v>3660</v>
      </c>
      <c r="E6" s="108">
        <v>3774</v>
      </c>
      <c r="F6" s="108">
        <v>3899</v>
      </c>
      <c r="G6" s="108">
        <v>3898</v>
      </c>
      <c r="H6" s="108">
        <v>3867</v>
      </c>
      <c r="I6" s="108">
        <v>3929</v>
      </c>
      <c r="J6" s="108">
        <v>3732</v>
      </c>
      <c r="K6" s="108">
        <v>3505</v>
      </c>
      <c r="L6" s="108">
        <v>3503</v>
      </c>
      <c r="M6" s="108">
        <v>3530</v>
      </c>
      <c r="N6" s="108">
        <v>3600</v>
      </c>
      <c r="O6" s="196">
        <v>3586</v>
      </c>
      <c r="P6" s="115" t="s">
        <v>164</v>
      </c>
    </row>
    <row r="7" spans="1:16" x14ac:dyDescent="0.25">
      <c r="A7" s="245"/>
      <c r="B7" s="246"/>
      <c r="C7" s="246"/>
      <c r="D7" s="246"/>
      <c r="E7" s="246"/>
      <c r="F7" s="246"/>
      <c r="G7" s="246"/>
      <c r="H7" s="246"/>
      <c r="I7" s="246"/>
      <c r="J7" s="246"/>
      <c r="K7" s="246"/>
      <c r="L7" s="246"/>
      <c r="M7" s="246"/>
      <c r="N7" s="246"/>
      <c r="O7" s="246"/>
      <c r="P7" s="247"/>
    </row>
  </sheetData>
  <mergeCells count="3">
    <mergeCell ref="A1:P1"/>
    <mergeCell ref="A2:P2"/>
    <mergeCell ref="A7:P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4" sqref="O4:O9"/>
    </sheetView>
  </sheetViews>
  <sheetFormatPr defaultColWidth="9.140625" defaultRowHeight="12.75" x14ac:dyDescent="0.25"/>
  <cols>
    <col min="1" max="1" width="17.14062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5" width="5.140625" style="33" customWidth="1"/>
    <col min="16" max="16" width="16.42578125" style="33" customWidth="1"/>
    <col min="17" max="16384" width="9.140625" style="33"/>
  </cols>
  <sheetData>
    <row r="1" spans="1:16" ht="15" customHeight="1" x14ac:dyDescent="0.25">
      <c r="A1" s="266" t="s">
        <v>58</v>
      </c>
      <c r="B1" s="267"/>
      <c r="C1" s="267"/>
      <c r="D1" s="267"/>
      <c r="E1" s="267"/>
      <c r="F1" s="267"/>
      <c r="G1" s="267"/>
      <c r="H1" s="267"/>
      <c r="I1" s="267"/>
      <c r="J1" s="267"/>
      <c r="K1" s="267"/>
      <c r="L1" s="267"/>
      <c r="M1" s="267"/>
      <c r="N1" s="267"/>
      <c r="O1" s="267"/>
      <c r="P1" s="267"/>
    </row>
    <row r="2" spans="1:16" ht="15" customHeight="1" x14ac:dyDescent="0.25">
      <c r="A2" s="242" t="s">
        <v>59</v>
      </c>
      <c r="B2" s="243"/>
      <c r="C2" s="243"/>
      <c r="D2" s="243"/>
      <c r="E2" s="243"/>
      <c r="F2" s="243"/>
      <c r="G2" s="243"/>
      <c r="H2" s="243"/>
      <c r="I2" s="243"/>
      <c r="J2" s="243"/>
      <c r="K2" s="243"/>
      <c r="L2" s="243"/>
      <c r="M2" s="243"/>
      <c r="N2" s="243"/>
      <c r="O2" s="243"/>
      <c r="P2" s="243"/>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109" t="s">
        <v>155</v>
      </c>
    </row>
    <row r="4" spans="1:16" x14ac:dyDescent="0.25">
      <c r="A4" s="71" t="s">
        <v>521</v>
      </c>
      <c r="B4" s="110">
        <v>2590</v>
      </c>
      <c r="C4" s="110">
        <v>2606</v>
      </c>
      <c r="D4" s="110">
        <v>2419</v>
      </c>
      <c r="E4" s="110">
        <v>2505</v>
      </c>
      <c r="F4" s="110">
        <v>2637</v>
      </c>
      <c r="G4" s="110">
        <v>2638</v>
      </c>
      <c r="H4" s="110">
        <v>2631</v>
      </c>
      <c r="I4" s="110">
        <v>2727</v>
      </c>
      <c r="J4" s="110">
        <v>2526</v>
      </c>
      <c r="K4" s="110">
        <v>2320</v>
      </c>
      <c r="L4" s="110">
        <v>2315</v>
      </c>
      <c r="M4" s="110">
        <v>2334</v>
      </c>
      <c r="N4" s="110">
        <v>2437</v>
      </c>
      <c r="O4" s="195">
        <v>2413</v>
      </c>
      <c r="P4" s="111" t="s">
        <v>522</v>
      </c>
    </row>
    <row r="5" spans="1:16" x14ac:dyDescent="0.25">
      <c r="A5" s="87" t="s">
        <v>523</v>
      </c>
      <c r="B5" s="110">
        <v>300</v>
      </c>
      <c r="C5" s="110">
        <v>336</v>
      </c>
      <c r="D5" s="110">
        <v>319</v>
      </c>
      <c r="E5" s="110">
        <v>320</v>
      </c>
      <c r="F5" s="110">
        <v>362</v>
      </c>
      <c r="G5" s="110">
        <v>351</v>
      </c>
      <c r="H5" s="110">
        <v>359</v>
      </c>
      <c r="I5" s="110">
        <v>288</v>
      </c>
      <c r="J5" s="110">
        <v>282</v>
      </c>
      <c r="K5" s="110">
        <v>265</v>
      </c>
      <c r="L5" s="110">
        <v>270</v>
      </c>
      <c r="M5" s="110">
        <v>277</v>
      </c>
      <c r="N5" s="110">
        <v>270</v>
      </c>
      <c r="O5" s="195">
        <v>208</v>
      </c>
      <c r="P5" s="112" t="s">
        <v>524</v>
      </c>
    </row>
    <row r="6" spans="1:16" x14ac:dyDescent="0.25">
      <c r="A6" s="87" t="s">
        <v>525</v>
      </c>
      <c r="B6" s="110">
        <v>23</v>
      </c>
      <c r="C6" s="110">
        <v>16</v>
      </c>
      <c r="D6" s="110">
        <v>26</v>
      </c>
      <c r="E6" s="110">
        <v>62</v>
      </c>
      <c r="F6" s="110">
        <v>26</v>
      </c>
      <c r="G6" s="110">
        <v>32</v>
      </c>
      <c r="H6" s="110">
        <v>40</v>
      </c>
      <c r="I6" s="110">
        <v>70</v>
      </c>
      <c r="J6" s="110">
        <v>43</v>
      </c>
      <c r="K6" s="110">
        <v>34</v>
      </c>
      <c r="L6" s="110">
        <v>31</v>
      </c>
      <c r="M6" s="110">
        <v>30</v>
      </c>
      <c r="N6" s="110">
        <v>27</v>
      </c>
      <c r="O6" s="195">
        <v>91</v>
      </c>
      <c r="P6" s="112" t="s">
        <v>526</v>
      </c>
    </row>
    <row r="7" spans="1:16" x14ac:dyDescent="0.25">
      <c r="A7" s="87" t="s">
        <v>527</v>
      </c>
      <c r="B7" s="110">
        <v>6</v>
      </c>
      <c r="C7" s="110">
        <v>12</v>
      </c>
      <c r="D7" s="110">
        <v>9</v>
      </c>
      <c r="E7" s="110">
        <v>5</v>
      </c>
      <c r="F7" s="110">
        <v>42</v>
      </c>
      <c r="G7" s="110">
        <v>44</v>
      </c>
      <c r="H7" s="110">
        <v>9</v>
      </c>
      <c r="I7" s="110">
        <v>11</v>
      </c>
      <c r="J7" s="110">
        <v>49</v>
      </c>
      <c r="K7" s="110">
        <v>65</v>
      </c>
      <c r="L7" s="110">
        <v>40</v>
      </c>
      <c r="M7" s="110">
        <v>21</v>
      </c>
      <c r="N7" s="110">
        <v>17</v>
      </c>
      <c r="O7" s="195">
        <v>20</v>
      </c>
      <c r="P7" s="112" t="s">
        <v>528</v>
      </c>
    </row>
    <row r="8" spans="1:16" x14ac:dyDescent="0.25">
      <c r="A8" s="87" t="s">
        <v>529</v>
      </c>
      <c r="B8" s="110">
        <v>884</v>
      </c>
      <c r="C8" s="110">
        <v>884</v>
      </c>
      <c r="D8" s="110">
        <v>887</v>
      </c>
      <c r="E8" s="110">
        <v>882</v>
      </c>
      <c r="F8" s="110">
        <v>832</v>
      </c>
      <c r="G8" s="110">
        <v>833</v>
      </c>
      <c r="H8" s="110">
        <v>828</v>
      </c>
      <c r="I8" s="110">
        <v>833</v>
      </c>
      <c r="J8" s="110">
        <v>832</v>
      </c>
      <c r="K8" s="110">
        <v>821</v>
      </c>
      <c r="L8" s="110">
        <v>847</v>
      </c>
      <c r="M8" s="110">
        <v>868</v>
      </c>
      <c r="N8" s="110">
        <v>849</v>
      </c>
      <c r="O8" s="195">
        <v>854</v>
      </c>
      <c r="P8" s="112" t="s">
        <v>530</v>
      </c>
    </row>
    <row r="9" spans="1:16" x14ac:dyDescent="0.25">
      <c r="A9" s="43" t="s">
        <v>163</v>
      </c>
      <c r="B9" s="113">
        <v>3803</v>
      </c>
      <c r="C9" s="113">
        <v>3854</v>
      </c>
      <c r="D9" s="113">
        <v>3660</v>
      </c>
      <c r="E9" s="113">
        <v>3774</v>
      </c>
      <c r="F9" s="113">
        <v>3899</v>
      </c>
      <c r="G9" s="113">
        <v>3898</v>
      </c>
      <c r="H9" s="113">
        <v>3867</v>
      </c>
      <c r="I9" s="113">
        <v>3929</v>
      </c>
      <c r="J9" s="113">
        <v>3732</v>
      </c>
      <c r="K9" s="113">
        <v>3505</v>
      </c>
      <c r="L9" s="113">
        <v>3503</v>
      </c>
      <c r="M9" s="113">
        <v>3530</v>
      </c>
      <c r="N9" s="113">
        <v>3600</v>
      </c>
      <c r="O9" s="196">
        <v>3586</v>
      </c>
      <c r="P9" s="114" t="s">
        <v>164</v>
      </c>
    </row>
    <row r="10" spans="1:16" x14ac:dyDescent="0.25">
      <c r="A10" s="270"/>
      <c r="B10" s="271"/>
      <c r="C10" s="271"/>
      <c r="D10" s="271"/>
      <c r="E10" s="271"/>
      <c r="F10" s="271"/>
      <c r="G10" s="271"/>
      <c r="H10" s="271"/>
      <c r="I10" s="271"/>
      <c r="J10" s="271"/>
      <c r="K10" s="271"/>
      <c r="L10" s="271"/>
      <c r="M10" s="271"/>
      <c r="N10" s="271"/>
      <c r="O10" s="271"/>
      <c r="P10" s="271"/>
    </row>
  </sheetData>
  <mergeCells count="3">
    <mergeCell ref="A1:P1"/>
    <mergeCell ref="A2:P2"/>
    <mergeCell ref="A10:P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7" sqref="O7:O8"/>
    </sheetView>
  </sheetViews>
  <sheetFormatPr defaultColWidth="9.140625" defaultRowHeight="12.75" x14ac:dyDescent="0.25"/>
  <cols>
    <col min="1" max="1" width="10.140625" style="33" bestFit="1" customWidth="1"/>
    <col min="2" max="2" width="5.42578125" style="33" bestFit="1" customWidth="1"/>
    <col min="3" max="3" width="5.140625" style="33" bestFit="1" customWidth="1"/>
    <col min="4" max="5" width="5.5703125" style="33" bestFit="1" customWidth="1"/>
    <col min="6" max="7" width="5.140625" style="33" bestFit="1" customWidth="1"/>
    <col min="8" max="8" width="5.42578125" style="33" bestFit="1" customWidth="1"/>
    <col min="9" max="9" width="5.140625" style="33" bestFit="1" customWidth="1"/>
    <col min="10" max="12" width="5.5703125" style="33" bestFit="1" customWidth="1"/>
    <col min="13" max="15" width="5.140625" style="33" customWidth="1"/>
    <col min="16" max="16" width="10.140625" style="33" bestFit="1" customWidth="1"/>
    <col min="17" max="16384" width="9.140625" style="33"/>
  </cols>
  <sheetData>
    <row r="1" spans="1:16" x14ac:dyDescent="0.25">
      <c r="A1" s="239" t="s">
        <v>60</v>
      </c>
      <c r="B1" s="240"/>
      <c r="C1" s="240"/>
      <c r="D1" s="240"/>
      <c r="E1" s="240"/>
      <c r="F1" s="240"/>
      <c r="G1" s="240"/>
      <c r="H1" s="240"/>
      <c r="I1" s="240"/>
      <c r="J1" s="240"/>
      <c r="K1" s="240"/>
      <c r="L1" s="240"/>
      <c r="M1" s="240"/>
      <c r="N1" s="240"/>
      <c r="O1" s="240"/>
      <c r="P1" s="241"/>
    </row>
    <row r="2" spans="1:16" x14ac:dyDescent="0.25">
      <c r="A2" s="242" t="s">
        <v>538</v>
      </c>
      <c r="B2" s="243"/>
      <c r="C2" s="243"/>
      <c r="D2" s="243"/>
      <c r="E2" s="243"/>
      <c r="F2" s="243"/>
      <c r="G2" s="243"/>
      <c r="H2" s="243"/>
      <c r="I2" s="243"/>
      <c r="J2" s="243"/>
      <c r="K2" s="243"/>
      <c r="L2" s="243"/>
      <c r="M2" s="243"/>
      <c r="N2" s="243"/>
      <c r="O2" s="243"/>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539</v>
      </c>
      <c r="B4" s="49">
        <v>421</v>
      </c>
      <c r="C4" s="49">
        <v>419</v>
      </c>
      <c r="D4" s="49">
        <v>410</v>
      </c>
      <c r="E4" s="49">
        <v>411</v>
      </c>
      <c r="F4" s="49">
        <v>434</v>
      </c>
      <c r="G4" s="49">
        <v>417</v>
      </c>
      <c r="H4" s="49">
        <v>408</v>
      </c>
      <c r="I4" s="49">
        <v>400</v>
      </c>
      <c r="J4" s="49">
        <v>400</v>
      </c>
      <c r="K4" s="49">
        <v>390</v>
      </c>
      <c r="L4" s="49">
        <v>362</v>
      </c>
      <c r="M4" s="49">
        <v>350</v>
      </c>
      <c r="N4" s="49">
        <v>346</v>
      </c>
      <c r="O4" s="195">
        <v>340</v>
      </c>
      <c r="P4" s="72" t="s">
        <v>540</v>
      </c>
    </row>
    <row r="5" spans="1:16" x14ac:dyDescent="0.25">
      <c r="A5" s="87" t="s">
        <v>872</v>
      </c>
      <c r="B5" s="49">
        <v>4</v>
      </c>
      <c r="C5" s="49">
        <v>4</v>
      </c>
      <c r="D5" s="49">
        <v>4</v>
      </c>
      <c r="E5" s="49">
        <v>5</v>
      </c>
      <c r="F5" s="49">
        <v>5</v>
      </c>
      <c r="G5" s="49">
        <v>6</v>
      </c>
      <c r="H5" s="49">
        <v>6</v>
      </c>
      <c r="I5" s="49">
        <v>6</v>
      </c>
      <c r="J5" s="49">
        <v>6</v>
      </c>
      <c r="K5" s="49">
        <v>7</v>
      </c>
      <c r="L5" s="49">
        <v>6</v>
      </c>
      <c r="M5" s="49">
        <v>6</v>
      </c>
      <c r="N5" s="49">
        <v>5</v>
      </c>
      <c r="O5" s="195">
        <v>5</v>
      </c>
      <c r="P5" s="88" t="s">
        <v>875</v>
      </c>
    </row>
    <row r="6" spans="1:16" x14ac:dyDescent="0.25">
      <c r="A6" s="87" t="s">
        <v>873</v>
      </c>
      <c r="B6" s="49">
        <v>1</v>
      </c>
      <c r="C6" s="49">
        <v>1</v>
      </c>
      <c r="D6" s="49">
        <v>2</v>
      </c>
      <c r="E6" s="49">
        <v>3</v>
      </c>
      <c r="F6" s="49">
        <v>4</v>
      </c>
      <c r="G6" s="49">
        <v>3</v>
      </c>
      <c r="H6" s="49">
        <v>4</v>
      </c>
      <c r="I6" s="49">
        <v>5</v>
      </c>
      <c r="J6" s="49">
        <v>5</v>
      </c>
      <c r="K6" s="49">
        <v>5</v>
      </c>
      <c r="L6" s="49">
        <v>6</v>
      </c>
      <c r="M6" s="49">
        <v>6</v>
      </c>
      <c r="N6" s="49">
        <v>6</v>
      </c>
      <c r="O6" s="195">
        <v>6</v>
      </c>
      <c r="P6" s="88" t="s">
        <v>876</v>
      </c>
    </row>
    <row r="7" spans="1:16" x14ac:dyDescent="0.25">
      <c r="A7" s="87" t="s">
        <v>874</v>
      </c>
      <c r="B7" s="49">
        <v>55</v>
      </c>
      <c r="C7" s="49">
        <v>54</v>
      </c>
      <c r="D7" s="49">
        <v>48</v>
      </c>
      <c r="E7" s="49">
        <v>46</v>
      </c>
      <c r="F7" s="49">
        <v>44</v>
      </c>
      <c r="G7" s="49">
        <v>39</v>
      </c>
      <c r="H7" s="49">
        <v>37</v>
      </c>
      <c r="I7" s="49">
        <v>34</v>
      </c>
      <c r="J7" s="49">
        <v>34</v>
      </c>
      <c r="K7" s="49">
        <v>34</v>
      </c>
      <c r="L7" s="49">
        <v>34</v>
      </c>
      <c r="M7" s="49">
        <v>34</v>
      </c>
      <c r="N7" s="49">
        <v>32</v>
      </c>
      <c r="O7" s="195">
        <v>30</v>
      </c>
      <c r="P7" s="88" t="s">
        <v>877</v>
      </c>
    </row>
    <row r="8" spans="1:16" x14ac:dyDescent="0.25">
      <c r="A8" s="43" t="s">
        <v>163</v>
      </c>
      <c r="B8" s="108">
        <v>481</v>
      </c>
      <c r="C8" s="108">
        <v>478</v>
      </c>
      <c r="D8" s="108">
        <v>464</v>
      </c>
      <c r="E8" s="108">
        <v>465</v>
      </c>
      <c r="F8" s="108">
        <v>487</v>
      </c>
      <c r="G8" s="108">
        <v>465</v>
      </c>
      <c r="H8" s="108">
        <v>455</v>
      </c>
      <c r="I8" s="108">
        <v>445</v>
      </c>
      <c r="J8" s="108">
        <v>445</v>
      </c>
      <c r="K8" s="108">
        <v>436</v>
      </c>
      <c r="L8" s="108">
        <v>408</v>
      </c>
      <c r="M8" s="108">
        <v>396</v>
      </c>
      <c r="N8" s="108">
        <v>389</v>
      </c>
      <c r="O8" s="196">
        <v>381</v>
      </c>
      <c r="P8" s="105" t="s">
        <v>164</v>
      </c>
    </row>
    <row r="9" spans="1:16" x14ac:dyDescent="0.25">
      <c r="A9" s="236"/>
      <c r="B9" s="237"/>
      <c r="C9" s="237"/>
      <c r="D9" s="274"/>
      <c r="E9" s="274"/>
      <c r="F9" s="274"/>
      <c r="G9" s="274"/>
      <c r="H9" s="274"/>
      <c r="I9" s="274"/>
      <c r="J9" s="274"/>
      <c r="K9" s="274"/>
      <c r="L9" s="274"/>
      <c r="M9" s="274"/>
      <c r="N9" s="274"/>
      <c r="O9" s="274"/>
      <c r="P9" s="238"/>
    </row>
  </sheetData>
  <mergeCells count="3">
    <mergeCell ref="A1:P1"/>
    <mergeCell ref="A2:P2"/>
    <mergeCell ref="A9:P9"/>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S6" sqref="S6"/>
    </sheetView>
  </sheetViews>
  <sheetFormatPr defaultColWidth="9.140625" defaultRowHeight="12.75" x14ac:dyDescent="0.25"/>
  <cols>
    <col min="1" max="1" width="17.140625" style="33" bestFit="1" customWidth="1"/>
    <col min="2" max="2" width="5.42578125" style="33" bestFit="1" customWidth="1"/>
    <col min="3" max="5" width="5.5703125" style="33" bestFit="1" customWidth="1"/>
    <col min="6" max="6" width="5.140625" style="33" bestFit="1" customWidth="1"/>
    <col min="7" max="7" width="5.140625" style="33" customWidth="1"/>
    <col min="8" max="8" width="5.42578125" style="33" bestFit="1" customWidth="1"/>
    <col min="9" max="9" width="5.140625" style="33" bestFit="1" customWidth="1"/>
    <col min="10" max="12" width="5.5703125" style="33" bestFit="1" customWidth="1"/>
    <col min="13" max="15" width="5.140625" style="33" customWidth="1"/>
    <col min="16" max="16" width="21.42578125" style="33" bestFit="1" customWidth="1"/>
    <col min="17" max="16384" width="9.140625" style="33"/>
  </cols>
  <sheetData>
    <row r="1" spans="1:16" x14ac:dyDescent="0.25">
      <c r="A1" s="239" t="s">
        <v>62</v>
      </c>
      <c r="B1" s="240"/>
      <c r="C1" s="240"/>
      <c r="D1" s="240"/>
      <c r="E1" s="240"/>
      <c r="F1" s="240"/>
      <c r="G1" s="240"/>
      <c r="H1" s="240"/>
      <c r="I1" s="240"/>
      <c r="J1" s="240"/>
      <c r="K1" s="240"/>
      <c r="L1" s="240"/>
      <c r="M1" s="240"/>
      <c r="N1" s="240"/>
      <c r="O1" s="240"/>
      <c r="P1" s="241"/>
    </row>
    <row r="2" spans="1:16" x14ac:dyDescent="0.25">
      <c r="A2" s="242" t="s">
        <v>63</v>
      </c>
      <c r="B2" s="243"/>
      <c r="C2" s="243"/>
      <c r="D2" s="243"/>
      <c r="E2" s="243"/>
      <c r="F2" s="243"/>
      <c r="G2" s="243"/>
      <c r="H2" s="243"/>
      <c r="I2" s="243"/>
      <c r="J2" s="243"/>
      <c r="K2" s="243"/>
      <c r="L2" s="243"/>
      <c r="M2" s="243"/>
      <c r="N2" s="243"/>
      <c r="O2" s="243"/>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541</v>
      </c>
      <c r="B4" s="49">
        <v>56</v>
      </c>
      <c r="C4" s="49">
        <v>62</v>
      </c>
      <c r="D4" s="49">
        <v>62</v>
      </c>
      <c r="E4" s="49">
        <v>64</v>
      </c>
      <c r="F4" s="49">
        <v>62</v>
      </c>
      <c r="G4" s="49">
        <v>63</v>
      </c>
      <c r="H4" s="49">
        <v>63</v>
      </c>
      <c r="I4" s="49">
        <v>72</v>
      </c>
      <c r="J4" s="49">
        <v>68</v>
      </c>
      <c r="K4" s="49">
        <v>70</v>
      </c>
      <c r="L4" s="49">
        <v>70</v>
      </c>
      <c r="M4" s="49">
        <v>75</v>
      </c>
      <c r="N4" s="49">
        <v>79</v>
      </c>
      <c r="O4" s="197">
        <v>77</v>
      </c>
      <c r="P4" s="72" t="s">
        <v>542</v>
      </c>
    </row>
    <row r="5" spans="1:16" x14ac:dyDescent="0.25">
      <c r="A5" s="87" t="s">
        <v>543</v>
      </c>
      <c r="B5" s="49">
        <v>29</v>
      </c>
      <c r="C5" s="49">
        <v>29</v>
      </c>
      <c r="D5" s="49">
        <v>28</v>
      </c>
      <c r="E5" s="49">
        <v>28</v>
      </c>
      <c r="F5" s="49">
        <v>26</v>
      </c>
      <c r="G5" s="49">
        <v>28</v>
      </c>
      <c r="H5" s="49">
        <v>29</v>
      </c>
      <c r="I5" s="49">
        <v>31</v>
      </c>
      <c r="J5" s="49">
        <v>30</v>
      </c>
      <c r="K5" s="49">
        <v>28</v>
      </c>
      <c r="L5" s="49">
        <v>22</v>
      </c>
      <c r="M5" s="49">
        <v>20</v>
      </c>
      <c r="N5" s="49">
        <v>20</v>
      </c>
      <c r="O5" s="197">
        <v>21</v>
      </c>
      <c r="P5" s="88" t="s">
        <v>544</v>
      </c>
    </row>
    <row r="6" spans="1:16" x14ac:dyDescent="0.25">
      <c r="A6" s="43" t="s">
        <v>163</v>
      </c>
      <c r="B6" s="108">
        <v>85</v>
      </c>
      <c r="C6" s="108">
        <v>91</v>
      </c>
      <c r="D6" s="108">
        <v>90</v>
      </c>
      <c r="E6" s="108">
        <v>92</v>
      </c>
      <c r="F6" s="108">
        <v>88</v>
      </c>
      <c r="G6" s="108">
        <v>91</v>
      </c>
      <c r="H6" s="108">
        <v>92</v>
      </c>
      <c r="I6" s="108">
        <v>103</v>
      </c>
      <c r="J6" s="108">
        <v>98</v>
      </c>
      <c r="K6" s="108">
        <v>98</v>
      </c>
      <c r="L6" s="108">
        <v>92</v>
      </c>
      <c r="M6" s="108">
        <v>95</v>
      </c>
      <c r="N6" s="108">
        <v>99</v>
      </c>
      <c r="O6" s="198">
        <v>98</v>
      </c>
      <c r="P6" s="105" t="s">
        <v>164</v>
      </c>
    </row>
    <row r="7" spans="1:16" x14ac:dyDescent="0.25">
      <c r="A7" s="245"/>
      <c r="B7" s="246"/>
      <c r="C7" s="246"/>
      <c r="D7" s="246"/>
      <c r="E7" s="246"/>
      <c r="F7" s="246"/>
      <c r="G7" s="246"/>
      <c r="H7" s="246"/>
      <c r="I7" s="246"/>
      <c r="J7" s="246"/>
      <c r="K7" s="246"/>
      <c r="L7" s="246"/>
      <c r="M7" s="246"/>
      <c r="N7" s="246"/>
      <c r="O7" s="246"/>
      <c r="P7" s="247"/>
    </row>
  </sheetData>
  <mergeCells count="3">
    <mergeCell ref="A1:P1"/>
    <mergeCell ref="A2:P2"/>
    <mergeCell ref="A7:P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9" sqref="O9"/>
    </sheetView>
  </sheetViews>
  <sheetFormatPr defaultColWidth="9.140625" defaultRowHeight="12.75" x14ac:dyDescent="0.25"/>
  <cols>
    <col min="1" max="1" width="14.85546875" style="33" customWidth="1"/>
    <col min="2" max="11" width="5.85546875" style="33" customWidth="1"/>
    <col min="12" max="12" width="5.85546875" style="33" bestFit="1" customWidth="1"/>
    <col min="13" max="15" width="5.85546875" style="33" customWidth="1"/>
    <col min="16" max="16" width="16.42578125" style="33" customWidth="1"/>
    <col min="17" max="16384" width="9.140625" style="33"/>
  </cols>
  <sheetData>
    <row r="1" spans="1:16" x14ac:dyDescent="0.25">
      <c r="A1" s="239" t="s">
        <v>545</v>
      </c>
      <c r="B1" s="240"/>
      <c r="C1" s="240"/>
      <c r="D1" s="240"/>
      <c r="E1" s="240"/>
      <c r="F1" s="240"/>
      <c r="G1" s="240"/>
      <c r="H1" s="240"/>
      <c r="I1" s="240"/>
      <c r="J1" s="240"/>
      <c r="K1" s="240"/>
      <c r="L1" s="240"/>
      <c r="M1" s="240"/>
      <c r="N1" s="240"/>
      <c r="O1" s="240"/>
      <c r="P1" s="241"/>
    </row>
    <row r="2" spans="1:16" x14ac:dyDescent="0.25">
      <c r="A2" s="242" t="s">
        <v>546</v>
      </c>
      <c r="B2" s="243"/>
      <c r="C2" s="243"/>
      <c r="D2" s="225"/>
      <c r="E2" s="225"/>
      <c r="F2" s="225"/>
      <c r="G2" s="225"/>
      <c r="H2" s="225"/>
      <c r="I2" s="225"/>
      <c r="J2" s="225"/>
      <c r="K2" s="225"/>
      <c r="L2" s="225"/>
      <c r="M2" s="225"/>
      <c r="N2" s="225"/>
      <c r="O2" s="225"/>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547</v>
      </c>
      <c r="B4" s="49">
        <v>14978.343061477946</v>
      </c>
      <c r="C4" s="49">
        <v>23888.164310435583</v>
      </c>
      <c r="D4" s="49">
        <v>21730.464693744936</v>
      </c>
      <c r="E4" s="49">
        <v>21819.700553358685</v>
      </c>
      <c r="F4" s="49">
        <v>19787.85875254096</v>
      </c>
      <c r="G4" s="49">
        <v>19549.660558875672</v>
      </c>
      <c r="H4" s="49">
        <v>14192.921976266791</v>
      </c>
      <c r="I4" s="49">
        <v>17719.616899090419</v>
      </c>
      <c r="J4" s="49">
        <v>13686.618585184149</v>
      </c>
      <c r="K4" s="49">
        <v>14370.3419941503</v>
      </c>
      <c r="L4" s="49">
        <v>18685.030900909605</v>
      </c>
      <c r="M4" s="49">
        <v>13473.299679941223</v>
      </c>
      <c r="N4" s="49">
        <v>12198.81843493316</v>
      </c>
      <c r="O4" s="195">
        <v>13686.4199465985</v>
      </c>
      <c r="P4" s="72" t="s">
        <v>547</v>
      </c>
    </row>
    <row r="5" spans="1:16" x14ac:dyDescent="0.25">
      <c r="A5" s="87" t="s">
        <v>548</v>
      </c>
      <c r="B5" s="49">
        <v>0</v>
      </c>
      <c r="C5" s="49">
        <v>0</v>
      </c>
      <c r="D5" s="49">
        <v>0</v>
      </c>
      <c r="E5" s="49">
        <v>0</v>
      </c>
      <c r="F5" s="49">
        <v>0</v>
      </c>
      <c r="G5" s="49">
        <v>0</v>
      </c>
      <c r="H5" s="49">
        <v>0</v>
      </c>
      <c r="I5" s="49">
        <v>0</v>
      </c>
      <c r="J5" s="49">
        <v>0</v>
      </c>
      <c r="K5" s="49">
        <v>0</v>
      </c>
      <c r="L5" s="49">
        <v>0</v>
      </c>
      <c r="M5" s="49">
        <v>0</v>
      </c>
      <c r="N5" s="49">
        <v>0</v>
      </c>
      <c r="O5" s="195">
        <v>0</v>
      </c>
      <c r="P5" s="88" t="s">
        <v>549</v>
      </c>
    </row>
    <row r="6" spans="1:16" x14ac:dyDescent="0.25">
      <c r="A6" s="87" t="s">
        <v>550</v>
      </c>
      <c r="B6" s="49">
        <v>2899.2939776896669</v>
      </c>
      <c r="C6" s="49">
        <v>2963.2445566115057</v>
      </c>
      <c r="D6" s="49">
        <v>2951.5622203489829</v>
      </c>
      <c r="E6" s="49">
        <v>2954.6147573171461</v>
      </c>
      <c r="F6" s="49">
        <v>3032.276622917745</v>
      </c>
      <c r="G6" s="49">
        <v>3107.0398460356</v>
      </c>
      <c r="H6" s="49">
        <v>3134.7885084318627</v>
      </c>
      <c r="I6" s="49">
        <v>3103.1880418984051</v>
      </c>
      <c r="J6" s="49">
        <v>2989.1111104855963</v>
      </c>
      <c r="K6" s="49">
        <v>3041.9270594060754</v>
      </c>
      <c r="L6" s="49">
        <v>2992.0183870451174</v>
      </c>
      <c r="M6" s="49">
        <v>2928.26336156145</v>
      </c>
      <c r="N6" s="49">
        <v>2993.1846243545256</v>
      </c>
      <c r="O6" s="195">
        <v>2994.6966327619366</v>
      </c>
      <c r="P6" s="88" t="s">
        <v>551</v>
      </c>
    </row>
    <row r="7" spans="1:16" x14ac:dyDescent="0.25">
      <c r="A7" s="87" t="s">
        <v>552</v>
      </c>
      <c r="B7" s="49">
        <v>8746.7607186937166</v>
      </c>
      <c r="C7" s="49">
        <v>1479.5978139218569</v>
      </c>
      <c r="D7" s="49">
        <v>1476.8401137167295</v>
      </c>
      <c r="E7" s="49">
        <v>1481.7829895141849</v>
      </c>
      <c r="F7" s="49">
        <v>3762.0047688849854</v>
      </c>
      <c r="G7" s="49">
        <v>3854.7146098237677</v>
      </c>
      <c r="H7" s="49">
        <v>6998.8329635594519</v>
      </c>
      <c r="I7" s="49">
        <v>6928.7167903788704</v>
      </c>
      <c r="J7" s="49">
        <v>6674.425291205529</v>
      </c>
      <c r="K7" s="49">
        <v>6792.7108150259255</v>
      </c>
      <c r="L7" s="49">
        <v>6681.6477665241846</v>
      </c>
      <c r="M7" s="49">
        <v>6539.645681545112</v>
      </c>
      <c r="N7" s="49">
        <v>6685.0399290655259</v>
      </c>
      <c r="O7" s="195">
        <v>6688.8115573094365</v>
      </c>
      <c r="P7" s="88" t="s">
        <v>553</v>
      </c>
    </row>
    <row r="8" spans="1:16" x14ac:dyDescent="0.25">
      <c r="A8" s="87" t="s">
        <v>859</v>
      </c>
      <c r="B8" s="49">
        <v>1443.0115713879827</v>
      </c>
      <c r="C8" s="49">
        <v>1474.9772850145434</v>
      </c>
      <c r="D8" s="49">
        <v>1469.3484381313133</v>
      </c>
      <c r="E8" s="49">
        <v>1471.0183741771853</v>
      </c>
      <c r="F8" s="49">
        <v>1509.8180378726797</v>
      </c>
      <c r="G8" s="49">
        <v>1547.1842651434067</v>
      </c>
      <c r="H8" s="49">
        <v>1561.14017272053</v>
      </c>
      <c r="I8" s="49">
        <v>1545.5433810531099</v>
      </c>
      <c r="J8" s="49">
        <v>1488.8619624430048</v>
      </c>
      <c r="K8" s="49">
        <v>1515.2864281156499</v>
      </c>
      <c r="L8" s="49">
        <v>1490.5542818742315</v>
      </c>
      <c r="M8" s="49">
        <v>1458.9170553752101</v>
      </c>
      <c r="N8" s="49">
        <v>0</v>
      </c>
      <c r="O8" s="195">
        <v>0</v>
      </c>
      <c r="P8" s="112" t="s">
        <v>860</v>
      </c>
    </row>
    <row r="9" spans="1:16" x14ac:dyDescent="0.25">
      <c r="A9" s="43" t="s">
        <v>163</v>
      </c>
      <c r="B9" s="108">
        <v>28067.409329249313</v>
      </c>
      <c r="C9" s="108">
        <v>29805.983965983487</v>
      </c>
      <c r="D9" s="108">
        <v>27628.215465941965</v>
      </c>
      <c r="E9" s="108">
        <v>27727.1166743672</v>
      </c>
      <c r="F9" s="108">
        <v>28091.958182216367</v>
      </c>
      <c r="G9" s="108">
        <v>28058.599279878446</v>
      </c>
      <c r="H9" s="108">
        <v>25887.683620978638</v>
      </c>
      <c r="I9" s="108">
        <v>29297.065112420802</v>
      </c>
      <c r="J9" s="108">
        <v>24839.016949318284</v>
      </c>
      <c r="K9" s="108">
        <v>25720.266296697951</v>
      </c>
      <c r="L9" s="108">
        <v>29849.25133635314</v>
      </c>
      <c r="M9" s="108">
        <v>24400.125778422997</v>
      </c>
      <c r="N9" s="108">
        <v>21877.042988353212</v>
      </c>
      <c r="O9" s="196">
        <v>23369.928136669911</v>
      </c>
      <c r="P9" s="105" t="s">
        <v>164</v>
      </c>
    </row>
    <row r="10" spans="1:16" x14ac:dyDescent="0.25">
      <c r="A10" s="245"/>
      <c r="B10" s="246"/>
      <c r="C10" s="246"/>
      <c r="D10" s="246"/>
      <c r="E10" s="246"/>
      <c r="F10" s="246"/>
      <c r="G10" s="246"/>
      <c r="H10" s="246"/>
      <c r="I10" s="246"/>
      <c r="J10" s="246"/>
      <c r="K10" s="246"/>
      <c r="L10" s="246"/>
      <c r="M10" s="246"/>
      <c r="N10" s="246"/>
      <c r="O10" s="246"/>
      <c r="P10" s="247"/>
    </row>
  </sheetData>
  <mergeCells count="3">
    <mergeCell ref="A1:P1"/>
    <mergeCell ref="A2:P2"/>
    <mergeCell ref="A10:P10"/>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P12" sqref="P12"/>
    </sheetView>
  </sheetViews>
  <sheetFormatPr defaultColWidth="9.140625" defaultRowHeight="12.75" x14ac:dyDescent="0.25"/>
  <cols>
    <col min="1" max="1" width="9.140625" style="33" bestFit="1" customWidth="1"/>
    <col min="2" max="11" width="5.85546875" style="33" bestFit="1" customWidth="1"/>
    <col min="12" max="15" width="5.85546875" style="33" customWidth="1"/>
    <col min="16" max="16" width="9.85546875" style="33" bestFit="1" customWidth="1"/>
    <col min="17" max="16384" width="9.140625" style="33"/>
  </cols>
  <sheetData>
    <row r="1" spans="1:16" x14ac:dyDescent="0.25">
      <c r="A1" s="239" t="s">
        <v>554</v>
      </c>
      <c r="B1" s="240"/>
      <c r="C1" s="240"/>
      <c r="D1" s="240"/>
      <c r="E1" s="240"/>
      <c r="F1" s="240"/>
      <c r="G1" s="240"/>
      <c r="H1" s="240"/>
      <c r="I1" s="240"/>
      <c r="J1" s="240"/>
      <c r="K1" s="240"/>
      <c r="L1" s="240"/>
      <c r="M1" s="240"/>
      <c r="N1" s="240"/>
      <c r="O1" s="240"/>
      <c r="P1" s="241"/>
    </row>
    <row r="2" spans="1:16" x14ac:dyDescent="0.25">
      <c r="A2" s="242" t="s">
        <v>555</v>
      </c>
      <c r="B2" s="243"/>
      <c r="C2" s="243"/>
      <c r="D2" s="225"/>
      <c r="E2" s="225"/>
      <c r="F2" s="225"/>
      <c r="G2" s="225"/>
      <c r="H2" s="225"/>
      <c r="I2" s="225"/>
      <c r="J2" s="225"/>
      <c r="K2" s="225"/>
      <c r="L2" s="225"/>
      <c r="M2" s="225"/>
      <c r="N2" s="225"/>
      <c r="O2" s="225"/>
      <c r="P2" s="244"/>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515</v>
      </c>
      <c r="B4" s="49">
        <v>5750</v>
      </c>
      <c r="C4" s="49">
        <v>9349.9828179460383</v>
      </c>
      <c r="D4" s="49">
        <v>8500</v>
      </c>
      <c r="E4" s="49">
        <v>8000</v>
      </c>
      <c r="F4" s="49">
        <v>7496.25</v>
      </c>
      <c r="G4" s="49">
        <v>7502.1875</v>
      </c>
      <c r="H4" s="49">
        <v>3508.125</v>
      </c>
      <c r="I4" s="49">
        <v>7143.2877083330004</v>
      </c>
      <c r="J4" s="49">
        <v>3499.195520833</v>
      </c>
      <c r="K4" s="49">
        <v>4005.1033333330001</v>
      </c>
      <c r="L4" s="49">
        <v>8489.5178715776092</v>
      </c>
      <c r="M4" s="49">
        <v>3495.4286979170001</v>
      </c>
      <c r="N4" s="49">
        <v>3501.321666667</v>
      </c>
      <c r="O4" s="199">
        <v>3485.7837500000001</v>
      </c>
      <c r="P4" s="72" t="s">
        <v>515</v>
      </c>
    </row>
    <row r="5" spans="1:16" x14ac:dyDescent="0.25">
      <c r="A5" s="87" t="s">
        <v>517</v>
      </c>
      <c r="B5" s="49">
        <v>22265.370048369314</v>
      </c>
      <c r="C5" s="49">
        <v>20405.421937817449</v>
      </c>
      <c r="D5" s="49">
        <v>19078.864603419464</v>
      </c>
      <c r="E5" s="49">
        <v>19678.863895754701</v>
      </c>
      <c r="F5" s="49">
        <v>20547.040265996373</v>
      </c>
      <c r="G5" s="49">
        <v>20506.066995718447</v>
      </c>
      <c r="H5" s="49">
        <v>22326.628535391133</v>
      </c>
      <c r="I5" s="49">
        <v>22101.097279647809</v>
      </c>
      <c r="J5" s="49">
        <v>21288.178785165281</v>
      </c>
      <c r="K5" s="49">
        <v>21663.835827914951</v>
      </c>
      <c r="L5" s="49">
        <v>21307.880011620528</v>
      </c>
      <c r="M5" s="49">
        <v>20853.387879220998</v>
      </c>
      <c r="N5" s="49">
        <v>18324.888289161212</v>
      </c>
      <c r="O5" s="199">
        <v>19833.241415887413</v>
      </c>
      <c r="P5" s="88" t="s">
        <v>517</v>
      </c>
    </row>
    <row r="6" spans="1:16" x14ac:dyDescent="0.25">
      <c r="A6" s="87" t="s">
        <v>556</v>
      </c>
      <c r="B6" s="49">
        <v>52.039280880000007</v>
      </c>
      <c r="C6" s="49">
        <v>50.57921022</v>
      </c>
      <c r="D6" s="49">
        <v>49.350862522499959</v>
      </c>
      <c r="E6" s="49">
        <v>48.252778612499995</v>
      </c>
      <c r="F6" s="49">
        <v>48.667916220000002</v>
      </c>
      <c r="G6" s="49">
        <v>50.344784159999996</v>
      </c>
      <c r="H6" s="49">
        <v>52.930085587499995</v>
      </c>
      <c r="I6" s="49">
        <v>52.68012444</v>
      </c>
      <c r="J6" s="49">
        <v>51.642643320000005</v>
      </c>
      <c r="K6" s="49">
        <v>51.32713545</v>
      </c>
      <c r="L6" s="49">
        <v>51.853453154999997</v>
      </c>
      <c r="M6" s="49">
        <v>51.309201285</v>
      </c>
      <c r="N6" s="49">
        <v>50.833032525</v>
      </c>
      <c r="O6" s="199">
        <v>50.902970782499942</v>
      </c>
      <c r="P6" s="88" t="s">
        <v>556</v>
      </c>
    </row>
    <row r="7" spans="1:16" x14ac:dyDescent="0.25">
      <c r="A7" s="43" t="s">
        <v>163</v>
      </c>
      <c r="B7" s="108">
        <v>28067.409329249313</v>
      </c>
      <c r="C7" s="108">
        <v>29805.983965983487</v>
      </c>
      <c r="D7" s="108">
        <v>27628.215465941965</v>
      </c>
      <c r="E7" s="108">
        <v>27727.1166743672</v>
      </c>
      <c r="F7" s="108">
        <v>28091.958182216375</v>
      </c>
      <c r="G7" s="108">
        <v>28058.599279878446</v>
      </c>
      <c r="H7" s="108">
        <v>25887.683620978634</v>
      </c>
      <c r="I7" s="108">
        <v>29297.065112420813</v>
      </c>
      <c r="J7" s="108">
        <v>24839.01694931828</v>
      </c>
      <c r="K7" s="108">
        <v>25720.266296697951</v>
      </c>
      <c r="L7" s="108">
        <v>29849.251336353136</v>
      </c>
      <c r="M7" s="108">
        <v>24400.125778422997</v>
      </c>
      <c r="N7" s="108">
        <v>21877.042988353212</v>
      </c>
      <c r="O7" s="200">
        <v>23369.928136669911</v>
      </c>
      <c r="P7" s="105" t="s">
        <v>164</v>
      </c>
    </row>
    <row r="8" spans="1:16" x14ac:dyDescent="0.25">
      <c r="A8" s="245"/>
      <c r="B8" s="246"/>
      <c r="C8" s="246"/>
      <c r="D8" s="246"/>
      <c r="E8" s="246"/>
      <c r="F8" s="246"/>
      <c r="G8" s="246"/>
      <c r="H8" s="246"/>
      <c r="I8" s="246"/>
      <c r="J8" s="246"/>
      <c r="K8" s="246"/>
      <c r="L8" s="246"/>
      <c r="M8" s="246"/>
      <c r="N8" s="246"/>
      <c r="O8" s="246"/>
      <c r="P8" s="247"/>
    </row>
  </sheetData>
  <mergeCells count="3">
    <mergeCell ref="A1:P1"/>
    <mergeCell ref="A2:P2"/>
    <mergeCell ref="A8:P8"/>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Q71"/>
  <sheetViews>
    <sheetView showGridLines="0" view="pageBreakPreview" zoomScaleNormal="100" zoomScaleSheetLayoutView="100" workbookViewId="0">
      <pane xSplit="1" ySplit="3" topLeftCell="B46" activePane="bottomRight" state="frozen"/>
      <selection activeCell="B3" sqref="B1:B1048576"/>
      <selection pane="topRight" activeCell="B3" sqref="B1:B1048576"/>
      <selection pane="bottomLeft" activeCell="B3" sqref="B1:B1048576"/>
      <selection pane="bottomRight" activeCell="O67" sqref="O67"/>
    </sheetView>
  </sheetViews>
  <sheetFormatPr defaultColWidth="9.140625" defaultRowHeight="12.75" x14ac:dyDescent="0.25"/>
  <cols>
    <col min="1" max="1" width="39.42578125" style="33" bestFit="1" customWidth="1"/>
    <col min="2" max="11" width="5.85546875" style="33" bestFit="1" customWidth="1"/>
    <col min="12" max="15" width="5.85546875" style="33" customWidth="1"/>
    <col min="16" max="16" width="36.28515625" style="33" bestFit="1" customWidth="1"/>
    <col min="17" max="16384" width="9.140625" style="33"/>
  </cols>
  <sheetData>
    <row r="1" spans="1:16" x14ac:dyDescent="0.25">
      <c r="A1" s="275" t="s">
        <v>557</v>
      </c>
      <c r="B1" s="276"/>
      <c r="C1" s="276"/>
      <c r="D1" s="276"/>
      <c r="E1" s="276"/>
      <c r="F1" s="276"/>
      <c r="G1" s="276"/>
      <c r="H1" s="276"/>
      <c r="I1" s="276"/>
      <c r="J1" s="276"/>
      <c r="K1" s="276"/>
      <c r="L1" s="276"/>
      <c r="M1" s="276"/>
      <c r="N1" s="276"/>
      <c r="O1" s="276"/>
      <c r="P1" s="277"/>
    </row>
    <row r="2" spans="1:16" x14ac:dyDescent="0.25">
      <c r="A2" s="278" t="s">
        <v>558</v>
      </c>
      <c r="B2" s="279"/>
      <c r="C2" s="279"/>
      <c r="D2" s="279"/>
      <c r="E2" s="279"/>
      <c r="F2" s="279"/>
      <c r="G2" s="279"/>
      <c r="H2" s="279"/>
      <c r="I2" s="279"/>
      <c r="J2" s="279"/>
      <c r="K2" s="279"/>
      <c r="L2" s="279"/>
      <c r="M2" s="279"/>
      <c r="N2" s="279"/>
      <c r="O2" s="279"/>
      <c r="P2" s="280"/>
    </row>
    <row r="3" spans="1:16" x14ac:dyDescent="0.25">
      <c r="A3" s="116" t="s">
        <v>150</v>
      </c>
      <c r="B3" s="117">
        <v>44682</v>
      </c>
      <c r="C3" s="117">
        <v>44713</v>
      </c>
      <c r="D3" s="117">
        <v>44743</v>
      </c>
      <c r="E3" s="117">
        <v>44774</v>
      </c>
      <c r="F3" s="117">
        <v>44805</v>
      </c>
      <c r="G3" s="117">
        <v>44835</v>
      </c>
      <c r="H3" s="117">
        <v>44866</v>
      </c>
      <c r="I3" s="117">
        <v>44896</v>
      </c>
      <c r="J3" s="117">
        <v>44927</v>
      </c>
      <c r="K3" s="117">
        <v>44958</v>
      </c>
      <c r="L3" s="117">
        <v>44986</v>
      </c>
      <c r="M3" s="117">
        <v>45017</v>
      </c>
      <c r="N3" s="117">
        <v>45047</v>
      </c>
      <c r="O3" s="117">
        <v>45078</v>
      </c>
      <c r="P3" s="118" t="s">
        <v>155</v>
      </c>
    </row>
    <row r="4" spans="1:16" x14ac:dyDescent="0.25">
      <c r="A4" s="119" t="s">
        <v>559</v>
      </c>
      <c r="B4" s="120"/>
      <c r="C4" s="120"/>
      <c r="D4" s="120"/>
      <c r="E4" s="120"/>
      <c r="F4" s="120"/>
      <c r="G4" s="120"/>
      <c r="H4" s="120"/>
      <c r="I4" s="120"/>
      <c r="J4" s="120"/>
      <c r="K4" s="120"/>
      <c r="L4" s="120"/>
      <c r="M4" s="120"/>
      <c r="N4" s="120"/>
      <c r="O4" s="120"/>
      <c r="P4" s="121" t="s">
        <v>560</v>
      </c>
    </row>
    <row r="5" spans="1:16" x14ac:dyDescent="0.25">
      <c r="A5" s="56" t="s">
        <v>169</v>
      </c>
      <c r="B5" s="40">
        <v>0.107</v>
      </c>
      <c r="C5" s="40">
        <v>0.1</v>
      </c>
      <c r="D5" s="40">
        <v>0.1</v>
      </c>
      <c r="E5" s="40">
        <v>0.1</v>
      </c>
      <c r="F5" s="40">
        <v>0.1</v>
      </c>
      <c r="G5" s="40">
        <v>0.1</v>
      </c>
      <c r="H5" s="40">
        <v>0.1</v>
      </c>
      <c r="I5" s="40">
        <v>0.1</v>
      </c>
      <c r="J5" s="40">
        <v>0.15</v>
      </c>
      <c r="K5" s="40">
        <v>0.2</v>
      </c>
      <c r="L5" s="40">
        <v>0.2</v>
      </c>
      <c r="M5" s="40">
        <v>0.2</v>
      </c>
      <c r="N5" s="40">
        <v>0.2</v>
      </c>
      <c r="O5" s="40">
        <v>0.2</v>
      </c>
      <c r="P5" s="57" t="s">
        <v>170</v>
      </c>
    </row>
    <row r="6" spans="1:16" x14ac:dyDescent="0.25">
      <c r="A6" s="56" t="s">
        <v>561</v>
      </c>
      <c r="B6" s="40">
        <v>6570.674</v>
      </c>
      <c r="C6" s="40">
        <v>6244.8600000000006</v>
      </c>
      <c r="D6" s="40">
        <v>4501.4279999999999</v>
      </c>
      <c r="E6" s="40">
        <v>2341.8649999999998</v>
      </c>
      <c r="F6" s="40">
        <v>7168.2629999999999</v>
      </c>
      <c r="G6" s="40">
        <v>6295.2730000000001</v>
      </c>
      <c r="H6" s="40">
        <v>4499.66</v>
      </c>
      <c r="I6" s="40">
        <v>3954.1570000000002</v>
      </c>
      <c r="J6" s="40">
        <v>3280.0450000000001</v>
      </c>
      <c r="K6" s="40">
        <v>5125.5609999999997</v>
      </c>
      <c r="L6" s="40">
        <v>4317.1949999999997</v>
      </c>
      <c r="M6" s="40">
        <v>4058.3589999999999</v>
      </c>
      <c r="N6" s="40">
        <v>2934.0419999999999</v>
      </c>
      <c r="O6" s="40">
        <v>2580.13</v>
      </c>
      <c r="P6" s="57" t="s">
        <v>562</v>
      </c>
    </row>
    <row r="7" spans="1:16" x14ac:dyDescent="0.25">
      <c r="A7" s="58" t="s">
        <v>563</v>
      </c>
      <c r="B7" s="40">
        <v>30.588999999999999</v>
      </c>
      <c r="C7" s="40">
        <v>25.821000000000002</v>
      </c>
      <c r="D7" s="40">
        <v>21.579000000000001</v>
      </c>
      <c r="E7" s="40">
        <v>24.93</v>
      </c>
      <c r="F7" s="40">
        <v>16.308</v>
      </c>
      <c r="G7" s="40">
        <v>33.694000000000003</v>
      </c>
      <c r="H7" s="40">
        <v>34.024000000000001</v>
      </c>
      <c r="I7" s="40">
        <v>11.476000000000001</v>
      </c>
      <c r="J7" s="40">
        <v>77.548000000000002</v>
      </c>
      <c r="K7" s="40">
        <v>349.81799999999998</v>
      </c>
      <c r="L7" s="40">
        <v>20.744</v>
      </c>
      <c r="M7" s="40">
        <v>37.271000000000001</v>
      </c>
      <c r="N7" s="40">
        <v>30.219000000000001</v>
      </c>
      <c r="O7" s="40">
        <v>106.56100000000001</v>
      </c>
      <c r="P7" s="59" t="s">
        <v>564</v>
      </c>
    </row>
    <row r="8" spans="1:16" x14ac:dyDescent="0.25">
      <c r="A8" s="58" t="s">
        <v>565</v>
      </c>
      <c r="B8" s="40">
        <v>6457.607</v>
      </c>
      <c r="C8" s="40">
        <v>6141.0190000000002</v>
      </c>
      <c r="D8" s="40">
        <v>4410.4189999999999</v>
      </c>
      <c r="E8" s="40">
        <v>2110.7190000000001</v>
      </c>
      <c r="F8" s="40">
        <v>6956.2020000000002</v>
      </c>
      <c r="G8" s="40">
        <v>6050.9170000000004</v>
      </c>
      <c r="H8" s="40">
        <v>4255.9170000000004</v>
      </c>
      <c r="I8" s="40">
        <v>3716.2959999999998</v>
      </c>
      <c r="J8" s="40">
        <v>2974.2959999999998</v>
      </c>
      <c r="K8" s="40">
        <v>4548.3959999999997</v>
      </c>
      <c r="L8" s="40">
        <v>4071.5030000000002</v>
      </c>
      <c r="M8" s="40">
        <v>3806.933</v>
      </c>
      <c r="N8" s="40">
        <v>2694.3130000000001</v>
      </c>
      <c r="O8" s="40">
        <v>2243.2640000000001</v>
      </c>
      <c r="P8" s="59" t="s">
        <v>566</v>
      </c>
    </row>
    <row r="9" spans="1:16" x14ac:dyDescent="0.25">
      <c r="A9" s="58" t="s">
        <v>567</v>
      </c>
      <c r="B9" s="40">
        <v>82.477999999999994</v>
      </c>
      <c r="C9" s="40">
        <v>78.02</v>
      </c>
      <c r="D9" s="40">
        <v>69.430000000000007</v>
      </c>
      <c r="E9" s="40">
        <v>206.21600000000001</v>
      </c>
      <c r="F9" s="40">
        <v>195.75299999999999</v>
      </c>
      <c r="G9" s="40">
        <v>210.66200000000001</v>
      </c>
      <c r="H9" s="40">
        <v>209.71899999999999</v>
      </c>
      <c r="I9" s="40">
        <v>226.38499999999999</v>
      </c>
      <c r="J9" s="40">
        <v>228.20099999999999</v>
      </c>
      <c r="K9" s="40">
        <v>227.34700000000001</v>
      </c>
      <c r="L9" s="40">
        <v>224.94800000000001</v>
      </c>
      <c r="M9" s="40">
        <v>214.155</v>
      </c>
      <c r="N9" s="40">
        <v>209.51</v>
      </c>
      <c r="O9" s="40">
        <v>230.3</v>
      </c>
      <c r="P9" s="59" t="s">
        <v>568</v>
      </c>
    </row>
    <row r="10" spans="1:16" x14ac:dyDescent="0.25">
      <c r="A10" s="56" t="s">
        <v>569</v>
      </c>
      <c r="B10" s="40">
        <v>3222.14</v>
      </c>
      <c r="C10" s="40">
        <v>3458.6019999999999</v>
      </c>
      <c r="D10" s="40">
        <v>2253.8449999999998</v>
      </c>
      <c r="E10" s="40">
        <v>2547.9740000000002</v>
      </c>
      <c r="F10" s="40">
        <v>2839.1170000000002</v>
      </c>
      <c r="G10" s="40">
        <v>3154.8020000000001</v>
      </c>
      <c r="H10" s="40">
        <v>3432.828</v>
      </c>
      <c r="I10" s="40">
        <v>3449.94</v>
      </c>
      <c r="J10" s="40">
        <v>3397.0909999999999</v>
      </c>
      <c r="K10" s="40">
        <v>3352.29</v>
      </c>
      <c r="L10" s="40">
        <v>3145.7849999999999</v>
      </c>
      <c r="M10" s="40">
        <v>3162.212</v>
      </c>
      <c r="N10" s="40">
        <v>3263.0819999999999</v>
      </c>
      <c r="O10" s="40">
        <v>3533.02</v>
      </c>
      <c r="P10" s="57" t="s">
        <v>570</v>
      </c>
    </row>
    <row r="11" spans="1:16" x14ac:dyDescent="0.25">
      <c r="A11" s="56" t="s">
        <v>903</v>
      </c>
      <c r="B11" s="40">
        <v>0</v>
      </c>
      <c r="C11" s="40">
        <v>0</v>
      </c>
      <c r="D11" s="40">
        <v>33.948</v>
      </c>
      <c r="E11" s="40">
        <v>32.673999999999999</v>
      </c>
      <c r="F11" s="40">
        <v>29.847000000000001</v>
      </c>
      <c r="G11" s="40">
        <v>28.626999999999999</v>
      </c>
      <c r="H11" s="40">
        <v>27.408000000000001</v>
      </c>
      <c r="I11" s="40">
        <v>11.406000000000001</v>
      </c>
      <c r="J11" s="40">
        <v>11.260999999999999</v>
      </c>
      <c r="K11" s="40">
        <v>10.952999999999999</v>
      </c>
      <c r="L11" s="40">
        <v>11.243</v>
      </c>
      <c r="M11" s="40">
        <v>11.074</v>
      </c>
      <c r="N11" s="40">
        <v>10.933</v>
      </c>
      <c r="O11" s="40">
        <v>9.9239999999999995</v>
      </c>
      <c r="P11" s="57" t="s">
        <v>958</v>
      </c>
    </row>
    <row r="12" spans="1:16" x14ac:dyDescent="0.25">
      <c r="A12" s="56" t="s">
        <v>904</v>
      </c>
      <c r="B12" s="40">
        <v>50.947000000000003</v>
      </c>
      <c r="C12" s="40">
        <v>47.162999999999997</v>
      </c>
      <c r="D12" s="40">
        <v>46.177999999999997</v>
      </c>
      <c r="E12" s="40">
        <v>52.347000000000001</v>
      </c>
      <c r="F12" s="40">
        <v>49.390999999999998</v>
      </c>
      <c r="G12" s="40">
        <v>49.45</v>
      </c>
      <c r="H12" s="40">
        <v>46.668999999999997</v>
      </c>
      <c r="I12" s="40">
        <v>48.051000000000002</v>
      </c>
      <c r="J12" s="40">
        <v>46.21</v>
      </c>
      <c r="K12" s="40">
        <v>43.72</v>
      </c>
      <c r="L12" s="40">
        <v>41.884999999999998</v>
      </c>
      <c r="M12" s="40">
        <v>41.037999999999997</v>
      </c>
      <c r="N12" s="40">
        <v>40.631999999999998</v>
      </c>
      <c r="O12" s="40">
        <v>43.220999999999997</v>
      </c>
      <c r="P12" s="57" t="s">
        <v>959</v>
      </c>
    </row>
    <row r="13" spans="1:16" x14ac:dyDescent="0.25">
      <c r="A13" s="56" t="s">
        <v>905</v>
      </c>
      <c r="B13" s="40">
        <v>0</v>
      </c>
      <c r="C13" s="40">
        <v>0</v>
      </c>
      <c r="D13" s="40">
        <v>0</v>
      </c>
      <c r="E13" s="40">
        <v>0</v>
      </c>
      <c r="F13" s="40">
        <v>0</v>
      </c>
      <c r="G13" s="40">
        <v>0</v>
      </c>
      <c r="H13" s="40">
        <v>0</v>
      </c>
      <c r="I13" s="40">
        <v>0</v>
      </c>
      <c r="J13" s="40">
        <v>0</v>
      </c>
      <c r="K13" s="40">
        <v>0</v>
      </c>
      <c r="L13" s="40">
        <v>0</v>
      </c>
      <c r="M13" s="40">
        <v>0</v>
      </c>
      <c r="N13" s="40">
        <v>0</v>
      </c>
      <c r="O13" s="40">
        <v>0</v>
      </c>
      <c r="P13" s="57" t="s">
        <v>905</v>
      </c>
    </row>
    <row r="14" spans="1:16" x14ac:dyDescent="0.25">
      <c r="A14" s="56" t="s">
        <v>906</v>
      </c>
      <c r="B14" s="40">
        <v>79.667000000000002</v>
      </c>
      <c r="C14" s="40">
        <v>64.930999999999997</v>
      </c>
      <c r="D14" s="40">
        <v>73.414000000000001</v>
      </c>
      <c r="E14" s="40">
        <v>76.462999999999994</v>
      </c>
      <c r="F14" s="40">
        <v>71.230999999999995</v>
      </c>
      <c r="G14" s="40">
        <v>73.709000000000003</v>
      </c>
      <c r="H14" s="40">
        <v>81.774000000000001</v>
      </c>
      <c r="I14" s="40">
        <v>78.498000000000005</v>
      </c>
      <c r="J14" s="40">
        <v>91.478999999999999</v>
      </c>
      <c r="K14" s="40">
        <v>89.2</v>
      </c>
      <c r="L14" s="40">
        <v>83.91</v>
      </c>
      <c r="M14" s="40">
        <v>87.457999999999998</v>
      </c>
      <c r="N14" s="40">
        <v>88.992999999999995</v>
      </c>
      <c r="O14" s="40">
        <v>79.694000000000003</v>
      </c>
      <c r="P14" s="57" t="s">
        <v>960</v>
      </c>
    </row>
    <row r="15" spans="1:16" x14ac:dyDescent="0.25">
      <c r="A15" s="56" t="s">
        <v>907</v>
      </c>
      <c r="B15" s="42">
        <v>1.113</v>
      </c>
      <c r="C15" s="42">
        <v>1.702</v>
      </c>
      <c r="D15" s="42">
        <v>1.254</v>
      </c>
      <c r="E15" s="42">
        <v>0.88600000000000001</v>
      </c>
      <c r="F15" s="42">
        <v>0.79700000000000004</v>
      </c>
      <c r="G15" s="42">
        <v>0.77100000000000002</v>
      </c>
      <c r="H15" s="42">
        <v>0.51</v>
      </c>
      <c r="I15" s="42">
        <v>0</v>
      </c>
      <c r="J15" s="42">
        <v>4.1000000000000002E-2</v>
      </c>
      <c r="K15" s="42">
        <v>5.8000000000000003E-2</v>
      </c>
      <c r="L15" s="42">
        <v>1.0999999999999999E-2</v>
      </c>
      <c r="M15" s="42">
        <v>1.2E-2</v>
      </c>
      <c r="N15" s="42">
        <v>3.3000000000000002E-2</v>
      </c>
      <c r="O15" s="42">
        <v>1.7999999999999999E-2</v>
      </c>
      <c r="P15" s="57" t="s">
        <v>961</v>
      </c>
    </row>
    <row r="16" spans="1:16" x14ac:dyDescent="0.25">
      <c r="A16" s="56" t="s">
        <v>908</v>
      </c>
      <c r="B16" s="40">
        <v>2.9580000000000002</v>
      </c>
      <c r="C16" s="40">
        <v>2.7320000000000002</v>
      </c>
      <c r="D16" s="40">
        <v>2.9180000000000001</v>
      </c>
      <c r="E16" s="40">
        <v>3.2770000000000001</v>
      </c>
      <c r="F16" s="40">
        <v>3.0019999999999998</v>
      </c>
      <c r="G16" s="40">
        <v>2.9289999999999998</v>
      </c>
      <c r="H16" s="40">
        <v>2.5249999999999999</v>
      </c>
      <c r="I16" s="40">
        <v>2.1800000000000002</v>
      </c>
      <c r="J16" s="40">
        <v>3.5920000000000001</v>
      </c>
      <c r="K16" s="40">
        <v>12.685</v>
      </c>
      <c r="L16" s="40">
        <v>11.429</v>
      </c>
      <c r="M16" s="40">
        <v>10.419</v>
      </c>
      <c r="N16" s="40">
        <v>10.124000000000001</v>
      </c>
      <c r="O16" s="40">
        <v>8.7530000000000001</v>
      </c>
      <c r="P16" s="57" t="s">
        <v>962</v>
      </c>
    </row>
    <row r="17" spans="1:17" x14ac:dyDescent="0.25">
      <c r="A17" s="56" t="s">
        <v>736</v>
      </c>
      <c r="B17" s="40">
        <v>1.0620000000000001</v>
      </c>
      <c r="C17" s="40">
        <v>0.64</v>
      </c>
      <c r="D17" s="40">
        <v>8.3000000000000004E-2</v>
      </c>
      <c r="E17" s="40">
        <v>8.6999999999999994E-2</v>
      </c>
      <c r="F17" s="40">
        <v>0.10199999999999999</v>
      </c>
      <c r="G17" s="40">
        <v>0.107</v>
      </c>
      <c r="H17" s="40">
        <v>0.113</v>
      </c>
      <c r="I17" s="40">
        <v>0.124</v>
      </c>
      <c r="J17" s="40">
        <v>0.13500000000000001</v>
      </c>
      <c r="K17" s="40">
        <v>1.0169999999999999</v>
      </c>
      <c r="L17" s="40">
        <v>1.0349999999999999</v>
      </c>
      <c r="M17" s="40">
        <v>1.056</v>
      </c>
      <c r="N17" s="40">
        <v>5.6000000000000001E-2</v>
      </c>
      <c r="O17" s="40">
        <v>9.7000000000000003E-2</v>
      </c>
      <c r="P17" s="57" t="s">
        <v>963</v>
      </c>
    </row>
    <row r="18" spans="1:17" x14ac:dyDescent="0.25">
      <c r="A18" s="56" t="s">
        <v>909</v>
      </c>
      <c r="B18" s="40">
        <v>2.7090000000000001</v>
      </c>
      <c r="C18" s="40">
        <v>1.2010000000000001</v>
      </c>
      <c r="D18" s="40">
        <v>1.2070000000000001</v>
      </c>
      <c r="E18" s="40">
        <v>1.514</v>
      </c>
      <c r="F18" s="40">
        <v>1.5469999999999999</v>
      </c>
      <c r="G18" s="40">
        <v>1.7370000000000001</v>
      </c>
      <c r="H18" s="40">
        <v>1.444</v>
      </c>
      <c r="I18" s="40">
        <v>1.125</v>
      </c>
      <c r="J18" s="40">
        <v>1.137</v>
      </c>
      <c r="K18" s="40">
        <v>0.76100000000000001</v>
      </c>
      <c r="L18" s="40">
        <v>1.395</v>
      </c>
      <c r="M18" s="40">
        <v>1.716</v>
      </c>
      <c r="N18" s="40">
        <v>2.0139999999999998</v>
      </c>
      <c r="O18" s="40">
        <v>2.0910000000000002</v>
      </c>
      <c r="P18" s="57" t="s">
        <v>964</v>
      </c>
    </row>
    <row r="19" spans="1:17" x14ac:dyDescent="0.25">
      <c r="A19" s="56" t="s">
        <v>910</v>
      </c>
      <c r="B19" s="40">
        <v>0</v>
      </c>
      <c r="C19" s="40">
        <v>0</v>
      </c>
      <c r="D19" s="40">
        <v>92.519000000000005</v>
      </c>
      <c r="E19" s="40">
        <v>0</v>
      </c>
      <c r="F19" s="40">
        <v>0</v>
      </c>
      <c r="G19" s="40">
        <v>0</v>
      </c>
      <c r="H19" s="40">
        <v>0</v>
      </c>
      <c r="I19" s="40">
        <v>0</v>
      </c>
      <c r="J19" s="40">
        <v>0</v>
      </c>
      <c r="K19" s="40">
        <v>0</v>
      </c>
      <c r="L19" s="40">
        <v>0</v>
      </c>
      <c r="M19" s="40">
        <v>0</v>
      </c>
      <c r="N19" s="40">
        <v>0</v>
      </c>
      <c r="O19" s="40">
        <v>0</v>
      </c>
      <c r="P19" s="57" t="s">
        <v>965</v>
      </c>
    </row>
    <row r="20" spans="1:17" x14ac:dyDescent="0.25">
      <c r="A20" s="64" t="s">
        <v>911</v>
      </c>
      <c r="B20" s="65">
        <v>9931.3770000000004</v>
      </c>
      <c r="C20" s="65">
        <v>9821.9310000000005</v>
      </c>
      <c r="D20" s="65">
        <v>7006.8940000000002</v>
      </c>
      <c r="E20" s="65">
        <v>5057.1869999999999</v>
      </c>
      <c r="F20" s="65">
        <v>10163.397000000001</v>
      </c>
      <c r="G20" s="65">
        <v>9607.5049999999992</v>
      </c>
      <c r="H20" s="65">
        <v>8093.0309999999999</v>
      </c>
      <c r="I20" s="65">
        <v>7545.5810000000001</v>
      </c>
      <c r="J20" s="65">
        <v>6831.1409999999996</v>
      </c>
      <c r="K20" s="65">
        <v>8636.4449999999997</v>
      </c>
      <c r="L20" s="65">
        <v>7614.0879999999997</v>
      </c>
      <c r="M20" s="65">
        <v>7373.5439999999999</v>
      </c>
      <c r="N20" s="65">
        <v>6350.1090000000004</v>
      </c>
      <c r="O20" s="65">
        <f>SUM(O5:O19)</f>
        <v>8837.273000000001</v>
      </c>
      <c r="P20" s="66" t="s">
        <v>571</v>
      </c>
      <c r="Q20" s="188"/>
    </row>
    <row r="21" spans="1:17" x14ac:dyDescent="0.25">
      <c r="A21" s="64" t="s">
        <v>912</v>
      </c>
      <c r="B21" s="65"/>
      <c r="C21" s="65"/>
      <c r="D21" s="65"/>
      <c r="E21" s="65"/>
      <c r="F21" s="65"/>
      <c r="G21" s="65"/>
      <c r="H21" s="65"/>
      <c r="I21" s="65"/>
      <c r="J21" s="65"/>
      <c r="K21" s="65"/>
      <c r="L21" s="65"/>
      <c r="M21" s="65"/>
      <c r="N21" s="65"/>
      <c r="O21" s="65"/>
      <c r="P21" s="66" t="s">
        <v>572</v>
      </c>
    </row>
    <row r="22" spans="1:17" x14ac:dyDescent="0.25">
      <c r="A22" s="56" t="s">
        <v>913</v>
      </c>
      <c r="B22" s="40">
        <v>1545.8319999999999</v>
      </c>
      <c r="C22" s="40">
        <v>1480.9270000000001</v>
      </c>
      <c r="D22" s="40">
        <v>1474.001</v>
      </c>
      <c r="E22" s="40">
        <v>1460.9059999999999</v>
      </c>
      <c r="F22" s="40">
        <v>1407.5170000000001</v>
      </c>
      <c r="G22" s="40">
        <v>1375.5340000000001</v>
      </c>
      <c r="H22" s="40">
        <v>1363.664</v>
      </c>
      <c r="I22" s="40">
        <v>1480.529</v>
      </c>
      <c r="J22" s="40">
        <v>1473.404</v>
      </c>
      <c r="K22" s="40">
        <v>1462.6569999999999</v>
      </c>
      <c r="L22" s="40">
        <v>1392.345</v>
      </c>
      <c r="M22" s="40">
        <v>1385.405</v>
      </c>
      <c r="N22" s="40">
        <v>1376.231</v>
      </c>
      <c r="O22" s="40">
        <v>1321.569</v>
      </c>
      <c r="P22" s="57" t="s">
        <v>573</v>
      </c>
    </row>
    <row r="23" spans="1:17" x14ac:dyDescent="0.25">
      <c r="A23" s="58" t="s">
        <v>563</v>
      </c>
      <c r="B23" s="40">
        <v>0</v>
      </c>
      <c r="C23" s="40">
        <v>0</v>
      </c>
      <c r="D23" s="40">
        <v>0</v>
      </c>
      <c r="E23" s="40">
        <v>0</v>
      </c>
      <c r="F23" s="40">
        <v>0</v>
      </c>
      <c r="G23" s="40">
        <v>0</v>
      </c>
      <c r="H23" s="40">
        <v>0</v>
      </c>
      <c r="I23" s="40">
        <v>0</v>
      </c>
      <c r="J23" s="40">
        <v>0</v>
      </c>
      <c r="K23" s="40">
        <v>0</v>
      </c>
      <c r="L23" s="40">
        <v>0</v>
      </c>
      <c r="M23" s="40">
        <v>0</v>
      </c>
      <c r="N23" s="40">
        <v>0</v>
      </c>
      <c r="O23" s="40">
        <v>0</v>
      </c>
      <c r="P23" s="59" t="s">
        <v>564</v>
      </c>
    </row>
    <row r="24" spans="1:17" x14ac:dyDescent="0.25">
      <c r="A24" s="58" t="s">
        <v>565</v>
      </c>
      <c r="B24" s="40">
        <v>0</v>
      </c>
      <c r="C24" s="40">
        <v>0</v>
      </c>
      <c r="D24" s="40">
        <v>0</v>
      </c>
      <c r="E24" s="40">
        <v>0</v>
      </c>
      <c r="F24" s="40">
        <v>0</v>
      </c>
      <c r="G24" s="40">
        <v>0</v>
      </c>
      <c r="H24" s="40">
        <v>0</v>
      </c>
      <c r="I24" s="40">
        <v>0</v>
      </c>
      <c r="J24" s="40">
        <v>0</v>
      </c>
      <c r="K24" s="40">
        <v>0</v>
      </c>
      <c r="L24" s="40">
        <v>0</v>
      </c>
      <c r="M24" s="40">
        <v>0</v>
      </c>
      <c r="N24" s="40">
        <v>0</v>
      </c>
      <c r="O24" s="40">
        <v>0</v>
      </c>
      <c r="P24" s="59" t="s">
        <v>566</v>
      </c>
    </row>
    <row r="25" spans="1:17" x14ac:dyDescent="0.25">
      <c r="A25" s="58" t="s">
        <v>574</v>
      </c>
      <c r="B25" s="40">
        <v>364.09100000000001</v>
      </c>
      <c r="C25" s="40">
        <v>362.601</v>
      </c>
      <c r="D25" s="40">
        <v>362.57600000000002</v>
      </c>
      <c r="E25" s="40">
        <v>362.54899999999998</v>
      </c>
      <c r="F25" s="40">
        <v>362.52300000000002</v>
      </c>
      <c r="G25" s="40">
        <v>363.04</v>
      </c>
      <c r="H25" s="40">
        <v>362.47</v>
      </c>
      <c r="I25" s="40">
        <v>361.87</v>
      </c>
      <c r="J25" s="40">
        <v>361.81200000000001</v>
      </c>
      <c r="K25" s="40">
        <v>361.82400000000001</v>
      </c>
      <c r="L25" s="40">
        <v>361.81099999999998</v>
      </c>
      <c r="M25" s="40">
        <v>361.77800000000002</v>
      </c>
      <c r="N25" s="40">
        <v>361.75400000000002</v>
      </c>
      <c r="O25" s="40">
        <v>361.70499999999998</v>
      </c>
      <c r="P25" s="59" t="s">
        <v>575</v>
      </c>
    </row>
    <row r="26" spans="1:17" x14ac:dyDescent="0.25">
      <c r="A26" s="58" t="s">
        <v>914</v>
      </c>
      <c r="B26" s="40">
        <v>1181.741</v>
      </c>
      <c r="C26" s="40">
        <v>1118.326</v>
      </c>
      <c r="D26" s="40">
        <v>1111.425</v>
      </c>
      <c r="E26" s="40">
        <v>1098.357</v>
      </c>
      <c r="F26" s="40">
        <v>1044.9939999999999</v>
      </c>
      <c r="G26" s="40">
        <v>1012.494</v>
      </c>
      <c r="H26" s="40">
        <v>1001.194</v>
      </c>
      <c r="I26" s="40">
        <v>1118.6590000000001</v>
      </c>
      <c r="J26" s="40">
        <v>1111.5920000000001</v>
      </c>
      <c r="K26" s="40">
        <v>1100.8330000000001</v>
      </c>
      <c r="L26" s="40">
        <v>1030.5340000000001</v>
      </c>
      <c r="M26" s="40">
        <v>1023.627</v>
      </c>
      <c r="N26" s="40">
        <v>1014.477</v>
      </c>
      <c r="O26" s="40">
        <v>959.86400000000003</v>
      </c>
      <c r="P26" s="59" t="s">
        <v>576</v>
      </c>
    </row>
    <row r="27" spans="1:17" x14ac:dyDescent="0.25">
      <c r="A27" s="56" t="s">
        <v>915</v>
      </c>
      <c r="B27" s="40">
        <v>19130.632000000001</v>
      </c>
      <c r="C27" s="40">
        <v>18795.868999999999</v>
      </c>
      <c r="D27" s="40">
        <v>19859.065999999999</v>
      </c>
      <c r="E27" s="40">
        <v>20673.317999999999</v>
      </c>
      <c r="F27" s="40">
        <v>21076.06</v>
      </c>
      <c r="G27" s="40">
        <v>21716.434000000001</v>
      </c>
      <c r="H27" s="40">
        <v>22927.149000000001</v>
      </c>
      <c r="I27" s="40">
        <v>23688.812000000002</v>
      </c>
      <c r="J27" s="40">
        <v>23632.006000000001</v>
      </c>
      <c r="K27" s="40">
        <v>23643.996999999999</v>
      </c>
      <c r="L27" s="40">
        <v>25310.79</v>
      </c>
      <c r="M27" s="40">
        <v>25618.643</v>
      </c>
      <c r="N27" s="40">
        <v>26626.19</v>
      </c>
      <c r="O27" s="40">
        <v>26647.583999999999</v>
      </c>
      <c r="P27" s="57" t="s">
        <v>577</v>
      </c>
    </row>
    <row r="28" spans="1:17" x14ac:dyDescent="0.25">
      <c r="A28" s="56" t="s">
        <v>916</v>
      </c>
      <c r="B28" s="40">
        <v>0</v>
      </c>
      <c r="C28" s="40">
        <v>0</v>
      </c>
      <c r="D28" s="40">
        <v>0</v>
      </c>
      <c r="E28" s="40">
        <v>0</v>
      </c>
      <c r="F28" s="40">
        <v>0</v>
      </c>
      <c r="G28" s="40">
        <v>0</v>
      </c>
      <c r="H28" s="40">
        <v>0</v>
      </c>
      <c r="I28" s="40">
        <v>0</v>
      </c>
      <c r="J28" s="40">
        <v>0</v>
      </c>
      <c r="K28" s="40">
        <v>0</v>
      </c>
      <c r="L28" s="40">
        <v>0</v>
      </c>
      <c r="M28" s="40">
        <v>0</v>
      </c>
      <c r="N28" s="40">
        <v>0</v>
      </c>
      <c r="O28" s="40">
        <v>0</v>
      </c>
      <c r="P28" s="57" t="s">
        <v>578</v>
      </c>
    </row>
    <row r="29" spans="1:17" x14ac:dyDescent="0.25">
      <c r="A29" s="56" t="s">
        <v>917</v>
      </c>
      <c r="B29" s="40">
        <v>24.064</v>
      </c>
      <c r="C29" s="40">
        <v>24.745999999999999</v>
      </c>
      <c r="D29" s="40">
        <v>24.745999999999999</v>
      </c>
      <c r="E29" s="40">
        <v>28.004000000000001</v>
      </c>
      <c r="F29" s="40">
        <v>27.96</v>
      </c>
      <c r="G29" s="40">
        <v>28.085000000000001</v>
      </c>
      <c r="H29" s="40">
        <v>27.824999999999999</v>
      </c>
      <c r="I29" s="40">
        <v>28.033000000000001</v>
      </c>
      <c r="J29" s="40">
        <v>28.850999999999999</v>
      </c>
      <c r="K29" s="40">
        <v>28.687000000000001</v>
      </c>
      <c r="L29" s="40">
        <v>28.391999999999999</v>
      </c>
      <c r="M29" s="40">
        <v>28.263000000000002</v>
      </c>
      <c r="N29" s="40">
        <v>28.846</v>
      </c>
      <c r="O29" s="40">
        <v>28.288</v>
      </c>
      <c r="P29" s="57" t="s">
        <v>579</v>
      </c>
    </row>
    <row r="30" spans="1:17" x14ac:dyDescent="0.25">
      <c r="A30" s="58" t="s">
        <v>580</v>
      </c>
      <c r="B30" s="40">
        <v>3.64</v>
      </c>
      <c r="C30" s="40">
        <v>2.9180000000000001</v>
      </c>
      <c r="D30" s="40">
        <v>2.9180000000000001</v>
      </c>
      <c r="E30" s="40">
        <v>4.6589999999999998</v>
      </c>
      <c r="F30" s="40">
        <v>4.3760000000000003</v>
      </c>
      <c r="G30" s="40">
        <v>4.2549999999999999</v>
      </c>
      <c r="H30" s="40">
        <v>4.1340000000000003</v>
      </c>
      <c r="I30" s="40">
        <v>4.0119999999999996</v>
      </c>
      <c r="J30" s="40">
        <v>3.891</v>
      </c>
      <c r="K30" s="40">
        <v>3.7690000000000001</v>
      </c>
      <c r="L30" s="40">
        <v>3.6459999999999999</v>
      </c>
      <c r="M30" s="40">
        <v>3.524</v>
      </c>
      <c r="N30" s="40">
        <v>3.38</v>
      </c>
      <c r="O30" s="40">
        <v>3.2349999999999999</v>
      </c>
      <c r="P30" s="59" t="s">
        <v>581</v>
      </c>
    </row>
    <row r="31" spans="1:17" x14ac:dyDescent="0.25">
      <c r="A31" s="58" t="s">
        <v>582</v>
      </c>
      <c r="B31" s="40">
        <v>20.423999999999999</v>
      </c>
      <c r="C31" s="40">
        <v>21.827999999999999</v>
      </c>
      <c r="D31" s="40">
        <v>21.827999999999999</v>
      </c>
      <c r="E31" s="40">
        <v>23.344999999999999</v>
      </c>
      <c r="F31" s="40">
        <v>23.584</v>
      </c>
      <c r="G31" s="40">
        <v>23.83</v>
      </c>
      <c r="H31" s="40">
        <v>23.690999999999999</v>
      </c>
      <c r="I31" s="40">
        <v>24.021000000000001</v>
      </c>
      <c r="J31" s="40">
        <v>24.96</v>
      </c>
      <c r="K31" s="40">
        <v>24.917999999999999</v>
      </c>
      <c r="L31" s="40">
        <v>24.745999999999999</v>
      </c>
      <c r="M31" s="40">
        <v>24.739000000000001</v>
      </c>
      <c r="N31" s="40">
        <v>25.466000000000001</v>
      </c>
      <c r="O31" s="40">
        <v>25.053000000000001</v>
      </c>
      <c r="P31" s="59" t="s">
        <v>583</v>
      </c>
    </row>
    <row r="32" spans="1:17" x14ac:dyDescent="0.25">
      <c r="A32" s="56" t="s">
        <v>918</v>
      </c>
      <c r="B32" s="40">
        <v>142.62700000000001</v>
      </c>
      <c r="C32" s="40">
        <v>143.82900000000001</v>
      </c>
      <c r="D32" s="40">
        <v>121.66800000000001</v>
      </c>
      <c r="E32" s="40">
        <v>121.401</v>
      </c>
      <c r="F32" s="40">
        <v>121.003</v>
      </c>
      <c r="G32" s="40">
        <v>124.01900000000001</v>
      </c>
      <c r="H32" s="40">
        <v>123.923</v>
      </c>
      <c r="I32" s="40">
        <v>125.693</v>
      </c>
      <c r="J32" s="40">
        <v>125.221</v>
      </c>
      <c r="K32" s="40">
        <v>125.05500000000001</v>
      </c>
      <c r="L32" s="40">
        <v>124.935</v>
      </c>
      <c r="M32" s="40">
        <v>124.67700000000001</v>
      </c>
      <c r="N32" s="40">
        <v>124.212</v>
      </c>
      <c r="O32" s="40">
        <v>127.67700000000001</v>
      </c>
      <c r="P32" s="57" t="s">
        <v>584</v>
      </c>
    </row>
    <row r="33" spans="1:16" x14ac:dyDescent="0.25">
      <c r="A33" s="56" t="s">
        <v>919</v>
      </c>
      <c r="B33" s="40">
        <v>0</v>
      </c>
      <c r="C33" s="40">
        <v>0</v>
      </c>
      <c r="D33" s="40">
        <v>20.363</v>
      </c>
      <c r="E33" s="40">
        <v>20.363</v>
      </c>
      <c r="F33" s="40">
        <v>19.425000000000001</v>
      </c>
      <c r="G33" s="40">
        <v>31.683</v>
      </c>
      <c r="H33" s="40">
        <v>31.773</v>
      </c>
      <c r="I33" s="40">
        <v>31.558</v>
      </c>
      <c r="J33" s="40">
        <v>30.728999999999999</v>
      </c>
      <c r="K33" s="40">
        <v>30.571000000000002</v>
      </c>
      <c r="L33" s="40">
        <v>30.03</v>
      </c>
      <c r="M33" s="40">
        <v>31.023</v>
      </c>
      <c r="N33" s="40">
        <v>31.106999999999999</v>
      </c>
      <c r="O33" s="40">
        <v>29.149000000000001</v>
      </c>
      <c r="P33" s="57" t="s">
        <v>585</v>
      </c>
    </row>
    <row r="34" spans="1:16" x14ac:dyDescent="0.25">
      <c r="A34" s="56" t="s">
        <v>920</v>
      </c>
      <c r="B34" s="40">
        <v>28.385999999999999</v>
      </c>
      <c r="C34" s="40">
        <v>29.381</v>
      </c>
      <c r="D34" s="40">
        <v>29.507999999999999</v>
      </c>
      <c r="E34" s="40">
        <v>29.608000000000001</v>
      </c>
      <c r="F34" s="40">
        <v>28.216999999999999</v>
      </c>
      <c r="G34" s="40">
        <v>26.643999999999998</v>
      </c>
      <c r="H34" s="40">
        <v>26.643999999999998</v>
      </c>
      <c r="I34" s="40">
        <v>27.14</v>
      </c>
      <c r="J34" s="40">
        <v>25.798999999999999</v>
      </c>
      <c r="K34" s="40">
        <v>25.077000000000002</v>
      </c>
      <c r="L34" s="40">
        <v>26.094000000000001</v>
      </c>
      <c r="M34" s="40">
        <v>27.324000000000002</v>
      </c>
      <c r="N34" s="40">
        <v>25.393999999999998</v>
      </c>
      <c r="O34" s="40">
        <v>26.690999999999999</v>
      </c>
      <c r="P34" s="57" t="s">
        <v>586</v>
      </c>
    </row>
    <row r="35" spans="1:16" x14ac:dyDescent="0.25">
      <c r="A35" s="56" t="s">
        <v>921</v>
      </c>
      <c r="B35" s="40">
        <v>-21.741</v>
      </c>
      <c r="C35" s="40">
        <v>-22.422999999999998</v>
      </c>
      <c r="D35" s="40">
        <v>-15.266999999999999</v>
      </c>
      <c r="E35" s="40">
        <v>-15.569000000000001</v>
      </c>
      <c r="F35" s="40">
        <v>-14.933</v>
      </c>
      <c r="G35" s="40">
        <v>-16.167000000000002</v>
      </c>
      <c r="H35" s="40">
        <v>-17.145</v>
      </c>
      <c r="I35" s="40">
        <v>-17.789000000000001</v>
      </c>
      <c r="J35" s="40">
        <v>-17.149999999999999</v>
      </c>
      <c r="K35" s="40">
        <v>-18.370999999999999</v>
      </c>
      <c r="L35" s="40">
        <v>-17.803000000000001</v>
      </c>
      <c r="M35" s="40">
        <v>-19.109000000000002</v>
      </c>
      <c r="N35" s="40">
        <v>-19.396999999999998</v>
      </c>
      <c r="O35" s="40">
        <v>-19.684000000000001</v>
      </c>
      <c r="P35" s="57" t="s">
        <v>587</v>
      </c>
    </row>
    <row r="36" spans="1:16" x14ac:dyDescent="0.25">
      <c r="A36" s="56" t="s">
        <v>922</v>
      </c>
      <c r="B36" s="40">
        <v>84.039000000000001</v>
      </c>
      <c r="C36" s="40">
        <v>78.900999999999996</v>
      </c>
      <c r="D36" s="40">
        <v>38.933999999999997</v>
      </c>
      <c r="E36" s="40">
        <v>41.997</v>
      </c>
      <c r="F36" s="40">
        <v>42.356000000000002</v>
      </c>
      <c r="G36" s="40">
        <v>36.755000000000003</v>
      </c>
      <c r="H36" s="40">
        <v>32.131</v>
      </c>
      <c r="I36" s="40">
        <v>29.884</v>
      </c>
      <c r="J36" s="40">
        <v>32.173999999999999</v>
      </c>
      <c r="K36" s="40">
        <v>31.8</v>
      </c>
      <c r="L36" s="40">
        <v>31.969000000000001</v>
      </c>
      <c r="M36" s="40">
        <v>31.385000000000002</v>
      </c>
      <c r="N36" s="40">
        <v>31.042999999999999</v>
      </c>
      <c r="O36" s="40">
        <v>29.181000000000001</v>
      </c>
      <c r="P36" s="57" t="s">
        <v>588</v>
      </c>
    </row>
    <row r="37" spans="1:16" x14ac:dyDescent="0.25">
      <c r="A37" s="64" t="s">
        <v>923</v>
      </c>
      <c r="B37" s="65">
        <v>20933.838999999996</v>
      </c>
      <c r="C37" s="65">
        <v>20531.230000000003</v>
      </c>
      <c r="D37" s="65">
        <v>21553.019</v>
      </c>
      <c r="E37" s="65">
        <v>22360.027999999998</v>
      </c>
      <c r="F37" s="65">
        <v>22707.605</v>
      </c>
      <c r="G37" s="65">
        <v>23322.987000000001</v>
      </c>
      <c r="H37" s="65">
        <v>24515.964</v>
      </c>
      <c r="I37" s="65">
        <v>25393.86</v>
      </c>
      <c r="J37" s="65">
        <v>25331.034</v>
      </c>
      <c r="K37" s="65">
        <v>25329.473000000002</v>
      </c>
      <c r="L37" s="65">
        <v>26926.752</v>
      </c>
      <c r="M37" s="65">
        <v>27227.611000000001</v>
      </c>
      <c r="N37" s="65">
        <v>28223.626</v>
      </c>
      <c r="O37" s="65">
        <f>SUM(O22:O36)</f>
        <v>29540.311999999998</v>
      </c>
      <c r="P37" s="66" t="s">
        <v>589</v>
      </c>
    </row>
    <row r="38" spans="1:16" x14ac:dyDescent="0.25">
      <c r="A38" s="64" t="s">
        <v>924</v>
      </c>
      <c r="B38" s="65">
        <v>30865.215999999997</v>
      </c>
      <c r="C38" s="65">
        <v>30353.161000000004</v>
      </c>
      <c r="D38" s="65">
        <v>28559.913</v>
      </c>
      <c r="E38" s="65">
        <v>27417.215</v>
      </c>
      <c r="F38" s="65">
        <v>32871.002</v>
      </c>
      <c r="G38" s="65">
        <v>32930.491999999998</v>
      </c>
      <c r="H38" s="65">
        <v>32608.994999999999</v>
      </c>
      <c r="I38" s="65">
        <v>32939.440999999999</v>
      </c>
      <c r="J38" s="65">
        <v>32162.174999999999</v>
      </c>
      <c r="K38" s="65">
        <v>33965.917999999998</v>
      </c>
      <c r="L38" s="65">
        <v>34540.839999999997</v>
      </c>
      <c r="M38" s="65">
        <v>34601.154999999999</v>
      </c>
      <c r="N38" s="65">
        <v>34573.735000000001</v>
      </c>
      <c r="O38" s="65">
        <v>34269.243999999999</v>
      </c>
      <c r="P38" s="66" t="s">
        <v>226</v>
      </c>
    </row>
    <row r="39" spans="1:16" x14ac:dyDescent="0.25">
      <c r="A39" s="64" t="s">
        <v>590</v>
      </c>
      <c r="B39" s="42"/>
      <c r="C39" s="42"/>
      <c r="D39" s="42"/>
      <c r="E39" s="42"/>
      <c r="F39" s="42"/>
      <c r="G39" s="42"/>
      <c r="H39" s="42"/>
      <c r="I39" s="42"/>
      <c r="J39" s="42"/>
      <c r="K39" s="42"/>
      <c r="L39" s="42"/>
      <c r="M39" s="42"/>
      <c r="N39" s="42"/>
      <c r="O39" s="42"/>
      <c r="P39" s="66" t="s">
        <v>591</v>
      </c>
    </row>
    <row r="40" spans="1:16" x14ac:dyDescent="0.25">
      <c r="A40" s="56" t="s">
        <v>592</v>
      </c>
      <c r="B40" s="42">
        <v>4.6970000000000001</v>
      </c>
      <c r="C40" s="42">
        <v>1.919</v>
      </c>
      <c r="D40" s="42">
        <v>3.3159999999999998</v>
      </c>
      <c r="E40" s="42">
        <v>4.7850000000000001</v>
      </c>
      <c r="F40" s="42">
        <v>7.2629999999999999</v>
      </c>
      <c r="G40" s="42">
        <v>6.633</v>
      </c>
      <c r="H40" s="42">
        <v>5.83</v>
      </c>
      <c r="I40" s="42">
        <v>9.1270000000000007</v>
      </c>
      <c r="J40" s="42">
        <v>7.548</v>
      </c>
      <c r="K40" s="42">
        <v>7.2569999999999997</v>
      </c>
      <c r="L40" s="42">
        <v>6.2460000000000004</v>
      </c>
      <c r="M40" s="42">
        <v>9.1880000000000006</v>
      </c>
      <c r="N40" s="42">
        <v>6.6790000000000003</v>
      </c>
      <c r="O40" s="42">
        <v>8.8330000000000002</v>
      </c>
      <c r="P40" s="57" t="s">
        <v>593</v>
      </c>
    </row>
    <row r="41" spans="1:16" x14ac:dyDescent="0.25">
      <c r="A41" s="56" t="s">
        <v>594</v>
      </c>
      <c r="B41" s="42">
        <v>24.076000000000001</v>
      </c>
      <c r="C41" s="42">
        <v>24.184999999999999</v>
      </c>
      <c r="D41" s="42">
        <v>24.646999999999998</v>
      </c>
      <c r="E41" s="42">
        <v>26.196000000000002</v>
      </c>
      <c r="F41" s="42">
        <v>23.562000000000001</v>
      </c>
      <c r="G41" s="42">
        <v>18.765000000000001</v>
      </c>
      <c r="H41" s="42">
        <v>19.326000000000001</v>
      </c>
      <c r="I41" s="42">
        <v>16.721</v>
      </c>
      <c r="J41" s="42">
        <v>13.366</v>
      </c>
      <c r="K41" s="42">
        <v>16.905999999999999</v>
      </c>
      <c r="L41" s="42">
        <v>15.959</v>
      </c>
      <c r="M41" s="42">
        <v>11.972</v>
      </c>
      <c r="N41" s="42">
        <v>12.625999999999999</v>
      </c>
      <c r="O41" s="42">
        <v>14.218</v>
      </c>
      <c r="P41" s="57" t="s">
        <v>595</v>
      </c>
    </row>
    <row r="42" spans="1:16" x14ac:dyDescent="0.25">
      <c r="A42" s="56" t="s">
        <v>596</v>
      </c>
      <c r="B42" s="40">
        <v>2262.5</v>
      </c>
      <c r="C42" s="40">
        <v>2262.5</v>
      </c>
      <c r="D42" s="40">
        <v>1722.5</v>
      </c>
      <c r="E42" s="40">
        <v>300</v>
      </c>
      <c r="F42" s="40">
        <v>300</v>
      </c>
      <c r="G42" s="40">
        <v>300</v>
      </c>
      <c r="H42" s="40">
        <v>300</v>
      </c>
      <c r="I42" s="40">
        <v>300</v>
      </c>
      <c r="J42" s="40">
        <v>300</v>
      </c>
      <c r="K42" s="40">
        <v>925.66</v>
      </c>
      <c r="L42" s="40">
        <v>925.66</v>
      </c>
      <c r="M42" s="40">
        <v>925.66</v>
      </c>
      <c r="N42" s="40">
        <v>925.66</v>
      </c>
      <c r="O42" s="40">
        <v>925.66</v>
      </c>
      <c r="P42" s="57" t="s">
        <v>597</v>
      </c>
    </row>
    <row r="43" spans="1:16" x14ac:dyDescent="0.25">
      <c r="A43" s="58" t="s">
        <v>598</v>
      </c>
      <c r="B43" s="40">
        <v>2262.5</v>
      </c>
      <c r="C43" s="40">
        <v>2262.5</v>
      </c>
      <c r="D43" s="40">
        <v>1722.5</v>
      </c>
      <c r="E43" s="40">
        <v>300</v>
      </c>
      <c r="F43" s="40">
        <v>300</v>
      </c>
      <c r="G43" s="40">
        <v>300</v>
      </c>
      <c r="H43" s="40">
        <v>300</v>
      </c>
      <c r="I43" s="40">
        <v>300</v>
      </c>
      <c r="J43" s="40">
        <v>300</v>
      </c>
      <c r="K43" s="40">
        <v>925.66</v>
      </c>
      <c r="L43" s="40">
        <v>925.66</v>
      </c>
      <c r="M43" s="40">
        <v>925.66</v>
      </c>
      <c r="N43" s="40">
        <v>925.66</v>
      </c>
      <c r="O43" s="40">
        <v>925.66</v>
      </c>
      <c r="P43" s="59" t="s">
        <v>599</v>
      </c>
    </row>
    <row r="44" spans="1:16" x14ac:dyDescent="0.25">
      <c r="A44" s="58" t="s">
        <v>600</v>
      </c>
      <c r="B44" s="42">
        <v>0</v>
      </c>
      <c r="C44" s="42">
        <v>0</v>
      </c>
      <c r="D44" s="42">
        <v>0</v>
      </c>
      <c r="E44" s="42">
        <v>0</v>
      </c>
      <c r="F44" s="42">
        <v>0</v>
      </c>
      <c r="G44" s="42">
        <v>0</v>
      </c>
      <c r="H44" s="42">
        <v>0</v>
      </c>
      <c r="I44" s="42">
        <v>0</v>
      </c>
      <c r="J44" s="42">
        <v>0</v>
      </c>
      <c r="K44" s="42">
        <v>0</v>
      </c>
      <c r="L44" s="42">
        <v>0</v>
      </c>
      <c r="M44" s="42">
        <v>0</v>
      </c>
      <c r="N44" s="42">
        <v>0</v>
      </c>
      <c r="O44" s="42">
        <v>0</v>
      </c>
      <c r="P44" s="59" t="s">
        <v>601</v>
      </c>
    </row>
    <row r="45" spans="1:16" x14ac:dyDescent="0.25">
      <c r="A45" s="58" t="s">
        <v>902</v>
      </c>
      <c r="B45" s="42">
        <v>0</v>
      </c>
      <c r="C45" s="42">
        <v>0</v>
      </c>
      <c r="D45" s="42">
        <v>0</v>
      </c>
      <c r="E45" s="42">
        <v>0</v>
      </c>
      <c r="F45" s="42">
        <v>0</v>
      </c>
      <c r="G45" s="42">
        <v>0</v>
      </c>
      <c r="H45" s="42">
        <v>0</v>
      </c>
      <c r="I45" s="42">
        <v>0</v>
      </c>
      <c r="J45" s="42">
        <v>0</v>
      </c>
      <c r="K45" s="42">
        <v>0</v>
      </c>
      <c r="L45" s="42">
        <v>0</v>
      </c>
      <c r="M45" s="42">
        <v>0</v>
      </c>
      <c r="N45" s="42">
        <v>0</v>
      </c>
      <c r="O45" s="42">
        <v>0</v>
      </c>
      <c r="P45" s="59" t="s">
        <v>902</v>
      </c>
    </row>
    <row r="46" spans="1:16" x14ac:dyDescent="0.25">
      <c r="A46" s="56" t="s">
        <v>602</v>
      </c>
      <c r="B46" s="42">
        <v>53.417000000000002</v>
      </c>
      <c r="C46" s="42">
        <v>124.621</v>
      </c>
      <c r="D46" s="42">
        <v>130.523</v>
      </c>
      <c r="E46" s="42">
        <v>44.338000000000001</v>
      </c>
      <c r="F46" s="42">
        <v>106.97499999999999</v>
      </c>
      <c r="G46" s="42">
        <v>134.00200000000001</v>
      </c>
      <c r="H46" s="42">
        <v>84.3</v>
      </c>
      <c r="I46" s="42">
        <v>106.97499999999999</v>
      </c>
      <c r="J46" s="42">
        <v>134.00200000000001</v>
      </c>
      <c r="K46" s="42">
        <v>87.17</v>
      </c>
      <c r="L46" s="42">
        <v>120.273</v>
      </c>
      <c r="M46" s="42">
        <v>157.55699999999999</v>
      </c>
      <c r="N46" s="42">
        <v>87.338999999999999</v>
      </c>
      <c r="O46" s="42">
        <v>120.273</v>
      </c>
      <c r="P46" s="57" t="s">
        <v>603</v>
      </c>
    </row>
    <row r="47" spans="1:16" x14ac:dyDescent="0.25">
      <c r="A47" s="56" t="s">
        <v>864</v>
      </c>
      <c r="B47" s="42">
        <v>0.80200000000000005</v>
      </c>
      <c r="C47" s="42">
        <v>1.2250000000000001</v>
      </c>
      <c r="D47" s="42">
        <v>0.35699999999999998</v>
      </c>
      <c r="E47" s="42">
        <v>0.80800000000000005</v>
      </c>
      <c r="F47" s="42">
        <v>1.246</v>
      </c>
      <c r="G47" s="42">
        <v>0.32800000000000001</v>
      </c>
      <c r="H47" s="42">
        <v>0.81899999999999995</v>
      </c>
      <c r="I47" s="42">
        <v>1.238</v>
      </c>
      <c r="J47" s="42">
        <v>0.378</v>
      </c>
      <c r="K47" s="42">
        <v>0.77900000000000003</v>
      </c>
      <c r="L47" s="42">
        <v>1.208</v>
      </c>
      <c r="M47" s="42">
        <v>0.36</v>
      </c>
      <c r="N47" s="42">
        <v>0.79900000000000004</v>
      </c>
      <c r="O47" s="42">
        <v>1.2370000000000001</v>
      </c>
      <c r="P47" s="57" t="s">
        <v>604</v>
      </c>
    </row>
    <row r="48" spans="1:16" x14ac:dyDescent="0.25">
      <c r="A48" s="56" t="s">
        <v>605</v>
      </c>
      <c r="B48" s="42">
        <v>0</v>
      </c>
      <c r="C48" s="42">
        <v>0</v>
      </c>
      <c r="D48" s="42">
        <v>-2</v>
      </c>
      <c r="E48" s="42">
        <v>-1</v>
      </c>
      <c r="F48" s="42">
        <v>0</v>
      </c>
      <c r="G48" s="42">
        <v>1</v>
      </c>
      <c r="H48" s="42">
        <v>2</v>
      </c>
      <c r="I48" s="42">
        <v>3</v>
      </c>
      <c r="J48" s="42">
        <v>4</v>
      </c>
      <c r="K48" s="42">
        <v>4</v>
      </c>
      <c r="L48" s="42">
        <v>5</v>
      </c>
      <c r="M48" s="42">
        <v>6</v>
      </c>
      <c r="N48" s="42">
        <v>7</v>
      </c>
      <c r="O48" s="189">
        <v>8</v>
      </c>
      <c r="P48" s="57" t="s">
        <v>606</v>
      </c>
    </row>
    <row r="49" spans="1:16" x14ac:dyDescent="0.25">
      <c r="A49" s="56" t="s">
        <v>865</v>
      </c>
      <c r="B49" s="42">
        <v>3137.92</v>
      </c>
      <c r="C49" s="42">
        <v>2612.4279999999999</v>
      </c>
      <c r="D49" s="42">
        <v>1921.2439999999999</v>
      </c>
      <c r="E49" s="42">
        <v>2247.79</v>
      </c>
      <c r="F49" s="42">
        <v>1921.184</v>
      </c>
      <c r="G49" s="42">
        <v>1916.6690000000001</v>
      </c>
      <c r="H49" s="42">
        <v>1918.61</v>
      </c>
      <c r="I49" s="42">
        <v>1874.28</v>
      </c>
      <c r="J49" s="42">
        <v>1024.1079999999999</v>
      </c>
      <c r="K49" s="42">
        <v>1025.1099999999999</v>
      </c>
      <c r="L49" s="42">
        <v>827.21500000000003</v>
      </c>
      <c r="M49" s="42">
        <v>819.99099999999999</v>
      </c>
      <c r="N49" s="42">
        <v>821.19500000000005</v>
      </c>
      <c r="O49" s="42">
        <v>1323.1949999999999</v>
      </c>
      <c r="P49" s="57"/>
    </row>
    <row r="50" spans="1:16" x14ac:dyDescent="0.25">
      <c r="A50" s="64" t="s">
        <v>607</v>
      </c>
      <c r="B50" s="122">
        <v>5483.4120000000003</v>
      </c>
      <c r="C50" s="122">
        <v>5026.8779999999997</v>
      </c>
      <c r="D50" s="122">
        <v>3800.5869999999995</v>
      </c>
      <c r="E50" s="122">
        <v>2622.9169999999999</v>
      </c>
      <c r="F50" s="122">
        <v>2360.23</v>
      </c>
      <c r="G50" s="122">
        <v>2377.3969999999999</v>
      </c>
      <c r="H50" s="122">
        <v>2330.8849999999998</v>
      </c>
      <c r="I50" s="122">
        <v>2311.3409999999999</v>
      </c>
      <c r="J50" s="122">
        <v>1483.402</v>
      </c>
      <c r="K50" s="122">
        <v>2066.8819999999996</v>
      </c>
      <c r="L50" s="122">
        <v>1901.5610000000001</v>
      </c>
      <c r="M50" s="122">
        <v>1930.7279999999998</v>
      </c>
      <c r="N50" s="122">
        <v>1861.2979999999998</v>
      </c>
      <c r="O50" s="122">
        <v>2401</v>
      </c>
      <c r="P50" s="66" t="s">
        <v>608</v>
      </c>
    </row>
    <row r="51" spans="1:16" x14ac:dyDescent="0.25">
      <c r="A51" s="56" t="s">
        <v>609</v>
      </c>
      <c r="B51" s="40">
        <v>9494.5930000000008</v>
      </c>
      <c r="C51" s="40">
        <v>9494.8670000000002</v>
      </c>
      <c r="D51" s="40">
        <v>9495.1119999999992</v>
      </c>
      <c r="E51" s="40">
        <v>9495.3520000000008</v>
      </c>
      <c r="F51" s="40">
        <v>12492.175999999999</v>
      </c>
      <c r="G51" s="40">
        <v>12492.42</v>
      </c>
      <c r="H51" s="40">
        <v>12492.665999999999</v>
      </c>
      <c r="I51" s="40">
        <v>12492.913</v>
      </c>
      <c r="J51" s="40">
        <v>12493.17</v>
      </c>
      <c r="K51" s="40">
        <v>13664.386</v>
      </c>
      <c r="L51" s="40">
        <v>13664.511</v>
      </c>
      <c r="M51" s="40">
        <v>13664.81</v>
      </c>
      <c r="N51" s="40">
        <v>13665.11</v>
      </c>
      <c r="O51" s="40">
        <v>13665.415000000001</v>
      </c>
      <c r="P51" s="57" t="s">
        <v>610</v>
      </c>
    </row>
    <row r="52" spans="1:16" x14ac:dyDescent="0.25">
      <c r="A52" s="58" t="s">
        <v>598</v>
      </c>
      <c r="B52" s="40">
        <v>9494.5930000000008</v>
      </c>
      <c r="C52" s="40">
        <v>9494.8670000000002</v>
      </c>
      <c r="D52" s="40">
        <v>9495.1119999999992</v>
      </c>
      <c r="E52" s="40">
        <v>9395.3520000000008</v>
      </c>
      <c r="F52" s="40">
        <v>12392.175999999999</v>
      </c>
      <c r="G52" s="40">
        <v>12392.42</v>
      </c>
      <c r="H52" s="40">
        <v>12392.665999999999</v>
      </c>
      <c r="I52" s="40">
        <v>12392.913</v>
      </c>
      <c r="J52" s="40">
        <v>12393.17</v>
      </c>
      <c r="K52" s="40">
        <v>13564.386</v>
      </c>
      <c r="L52" s="40">
        <v>13564.511</v>
      </c>
      <c r="M52" s="40">
        <v>13564.81</v>
      </c>
      <c r="N52" s="40">
        <v>13565.11</v>
      </c>
      <c r="O52" s="40">
        <v>13565.415000000001</v>
      </c>
      <c r="P52" s="59" t="s">
        <v>599</v>
      </c>
    </row>
    <row r="53" spans="1:16" x14ac:dyDescent="0.25">
      <c r="A53" s="58" t="s">
        <v>600</v>
      </c>
      <c r="B53" s="42">
        <v>0</v>
      </c>
      <c r="C53" s="42">
        <v>0</v>
      </c>
      <c r="D53" s="42">
        <v>0</v>
      </c>
      <c r="E53" s="42">
        <v>0</v>
      </c>
      <c r="F53" s="42">
        <v>0</v>
      </c>
      <c r="G53" s="42">
        <v>0</v>
      </c>
      <c r="H53" s="42">
        <v>0</v>
      </c>
      <c r="I53" s="42">
        <v>0</v>
      </c>
      <c r="J53" s="42">
        <v>0</v>
      </c>
      <c r="K53" s="42">
        <v>0</v>
      </c>
      <c r="L53" s="42">
        <v>0</v>
      </c>
      <c r="M53" s="42">
        <v>0</v>
      </c>
      <c r="N53" s="42">
        <v>0</v>
      </c>
      <c r="O53" s="42">
        <v>0</v>
      </c>
      <c r="P53" s="59" t="s">
        <v>601</v>
      </c>
    </row>
    <row r="54" spans="1:16" x14ac:dyDescent="0.25">
      <c r="A54" s="58" t="s">
        <v>902</v>
      </c>
      <c r="B54" s="40">
        <v>100</v>
      </c>
      <c r="C54" s="40">
        <v>100</v>
      </c>
      <c r="D54" s="40">
        <v>0</v>
      </c>
      <c r="E54" s="40">
        <v>100</v>
      </c>
      <c r="F54" s="40">
        <v>100</v>
      </c>
      <c r="G54" s="40">
        <v>100</v>
      </c>
      <c r="H54" s="40">
        <v>100</v>
      </c>
      <c r="I54" s="40">
        <v>100</v>
      </c>
      <c r="J54" s="40">
        <v>100</v>
      </c>
      <c r="K54" s="40">
        <v>100</v>
      </c>
      <c r="L54" s="40">
        <v>100</v>
      </c>
      <c r="M54" s="40">
        <v>100</v>
      </c>
      <c r="N54" s="40">
        <v>100</v>
      </c>
      <c r="O54" s="40">
        <v>100</v>
      </c>
      <c r="P54" s="59" t="s">
        <v>902</v>
      </c>
    </row>
    <row r="55" spans="1:16" x14ac:dyDescent="0.25">
      <c r="A55" s="56" t="s">
        <v>611</v>
      </c>
      <c r="B55" s="40">
        <v>8.4469999999999992</v>
      </c>
      <c r="C55" s="40">
        <v>8.577</v>
      </c>
      <c r="D55" s="40">
        <v>8.5459999999999994</v>
      </c>
      <c r="E55" s="40">
        <v>8.0069999999999997</v>
      </c>
      <c r="F55" s="40">
        <v>8.3810000000000002</v>
      </c>
      <c r="G55" s="40">
        <v>8.08</v>
      </c>
      <c r="H55" s="40">
        <v>8.08</v>
      </c>
      <c r="I55" s="40">
        <v>7.17</v>
      </c>
      <c r="J55" s="40">
        <v>7.17</v>
      </c>
      <c r="K55" s="40">
        <v>8.1289999999999996</v>
      </c>
      <c r="L55" s="40">
        <v>8.6379999999999999</v>
      </c>
      <c r="M55" s="40">
        <v>8.06</v>
      </c>
      <c r="N55" s="40">
        <v>8.06</v>
      </c>
      <c r="O55" s="40">
        <v>8.5690000000000008</v>
      </c>
      <c r="P55" s="57" t="s">
        <v>612</v>
      </c>
    </row>
    <row r="56" spans="1:16" x14ac:dyDescent="0.25">
      <c r="A56" s="56" t="s">
        <v>613</v>
      </c>
      <c r="B56" s="42">
        <v>1624.405</v>
      </c>
      <c r="C56" s="42">
        <v>1623.92</v>
      </c>
      <c r="D56" s="42">
        <v>1124.75</v>
      </c>
      <c r="E56" s="42">
        <v>1125.4179999999999</v>
      </c>
      <c r="F56" s="42">
        <v>1826.3409999999999</v>
      </c>
      <c r="G56" s="42">
        <v>1826.3409999999999</v>
      </c>
      <c r="H56" s="42">
        <v>1505.0550000000001</v>
      </c>
      <c r="I56" s="42">
        <v>1824.5920000000001</v>
      </c>
      <c r="J56" s="42">
        <v>1823.9079999999999</v>
      </c>
      <c r="K56" s="42">
        <v>1823.04</v>
      </c>
      <c r="L56" s="42">
        <v>2523.3829999999998</v>
      </c>
      <c r="M56" s="42">
        <v>2521.1990000000001</v>
      </c>
      <c r="N56" s="42">
        <v>2523.8470000000002</v>
      </c>
      <c r="O56" s="42">
        <v>1723.501</v>
      </c>
      <c r="P56" s="57" t="s">
        <v>614</v>
      </c>
    </row>
    <row r="57" spans="1:16" x14ac:dyDescent="0.25">
      <c r="A57" s="64" t="s">
        <v>615</v>
      </c>
      <c r="B57" s="65">
        <v>11227.445000000002</v>
      </c>
      <c r="C57" s="65">
        <v>11227.364</v>
      </c>
      <c r="D57" s="65">
        <v>10628.407999999999</v>
      </c>
      <c r="E57" s="65">
        <v>10628.777</v>
      </c>
      <c r="F57" s="65">
        <v>14326.897999999999</v>
      </c>
      <c r="G57" s="65">
        <v>14326.841</v>
      </c>
      <c r="H57" s="65">
        <v>14005.800999999999</v>
      </c>
      <c r="I57" s="65">
        <v>14324.675000000001</v>
      </c>
      <c r="J57" s="65">
        <v>14324.248</v>
      </c>
      <c r="K57" s="65">
        <v>15495.555</v>
      </c>
      <c r="L57" s="65">
        <v>16196.532000000001</v>
      </c>
      <c r="M57" s="65">
        <v>16194.069</v>
      </c>
      <c r="N57" s="65">
        <v>16197.017</v>
      </c>
      <c r="O57" s="65">
        <v>15397.485000000001</v>
      </c>
      <c r="P57" s="66" t="s">
        <v>616</v>
      </c>
    </row>
    <row r="58" spans="1:16" x14ac:dyDescent="0.25">
      <c r="A58" s="64" t="s">
        <v>251</v>
      </c>
      <c r="B58" s="123">
        <v>16710.857000000004</v>
      </c>
      <c r="C58" s="123">
        <v>16254.241999999998</v>
      </c>
      <c r="D58" s="123">
        <v>14430.995000000001</v>
      </c>
      <c r="E58" s="123">
        <v>13252.694</v>
      </c>
      <c r="F58" s="123">
        <v>16687.128000000001</v>
      </c>
      <c r="G58" s="123">
        <v>16703.238000000001</v>
      </c>
      <c r="H58" s="123">
        <v>16334.686</v>
      </c>
      <c r="I58" s="123">
        <v>16633.016</v>
      </c>
      <c r="J58" s="123">
        <v>15803.65</v>
      </c>
      <c r="K58" s="123">
        <v>17558.437000000002</v>
      </c>
      <c r="L58" s="123">
        <v>18093.093000000001</v>
      </c>
      <c r="M58" s="123">
        <v>18118.796999999999</v>
      </c>
      <c r="N58" s="123">
        <v>18051.314999999999</v>
      </c>
      <c r="O58" s="123">
        <v>17797.572</v>
      </c>
      <c r="P58" s="66" t="s">
        <v>252</v>
      </c>
    </row>
    <row r="59" spans="1:16" x14ac:dyDescent="0.25">
      <c r="A59" s="56" t="s">
        <v>866</v>
      </c>
      <c r="B59" s="40">
        <v>10800</v>
      </c>
      <c r="C59" s="40">
        <v>10800</v>
      </c>
      <c r="D59" s="40">
        <v>10800</v>
      </c>
      <c r="E59" s="40">
        <v>10800</v>
      </c>
      <c r="F59" s="40">
        <v>10800</v>
      </c>
      <c r="G59" s="40">
        <v>10800</v>
      </c>
      <c r="H59" s="40">
        <v>12800</v>
      </c>
      <c r="I59" s="40">
        <v>12800</v>
      </c>
      <c r="J59" s="40">
        <v>12800</v>
      </c>
      <c r="K59" s="40">
        <v>12800</v>
      </c>
      <c r="L59" s="40">
        <v>12800</v>
      </c>
      <c r="M59" s="40">
        <v>12800</v>
      </c>
      <c r="N59" s="40">
        <v>12800</v>
      </c>
      <c r="O59" s="40">
        <v>12800</v>
      </c>
      <c r="P59" s="57" t="s">
        <v>897</v>
      </c>
    </row>
    <row r="60" spans="1:16" x14ac:dyDescent="0.25">
      <c r="A60" s="56" t="s">
        <v>867</v>
      </c>
      <c r="B60" s="40">
        <v>0</v>
      </c>
      <c r="C60" s="40">
        <v>0</v>
      </c>
      <c r="D60" s="40">
        <v>0</v>
      </c>
      <c r="E60" s="40">
        <v>0</v>
      </c>
      <c r="F60" s="40">
        <v>2000</v>
      </c>
      <c r="G60" s="40">
        <v>2000</v>
      </c>
      <c r="H60" s="40">
        <v>0</v>
      </c>
      <c r="I60" s="40">
        <v>0</v>
      </c>
      <c r="J60" s="40">
        <v>0</v>
      </c>
      <c r="K60" s="40">
        <v>0</v>
      </c>
      <c r="L60" s="40">
        <v>0</v>
      </c>
      <c r="M60" s="40">
        <v>0</v>
      </c>
      <c r="N60" s="40">
        <v>0</v>
      </c>
      <c r="O60" s="40">
        <v>2000</v>
      </c>
      <c r="P60" s="57" t="s">
        <v>898</v>
      </c>
    </row>
    <row r="61" spans="1:16" x14ac:dyDescent="0.25">
      <c r="A61" s="56" t="s">
        <v>868</v>
      </c>
      <c r="B61" s="40">
        <v>0.105</v>
      </c>
      <c r="C61" s="40">
        <v>0.57899999999999996</v>
      </c>
      <c r="D61" s="40">
        <v>0.66700000000000004</v>
      </c>
      <c r="E61" s="40">
        <v>1.161</v>
      </c>
      <c r="F61" s="40">
        <v>-11.541</v>
      </c>
      <c r="G61" s="40">
        <v>-14.096</v>
      </c>
      <c r="H61" s="40">
        <v>-7.9</v>
      </c>
      <c r="I61" s="40">
        <v>-8.7799999999999994</v>
      </c>
      <c r="J61" s="40">
        <v>-2.5750000000000002</v>
      </c>
      <c r="K61" s="40">
        <v>2.8849999999999998</v>
      </c>
      <c r="L61" s="40">
        <v>4.9059999999999997</v>
      </c>
      <c r="M61" s="40">
        <v>-1.8720000000000001</v>
      </c>
      <c r="N61" s="40">
        <v>-2.1859999999999999</v>
      </c>
      <c r="O61" s="40">
        <v>-1.9990000000000001</v>
      </c>
      <c r="P61" s="57" t="s">
        <v>899</v>
      </c>
    </row>
    <row r="62" spans="1:16" x14ac:dyDescent="0.25">
      <c r="A62" s="56" t="s">
        <v>869</v>
      </c>
      <c r="B62" s="40">
        <v>0</v>
      </c>
      <c r="C62" s="40">
        <v>0</v>
      </c>
      <c r="D62" s="40">
        <v>0</v>
      </c>
      <c r="E62" s="40">
        <v>0</v>
      </c>
      <c r="F62" s="40">
        <v>0</v>
      </c>
      <c r="G62" s="40">
        <v>0</v>
      </c>
      <c r="H62" s="40">
        <v>0</v>
      </c>
      <c r="I62" s="40">
        <v>0</v>
      </c>
      <c r="J62" s="40">
        <v>0</v>
      </c>
      <c r="K62" s="40">
        <v>0</v>
      </c>
      <c r="L62" s="40">
        <v>0</v>
      </c>
      <c r="M62" s="40">
        <v>0</v>
      </c>
      <c r="N62" s="40">
        <v>0</v>
      </c>
      <c r="O62" s="40">
        <v>0</v>
      </c>
      <c r="P62" s="57" t="s">
        <v>900</v>
      </c>
    </row>
    <row r="63" spans="1:16" x14ac:dyDescent="0.25">
      <c r="A63" s="56" t="s">
        <v>870</v>
      </c>
      <c r="B63" s="40">
        <v>4.2009999999999996</v>
      </c>
      <c r="C63" s="40">
        <v>4.1669999999999998</v>
      </c>
      <c r="D63" s="40">
        <v>4.1669999999999998</v>
      </c>
      <c r="E63" s="40">
        <v>4.1669999999999998</v>
      </c>
      <c r="F63" s="40">
        <v>4.2039999999999997</v>
      </c>
      <c r="G63" s="40">
        <v>4.2039999999999997</v>
      </c>
      <c r="H63" s="40">
        <v>3.7989999999999999</v>
      </c>
      <c r="I63" s="40">
        <v>2.2309999999999999</v>
      </c>
      <c r="J63" s="40">
        <v>2.2309999999999999</v>
      </c>
      <c r="K63" s="40">
        <v>2.7829999999999999</v>
      </c>
      <c r="L63" s="40">
        <v>3.8889999999999998</v>
      </c>
      <c r="M63" s="40">
        <v>3.8889999999999998</v>
      </c>
      <c r="N63" s="40">
        <v>3.8889999999999998</v>
      </c>
      <c r="O63" s="40">
        <v>3.9449999999999998</v>
      </c>
      <c r="P63" s="57" t="s">
        <v>901</v>
      </c>
    </row>
    <row r="64" spans="1:16" x14ac:dyDescent="0.25">
      <c r="A64" s="56" t="s">
        <v>871</v>
      </c>
      <c r="B64" s="40">
        <v>3383.6379999999999</v>
      </c>
      <c r="C64" s="40">
        <v>3294.1729999999998</v>
      </c>
      <c r="D64" s="40">
        <v>3324.0839999999998</v>
      </c>
      <c r="E64" s="40">
        <v>3359.1930000000002</v>
      </c>
      <c r="F64" s="40">
        <v>3391.2109999999998</v>
      </c>
      <c r="G64" s="40">
        <v>3437.1460000000002</v>
      </c>
      <c r="H64" s="40">
        <v>3478.41</v>
      </c>
      <c r="I64" s="40">
        <v>3512.9740000000002</v>
      </c>
      <c r="J64" s="40">
        <v>3558.8690000000001</v>
      </c>
      <c r="K64" s="40">
        <v>3601.8130000000001</v>
      </c>
      <c r="L64" s="40">
        <v>3638.9520000000002</v>
      </c>
      <c r="M64" s="40">
        <v>3680.3409999999999</v>
      </c>
      <c r="N64" s="40">
        <v>3720.7170000000001</v>
      </c>
      <c r="O64" s="40">
        <v>3676.7260000000001</v>
      </c>
      <c r="P64" s="57" t="s">
        <v>617</v>
      </c>
    </row>
    <row r="65" spans="1:16" x14ac:dyDescent="0.25">
      <c r="A65" s="58" t="s">
        <v>618</v>
      </c>
      <c r="B65" s="40">
        <v>1368</v>
      </c>
      <c r="C65" s="40">
        <v>1540.471</v>
      </c>
      <c r="D65" s="40">
        <v>1540.471</v>
      </c>
      <c r="E65" s="40">
        <v>1540.471</v>
      </c>
      <c r="F65" s="40">
        <v>1540.471</v>
      </c>
      <c r="G65" s="40">
        <v>1540.471</v>
      </c>
      <c r="H65" s="40">
        <v>1540.471</v>
      </c>
      <c r="I65" s="40">
        <v>1540.471</v>
      </c>
      <c r="J65" s="40">
        <v>1540.471</v>
      </c>
      <c r="K65" s="40">
        <v>1540.471</v>
      </c>
      <c r="L65" s="40">
        <v>1540.471</v>
      </c>
      <c r="M65" s="40">
        <v>1540.471</v>
      </c>
      <c r="N65" s="40">
        <v>1540.471</v>
      </c>
      <c r="O65" s="40">
        <v>1707.5450000000001</v>
      </c>
      <c r="P65" s="59" t="s">
        <v>619</v>
      </c>
    </row>
    <row r="66" spans="1:16" x14ac:dyDescent="0.25">
      <c r="A66" s="58" t="s">
        <v>620</v>
      </c>
      <c r="B66" s="40">
        <v>2015.6379999999999</v>
      </c>
      <c r="C66" s="40">
        <v>1753.702</v>
      </c>
      <c r="D66" s="40">
        <v>1783.6130000000001</v>
      </c>
      <c r="E66" s="40">
        <v>1818.722</v>
      </c>
      <c r="F66" s="40">
        <v>1850.74</v>
      </c>
      <c r="G66" s="40">
        <v>1896.675</v>
      </c>
      <c r="H66" s="40">
        <v>1937.9390000000001</v>
      </c>
      <c r="I66" s="40">
        <v>1972.5029999999999</v>
      </c>
      <c r="J66" s="40">
        <v>2018.3979999999999</v>
      </c>
      <c r="K66" s="40">
        <v>2061.3420000000001</v>
      </c>
      <c r="L66" s="40">
        <v>2098.4810000000002</v>
      </c>
      <c r="M66" s="40">
        <v>2139.87</v>
      </c>
      <c r="N66" s="40">
        <v>2180.2460000000001</v>
      </c>
      <c r="O66" s="40">
        <v>1969.181</v>
      </c>
      <c r="P66" s="59" t="s">
        <v>621</v>
      </c>
    </row>
    <row r="67" spans="1:16" x14ac:dyDescent="0.25">
      <c r="A67" s="64" t="s">
        <v>622</v>
      </c>
      <c r="B67" s="65">
        <v>14187.944</v>
      </c>
      <c r="C67" s="65">
        <v>14098.919</v>
      </c>
      <c r="D67" s="65">
        <v>14128.918</v>
      </c>
      <c r="E67" s="65">
        <v>14164.521000000001</v>
      </c>
      <c r="F67" s="65">
        <v>16183.874</v>
      </c>
      <c r="G67" s="65">
        <v>16227.254000000001</v>
      </c>
      <c r="H67" s="65">
        <v>16274.308999999999</v>
      </c>
      <c r="I67" s="65">
        <v>16306.424999999999</v>
      </c>
      <c r="J67" s="65">
        <v>16358.525</v>
      </c>
      <c r="K67" s="65">
        <v>16407.481</v>
      </c>
      <c r="L67" s="65">
        <v>16447.746999999999</v>
      </c>
      <c r="M67" s="65">
        <v>16482.358</v>
      </c>
      <c r="N67" s="65">
        <v>16522.419999999998</v>
      </c>
      <c r="O67" s="65">
        <v>16478.671999999999</v>
      </c>
      <c r="P67" s="66" t="s">
        <v>623</v>
      </c>
    </row>
    <row r="68" spans="1:16" x14ac:dyDescent="0.25">
      <c r="A68" s="124" t="s">
        <v>624</v>
      </c>
      <c r="B68" s="125">
        <v>30898.801000000003</v>
      </c>
      <c r="C68" s="125">
        <v>30353.161</v>
      </c>
      <c r="D68" s="125">
        <v>28559.913</v>
      </c>
      <c r="E68" s="125">
        <v>27417.215</v>
      </c>
      <c r="F68" s="125">
        <v>32871.002</v>
      </c>
      <c r="G68" s="125">
        <v>32930.491999999998</v>
      </c>
      <c r="H68" s="125">
        <v>32608.994999999999</v>
      </c>
      <c r="I68" s="125">
        <v>32939.440999999999</v>
      </c>
      <c r="J68" s="125">
        <v>32162.174999999999</v>
      </c>
      <c r="K68" s="125">
        <v>33965.917999999998</v>
      </c>
      <c r="L68" s="125">
        <v>34540.839999999997</v>
      </c>
      <c r="M68" s="125">
        <v>34601.154999999999</v>
      </c>
      <c r="N68" s="125">
        <v>34573.735000000001</v>
      </c>
      <c r="O68" s="125">
        <v>34269.243999999999</v>
      </c>
      <c r="P68" s="126" t="s">
        <v>625</v>
      </c>
    </row>
    <row r="69" spans="1:16" x14ac:dyDescent="0.25">
      <c r="A69" s="281"/>
      <c r="B69" s="282"/>
      <c r="C69" s="282"/>
      <c r="D69" s="282"/>
      <c r="E69" s="282"/>
      <c r="F69" s="282"/>
      <c r="G69" s="282"/>
      <c r="H69" s="282"/>
      <c r="I69" s="282"/>
      <c r="J69" s="282"/>
      <c r="K69" s="282"/>
      <c r="L69" s="282"/>
      <c r="M69" s="282"/>
      <c r="N69" s="282"/>
      <c r="O69" s="282"/>
      <c r="P69" s="283"/>
    </row>
    <row r="71" spans="1:16" x14ac:dyDescent="0.25">
      <c r="A71" s="179"/>
    </row>
  </sheetData>
  <mergeCells count="3">
    <mergeCell ref="A1:P1"/>
    <mergeCell ref="A2:P2"/>
    <mergeCell ref="A69:P69"/>
  </mergeCells>
  <pageMargins left="0.39370078740157483" right="0.39370078740157483" top="0.39370078740157483" bottom="0.39370078740157483" header="0.31496062992125984" footer="0.31496062992125984"/>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B75"/>
  <sheetViews>
    <sheetView showGridLines="0" view="pageBreakPreview" topLeftCell="A34" zoomScaleNormal="100" zoomScaleSheetLayoutView="100" workbookViewId="0">
      <selection activeCell="A57" sqref="A57"/>
    </sheetView>
  </sheetViews>
  <sheetFormatPr defaultRowHeight="15" x14ac:dyDescent="0.25"/>
  <cols>
    <col min="1" max="1" width="86.85546875" bestFit="1" customWidth="1"/>
    <col min="2" max="2" width="10.85546875" bestFit="1" customWidth="1"/>
  </cols>
  <sheetData>
    <row r="1" spans="1:2" ht="26.25" x14ac:dyDescent="0.25">
      <c r="A1" s="16" t="s">
        <v>17</v>
      </c>
    </row>
    <row r="2" spans="1:2" ht="25.5" x14ac:dyDescent="0.25">
      <c r="A2" s="17" t="s">
        <v>18</v>
      </c>
    </row>
    <row r="3" spans="1:2" ht="25.5" x14ac:dyDescent="0.25">
      <c r="A3" s="17"/>
    </row>
    <row r="4" spans="1:2" x14ac:dyDescent="0.25">
      <c r="A4" s="18" t="s">
        <v>19</v>
      </c>
      <c r="B4" s="18">
        <v>2</v>
      </c>
    </row>
    <row r="5" spans="1:2" s="20" customFormat="1" x14ac:dyDescent="0.25">
      <c r="A5" s="19" t="s">
        <v>8</v>
      </c>
      <c r="B5" s="19">
        <v>2</v>
      </c>
    </row>
    <row r="6" spans="1:2" x14ac:dyDescent="0.25">
      <c r="A6" s="18" t="s">
        <v>17</v>
      </c>
      <c r="B6" s="18">
        <v>3</v>
      </c>
    </row>
    <row r="7" spans="1:2" s="20" customFormat="1" x14ac:dyDescent="0.25">
      <c r="A7" s="19" t="s">
        <v>18</v>
      </c>
      <c r="B7" s="19">
        <v>3</v>
      </c>
    </row>
    <row r="8" spans="1:2" x14ac:dyDescent="0.25">
      <c r="A8" s="18" t="s">
        <v>20</v>
      </c>
      <c r="B8" s="18">
        <v>6</v>
      </c>
    </row>
    <row r="9" spans="1:2" s="20" customFormat="1" x14ac:dyDescent="0.25">
      <c r="A9" s="19" t="s">
        <v>21</v>
      </c>
      <c r="B9" s="19">
        <v>6</v>
      </c>
    </row>
    <row r="10" spans="1:2" x14ac:dyDescent="0.25">
      <c r="A10" s="18" t="s">
        <v>968</v>
      </c>
      <c r="B10" s="18">
        <v>8</v>
      </c>
    </row>
    <row r="11" spans="1:2" s="20" customFormat="1" x14ac:dyDescent="0.25">
      <c r="A11" s="19" t="s">
        <v>969</v>
      </c>
      <c r="B11" s="19">
        <v>8</v>
      </c>
    </row>
    <row r="12" spans="1:2" x14ac:dyDescent="0.25">
      <c r="A12" s="18" t="s">
        <v>22</v>
      </c>
      <c r="B12" s="18">
        <v>8</v>
      </c>
    </row>
    <row r="13" spans="1:2" s="20" customFormat="1" x14ac:dyDescent="0.25">
      <c r="A13" s="19" t="s">
        <v>23</v>
      </c>
      <c r="B13" s="19">
        <v>8</v>
      </c>
    </row>
    <row r="14" spans="1:2" x14ac:dyDescent="0.25">
      <c r="A14" s="18" t="s">
        <v>24</v>
      </c>
      <c r="B14" s="18">
        <v>9</v>
      </c>
    </row>
    <row r="15" spans="1:2" s="20" customFormat="1" x14ac:dyDescent="0.25">
      <c r="A15" s="19" t="s">
        <v>25</v>
      </c>
      <c r="B15" s="19">
        <v>9</v>
      </c>
    </row>
    <row r="16" spans="1:2" x14ac:dyDescent="0.25">
      <c r="A16" s="18" t="s">
        <v>26</v>
      </c>
      <c r="B16" s="18">
        <v>11</v>
      </c>
    </row>
    <row r="17" spans="1:2" s="20" customFormat="1" x14ac:dyDescent="0.25">
      <c r="A17" s="19" t="s">
        <v>27</v>
      </c>
      <c r="B17" s="19">
        <v>11</v>
      </c>
    </row>
    <row r="18" spans="1:2" x14ac:dyDescent="0.25">
      <c r="A18" s="18" t="s">
        <v>28</v>
      </c>
      <c r="B18" s="18">
        <v>14</v>
      </c>
    </row>
    <row r="19" spans="1:2" s="20" customFormat="1" x14ac:dyDescent="0.25">
      <c r="A19" s="19" t="s">
        <v>29</v>
      </c>
      <c r="B19" s="19">
        <v>14</v>
      </c>
    </row>
    <row r="20" spans="1:2" x14ac:dyDescent="0.25">
      <c r="A20" s="18" t="s">
        <v>30</v>
      </c>
      <c r="B20" s="18">
        <v>16</v>
      </c>
    </row>
    <row r="21" spans="1:2" s="20" customFormat="1" x14ac:dyDescent="0.25">
      <c r="A21" s="19" t="s">
        <v>31</v>
      </c>
      <c r="B21" s="19">
        <v>16</v>
      </c>
    </row>
    <row r="22" spans="1:2" x14ac:dyDescent="0.25">
      <c r="A22" s="18" t="s">
        <v>32</v>
      </c>
      <c r="B22" s="18">
        <v>16</v>
      </c>
    </row>
    <row r="23" spans="1:2" s="20" customFormat="1" x14ac:dyDescent="0.25">
      <c r="A23" s="19" t="s">
        <v>33</v>
      </c>
      <c r="B23" s="19">
        <v>16</v>
      </c>
    </row>
    <row r="24" spans="1:2" x14ac:dyDescent="0.25">
      <c r="A24" s="18" t="s">
        <v>34</v>
      </c>
      <c r="B24" s="18">
        <v>16</v>
      </c>
    </row>
    <row r="25" spans="1:2" s="20" customFormat="1" x14ac:dyDescent="0.25">
      <c r="A25" s="19" t="s">
        <v>35</v>
      </c>
      <c r="B25" s="19">
        <v>16</v>
      </c>
    </row>
    <row r="26" spans="1:2" x14ac:dyDescent="0.25">
      <c r="A26" s="18" t="s">
        <v>36</v>
      </c>
      <c r="B26" s="18">
        <v>17</v>
      </c>
    </row>
    <row r="27" spans="1:2" s="20" customFormat="1" x14ac:dyDescent="0.25">
      <c r="A27" s="19" t="s">
        <v>37</v>
      </c>
      <c r="B27" s="19">
        <v>17</v>
      </c>
    </row>
    <row r="28" spans="1:2" x14ac:dyDescent="0.25">
      <c r="A28" s="18" t="s">
        <v>38</v>
      </c>
      <c r="B28" s="18">
        <v>17</v>
      </c>
    </row>
    <row r="29" spans="1:2" s="20" customFormat="1" x14ac:dyDescent="0.25">
      <c r="A29" s="19" t="s">
        <v>39</v>
      </c>
      <c r="B29" s="19">
        <v>17</v>
      </c>
    </row>
    <row r="30" spans="1:2" x14ac:dyDescent="0.25">
      <c r="A30" s="18" t="s">
        <v>40</v>
      </c>
      <c r="B30" s="18">
        <v>18</v>
      </c>
    </row>
    <row r="31" spans="1:2" s="20" customFormat="1" x14ac:dyDescent="0.25">
      <c r="A31" s="19" t="s">
        <v>41</v>
      </c>
      <c r="B31" s="19">
        <v>18</v>
      </c>
    </row>
    <row r="32" spans="1:2" x14ac:dyDescent="0.25">
      <c r="A32" s="18" t="s">
        <v>42</v>
      </c>
      <c r="B32" s="18">
        <v>18</v>
      </c>
    </row>
    <row r="33" spans="1:2" s="20" customFormat="1" x14ac:dyDescent="0.25">
      <c r="A33" s="19" t="s">
        <v>43</v>
      </c>
      <c r="B33" s="19">
        <v>18</v>
      </c>
    </row>
    <row r="34" spans="1:2" x14ac:dyDescent="0.25">
      <c r="A34" s="18" t="s">
        <v>44</v>
      </c>
      <c r="B34" s="18">
        <v>19</v>
      </c>
    </row>
    <row r="35" spans="1:2" s="20" customFormat="1" x14ac:dyDescent="0.25">
      <c r="A35" s="19" t="s">
        <v>45</v>
      </c>
      <c r="B35" s="19">
        <v>19</v>
      </c>
    </row>
    <row r="36" spans="1:2" x14ac:dyDescent="0.25">
      <c r="A36" s="18" t="s">
        <v>46</v>
      </c>
      <c r="B36" s="18">
        <v>19</v>
      </c>
    </row>
    <row r="37" spans="1:2" s="20" customFormat="1" x14ac:dyDescent="0.25">
      <c r="A37" s="19" t="s">
        <v>47</v>
      </c>
      <c r="B37" s="19">
        <v>19</v>
      </c>
    </row>
    <row r="38" spans="1:2" x14ac:dyDescent="0.25">
      <c r="A38" s="18" t="s">
        <v>48</v>
      </c>
      <c r="B38" s="18">
        <v>20</v>
      </c>
    </row>
    <row r="39" spans="1:2" s="20" customFormat="1" x14ac:dyDescent="0.25">
      <c r="A39" s="19" t="s">
        <v>49</v>
      </c>
      <c r="B39" s="19">
        <v>20</v>
      </c>
    </row>
    <row r="40" spans="1:2" x14ac:dyDescent="0.25">
      <c r="A40" s="18" t="s">
        <v>50</v>
      </c>
      <c r="B40" s="18">
        <v>20</v>
      </c>
    </row>
    <row r="41" spans="1:2" s="20" customFormat="1" x14ac:dyDescent="0.25">
      <c r="A41" s="19" t="s">
        <v>51</v>
      </c>
      <c r="B41" s="19">
        <v>20</v>
      </c>
    </row>
    <row r="42" spans="1:2" x14ac:dyDescent="0.25">
      <c r="A42" s="18" t="s">
        <v>52</v>
      </c>
      <c r="B42" s="18">
        <v>20</v>
      </c>
    </row>
    <row r="43" spans="1:2" s="20" customFormat="1" x14ac:dyDescent="0.25">
      <c r="A43" s="19" t="s">
        <v>53</v>
      </c>
      <c r="B43" s="19">
        <v>20</v>
      </c>
    </row>
    <row r="44" spans="1:2" x14ac:dyDescent="0.25">
      <c r="A44" s="18" t="s">
        <v>54</v>
      </c>
      <c r="B44" s="18">
        <v>21</v>
      </c>
    </row>
    <row r="45" spans="1:2" s="20" customFormat="1" x14ac:dyDescent="0.25">
      <c r="A45" s="19" t="s">
        <v>55</v>
      </c>
      <c r="B45" s="19">
        <v>21</v>
      </c>
    </row>
    <row r="46" spans="1:2" x14ac:dyDescent="0.25">
      <c r="A46" s="18" t="s">
        <v>56</v>
      </c>
      <c r="B46" s="18">
        <v>22</v>
      </c>
    </row>
    <row r="47" spans="1:2" s="20" customFormat="1" x14ac:dyDescent="0.25">
      <c r="A47" s="19" t="s">
        <v>57</v>
      </c>
      <c r="B47" s="19">
        <v>22</v>
      </c>
    </row>
    <row r="48" spans="1:2" x14ac:dyDescent="0.25">
      <c r="A48" s="18" t="s">
        <v>58</v>
      </c>
      <c r="B48" s="18">
        <v>22</v>
      </c>
    </row>
    <row r="49" spans="1:2" s="20" customFormat="1" x14ac:dyDescent="0.25">
      <c r="A49" s="19" t="s">
        <v>59</v>
      </c>
      <c r="B49" s="19">
        <v>22</v>
      </c>
    </row>
    <row r="50" spans="1:2" x14ac:dyDescent="0.25">
      <c r="A50" s="18" t="s">
        <v>60</v>
      </c>
      <c r="B50" s="18">
        <v>23</v>
      </c>
    </row>
    <row r="51" spans="1:2" s="20" customFormat="1" x14ac:dyDescent="0.25">
      <c r="A51" s="19" t="s">
        <v>61</v>
      </c>
      <c r="B51" s="19">
        <v>23</v>
      </c>
    </row>
    <row r="52" spans="1:2" x14ac:dyDescent="0.25">
      <c r="A52" s="18" t="s">
        <v>62</v>
      </c>
      <c r="B52" s="18">
        <v>23</v>
      </c>
    </row>
    <row r="53" spans="1:2" s="20" customFormat="1" x14ac:dyDescent="0.25">
      <c r="A53" s="19" t="s">
        <v>63</v>
      </c>
      <c r="B53" s="19">
        <v>23</v>
      </c>
    </row>
    <row r="54" spans="1:2" x14ac:dyDescent="0.25">
      <c r="A54" s="18" t="s">
        <v>64</v>
      </c>
      <c r="B54" s="18">
        <v>24</v>
      </c>
    </row>
    <row r="55" spans="1:2" s="20" customFormat="1" x14ac:dyDescent="0.25">
      <c r="A55" s="19" t="s">
        <v>65</v>
      </c>
      <c r="B55" s="19">
        <v>24</v>
      </c>
    </row>
    <row r="56" spans="1:2" x14ac:dyDescent="0.25">
      <c r="A56" s="18" t="s">
        <v>66</v>
      </c>
      <c r="B56" s="18">
        <v>24</v>
      </c>
    </row>
    <row r="57" spans="1:2" s="20" customFormat="1" x14ac:dyDescent="0.25">
      <c r="A57" s="19" t="s">
        <v>67</v>
      </c>
      <c r="B57" s="19">
        <v>24</v>
      </c>
    </row>
    <row r="58" spans="1:2" x14ac:dyDescent="0.25">
      <c r="A58" s="18" t="s">
        <v>68</v>
      </c>
      <c r="B58" s="18">
        <v>34</v>
      </c>
    </row>
    <row r="59" spans="1:2" s="20" customFormat="1" x14ac:dyDescent="0.25">
      <c r="A59" s="19" t="s">
        <v>69</v>
      </c>
      <c r="B59" s="19">
        <v>34</v>
      </c>
    </row>
    <row r="60" spans="1:2" x14ac:dyDescent="0.25">
      <c r="A60" s="18" t="s">
        <v>70</v>
      </c>
      <c r="B60" s="18">
        <v>35</v>
      </c>
    </row>
    <row r="61" spans="1:2" s="20" customFormat="1" x14ac:dyDescent="0.25">
      <c r="A61" s="19" t="s">
        <v>71</v>
      </c>
      <c r="B61" s="19">
        <v>35</v>
      </c>
    </row>
    <row r="62" spans="1:2" x14ac:dyDescent="0.25">
      <c r="A62" s="18" t="s">
        <v>72</v>
      </c>
      <c r="B62" s="18">
        <v>36</v>
      </c>
    </row>
    <row r="63" spans="1:2" s="20" customFormat="1" x14ac:dyDescent="0.25">
      <c r="A63" s="19" t="s">
        <v>73</v>
      </c>
      <c r="B63" s="19">
        <v>36</v>
      </c>
    </row>
    <row r="64" spans="1:2" x14ac:dyDescent="0.25">
      <c r="A64" s="18" t="s">
        <v>74</v>
      </c>
      <c r="B64" s="18">
        <v>37</v>
      </c>
    </row>
    <row r="65" spans="1:2" s="20" customFormat="1" x14ac:dyDescent="0.25">
      <c r="A65" s="19" t="s">
        <v>75</v>
      </c>
      <c r="B65" s="19">
        <v>37</v>
      </c>
    </row>
    <row r="66" spans="1:2" x14ac:dyDescent="0.25">
      <c r="A66" s="18" t="s">
        <v>880</v>
      </c>
      <c r="B66" s="18">
        <v>39</v>
      </c>
    </row>
    <row r="67" spans="1:2" s="20" customFormat="1" x14ac:dyDescent="0.25">
      <c r="A67" s="19" t="s">
        <v>881</v>
      </c>
      <c r="B67" s="19">
        <v>39</v>
      </c>
    </row>
    <row r="68" spans="1:2" x14ac:dyDescent="0.25">
      <c r="A68" s="18" t="s">
        <v>882</v>
      </c>
      <c r="B68" s="18">
        <v>40</v>
      </c>
    </row>
    <row r="69" spans="1:2" s="20" customFormat="1" x14ac:dyDescent="0.25">
      <c r="A69" s="19" t="s">
        <v>883</v>
      </c>
      <c r="B69" s="19">
        <v>40</v>
      </c>
    </row>
    <row r="70" spans="1:2" s="20" customFormat="1" x14ac:dyDescent="0.25">
      <c r="A70" s="18" t="s">
        <v>884</v>
      </c>
      <c r="B70" s="18">
        <v>41</v>
      </c>
    </row>
    <row r="71" spans="1:2" s="20" customFormat="1" x14ac:dyDescent="0.25">
      <c r="A71" s="19" t="s">
        <v>885</v>
      </c>
      <c r="B71" s="19">
        <v>41</v>
      </c>
    </row>
    <row r="72" spans="1:2" x14ac:dyDescent="0.25">
      <c r="A72" s="18"/>
      <c r="B72" s="18"/>
    </row>
    <row r="73" spans="1:2" s="20" customFormat="1" x14ac:dyDescent="0.25">
      <c r="A73" s="19"/>
      <c r="B73" s="19"/>
    </row>
    <row r="74" spans="1:2" x14ac:dyDescent="0.25">
      <c r="A74" s="18"/>
      <c r="B74" s="18"/>
    </row>
    <row r="75" spans="1:2" s="20" customFormat="1" x14ac:dyDescent="0.25">
      <c r="A75" s="19"/>
      <c r="B75" s="19"/>
    </row>
  </sheetData>
  <hyperlinks>
    <hyperlink ref="A4" location="_Toc473812250" display="_Toc473812250"/>
    <hyperlink ref="B4" location="_Toc473812250" display="_Toc473812250"/>
    <hyperlink ref="A5" location="_Toc473812251" display="_Toc473812251"/>
    <hyperlink ref="B5" location="_Toc473812251" display="_Toc473812251"/>
    <hyperlink ref="A6" location="_Toc473812252" display="_Toc473812252"/>
    <hyperlink ref="B6" location="_Toc473812252" display="_Toc473812252"/>
    <hyperlink ref="A7" location="_Toc473812253" display="_Toc473812253"/>
    <hyperlink ref="B7" location="_Toc473812253" display="_Toc473812253"/>
    <hyperlink ref="A8" location="_Toc473812254" display="_Toc473812254"/>
    <hyperlink ref="B8" location="_Toc473812254" display="_Toc473812254"/>
    <hyperlink ref="A9" location="_Toc473812255" display="_Toc473812255"/>
    <hyperlink ref="B9" location="_Toc473812255" display="_Toc473812255"/>
    <hyperlink ref="A10" location="_Toc473812256" display="_Toc473812256"/>
    <hyperlink ref="B10" location="_Toc473812256" display="_Toc473812256"/>
    <hyperlink ref="A11" location="_Toc473812257" display="_Toc473812257"/>
    <hyperlink ref="B11" location="_Toc473812257" display="_Toc473812257"/>
    <hyperlink ref="A12" location="_Toc473812258" display="_Toc473812258"/>
    <hyperlink ref="B12" location="_Toc473812258" display="_Toc473812258"/>
    <hyperlink ref="A13" location="_Toc473812259" display="_Toc473812259"/>
    <hyperlink ref="B13" location="_Toc473812259" display="_Toc473812259"/>
    <hyperlink ref="A14" location="_Toc473812262" display="_Toc473812262"/>
    <hyperlink ref="B14" location="_Toc473812262" display="_Toc473812262"/>
    <hyperlink ref="A15" location="_Toc473812263" display="_Toc473812263"/>
    <hyperlink ref="B15" location="_Toc473812263" display="_Toc473812263"/>
    <hyperlink ref="A16" location="_Toc473812264" display="_Toc473812264"/>
    <hyperlink ref="B16" location="_Toc473812264" display="_Toc473812264"/>
    <hyperlink ref="A17" location="_Toc473812265" display="_Toc473812265"/>
    <hyperlink ref="B17" location="_Toc473812265" display="_Toc473812265"/>
    <hyperlink ref="A18" location="_Toc473812266" display="_Toc473812266"/>
    <hyperlink ref="B18" location="_Toc473812266" display="_Toc473812266"/>
    <hyperlink ref="A19" location="_Toc473812267" display="_Toc473812267"/>
    <hyperlink ref="B19" location="_Toc473812267" display="_Toc473812267"/>
    <hyperlink ref="A20" location="_Toc473812268" display="_Toc473812268"/>
    <hyperlink ref="B20" location="_Toc473812268" display="_Toc473812268"/>
    <hyperlink ref="A21" location="_Toc473812269" display="_Toc473812269"/>
    <hyperlink ref="B21" location="_Toc473812269" display="_Toc473812269"/>
    <hyperlink ref="A22" location="_Toc473812270" display="_Toc473812270"/>
    <hyperlink ref="B22" location="_Toc473812270" display="_Toc473812270"/>
    <hyperlink ref="A23" location="_Toc473812271" display="_Toc473812271"/>
    <hyperlink ref="B23" location="_Toc473812271" display="_Toc473812271"/>
    <hyperlink ref="A24" location="_Toc473812272" display="_Toc473812272"/>
    <hyperlink ref="B24" location="_Toc473812272" display="_Toc473812272"/>
    <hyperlink ref="A25" location="_Toc473812273" display="_Toc473812273"/>
    <hyperlink ref="B25" location="_Toc473812273" display="_Toc473812273"/>
    <hyperlink ref="A26" location="_Toc473812274" display="_Toc473812274"/>
    <hyperlink ref="B26" location="_Toc473812274" display="_Toc473812274"/>
    <hyperlink ref="A27" location="_Toc473812275" display="_Toc473812275"/>
    <hyperlink ref="B27" location="_Toc473812275" display="_Toc473812275"/>
    <hyperlink ref="A28" location="_Toc473812276" display="_Toc473812276"/>
    <hyperlink ref="B28" location="_Toc473812276" display="_Toc473812276"/>
    <hyperlink ref="A29" location="_Toc473812277" display="_Toc473812277"/>
    <hyperlink ref="B29" location="_Toc473812277" display="_Toc473812277"/>
    <hyperlink ref="A30" location="_Toc473812278" display="_Toc473812278"/>
    <hyperlink ref="B30" location="_Toc473812278" display="_Toc473812278"/>
    <hyperlink ref="A31" location="_Toc473812279" display="_Toc473812279"/>
    <hyperlink ref="B31" location="_Toc473812279" display="_Toc473812279"/>
    <hyperlink ref="A32" location="_Toc473812280" display="_Toc473812280"/>
    <hyperlink ref="B32" location="_Toc473812280" display="_Toc473812280"/>
    <hyperlink ref="A33" location="_Toc473812281" display="_Toc473812281"/>
    <hyperlink ref="B33" location="_Toc473812281" display="_Toc473812281"/>
    <hyperlink ref="A34" location="_Toc473812282" display="_Toc473812282"/>
    <hyperlink ref="B34" location="_Toc473812282" display="_Toc473812282"/>
    <hyperlink ref="A35" location="_Toc473812283" display="_Toc473812283"/>
    <hyperlink ref="B35" location="_Toc473812283" display="_Toc473812283"/>
    <hyperlink ref="A36" location="_Toc473812284" display="_Toc473812284"/>
    <hyperlink ref="B36" location="_Toc473812284" display="_Toc473812284"/>
    <hyperlink ref="A37" location="_Toc473812285" display="_Toc473812285"/>
    <hyperlink ref="B37" location="_Toc473812285" display="_Toc473812285"/>
    <hyperlink ref="A38" location="_Toc473812286" display="_Toc473812286"/>
    <hyperlink ref="B38" location="_Toc473812286" display="_Toc473812286"/>
    <hyperlink ref="A39" location="_Toc473812287" display="_Toc473812287"/>
    <hyperlink ref="B39" location="_Toc473812287" display="_Toc473812287"/>
    <hyperlink ref="A40" location="_Toc473812288" display="_Toc473812288"/>
    <hyperlink ref="B40" location="_Toc473812288" display="_Toc473812288"/>
    <hyperlink ref="A41" location="_Toc473812289" display="_Toc473812289"/>
    <hyperlink ref="B41" location="_Toc473812289" display="_Toc473812289"/>
    <hyperlink ref="A42" location="_Toc473812290" display="_Toc473812290"/>
    <hyperlink ref="B42" location="_Toc473812290" display="_Toc473812290"/>
    <hyperlink ref="A43" location="_Toc473812291" display="_Toc473812291"/>
    <hyperlink ref="B43" location="_Toc473812291" display="_Toc473812291"/>
    <hyperlink ref="A44" location="_Toc473812292" display="_Toc473812292"/>
    <hyperlink ref="B44" location="_Toc473812292" display="_Toc473812292"/>
    <hyperlink ref="A45" location="_Toc473812293" display="_Toc473812293"/>
    <hyperlink ref="B45" location="_Toc473812293" display="_Toc473812293"/>
    <hyperlink ref="A46" location="_Toc473812294" display="_Toc473812294"/>
    <hyperlink ref="B46" location="_Toc473812294" display="_Toc473812294"/>
    <hyperlink ref="A47" location="_Toc473812295" display="_Toc473812295"/>
    <hyperlink ref="B47" location="_Toc473812295" display="_Toc473812295"/>
    <hyperlink ref="A48" location="_Toc473812296" display="_Toc473812296"/>
    <hyperlink ref="B48" location="_Toc473812296" display="_Toc473812296"/>
    <hyperlink ref="A49" location="_Toc473812297" display="_Toc473812297"/>
    <hyperlink ref="B49" location="_Toc473812297" display="_Toc473812297"/>
    <hyperlink ref="A50" location="_Toc473812298" display="_Toc473812298"/>
    <hyperlink ref="B50" location="_Toc473812298" display="_Toc473812298"/>
    <hyperlink ref="A51" location="_Toc473812299" display="_Toc473812299"/>
    <hyperlink ref="B51" location="_Toc473812299" display="_Toc473812299"/>
    <hyperlink ref="A52" location="_Toc473812300" display="_Toc473812300"/>
    <hyperlink ref="B52" location="_Toc473812300" display="_Toc473812300"/>
    <hyperlink ref="A53" location="_Toc473812301" display="_Toc473812301"/>
    <hyperlink ref="B53" location="_Toc473812301" display="_Toc473812301"/>
    <hyperlink ref="A54" location="_Toc473812302" display="_Toc473812302"/>
    <hyperlink ref="B54" location="_Toc473812302" display="_Toc473812302"/>
    <hyperlink ref="A55" location="_Toc473812303" display="_Toc473812303"/>
    <hyperlink ref="B55" location="_Toc473812303" display="_Toc473812303"/>
    <hyperlink ref="A56" location="_Toc473812304" display="_Toc473812304"/>
    <hyperlink ref="B56" location="_Toc473812304" display="_Toc473812304"/>
    <hyperlink ref="A57" location="_Toc473812305" display="_Toc473812305"/>
    <hyperlink ref="B57" location="_Toc473812305" display="_Toc473812305"/>
    <hyperlink ref="A58" location="_Toc473812323" display="_Toc473812323"/>
    <hyperlink ref="B58" location="_Toc473812323" display="_Toc473812323"/>
    <hyperlink ref="A59" location="_Toc473812324" display="_Toc473812324"/>
    <hyperlink ref="B59" location="_Toc473812324" display="_Toc473812324"/>
    <hyperlink ref="A60" location="_Toc473812325" display="_Toc473812325"/>
    <hyperlink ref="B60" location="_Toc473812325" display="_Toc473812325"/>
    <hyperlink ref="A61" location="_Toc473812326" display="_Toc473812326"/>
    <hyperlink ref="B61" location="_Toc473812326" display="_Toc473812326"/>
    <hyperlink ref="A62" location="_Toc473812327" display="_Toc473812327"/>
    <hyperlink ref="B62" location="_Toc473812327" display="_Toc473812327"/>
    <hyperlink ref="A63" location="_Toc473812328" display="_Toc473812328"/>
    <hyperlink ref="B63" location="_Toc473812328" display="_Toc473812328"/>
    <hyperlink ref="A64" location="_Toc473812329" display="_Toc473812329"/>
    <hyperlink ref="B64" location="_Toc473812329" display="_Toc473812329"/>
    <hyperlink ref="A65" location="_Toc473812330" display="_Toc473812330"/>
    <hyperlink ref="B65" location="_Toc473812330" display="_Toc473812330"/>
    <hyperlink ref="A66" location="_Toc473812331" display="_Toc473812331"/>
    <hyperlink ref="B66" location="_Toc473812331" display="_Toc473812331"/>
    <hyperlink ref="A67" location="_Toc473812332" display="_Toc473812332"/>
    <hyperlink ref="B67" location="_Toc473812332" display="_Toc473812332"/>
    <hyperlink ref="A68" location="_Toc473812333" display="_Toc473812333"/>
    <hyperlink ref="B68" location="_Toc473812333" display="_Toc473812333"/>
    <hyperlink ref="A69" location="_Toc473812334" display="_Toc473812334"/>
    <hyperlink ref="B69" location="_Toc473812334" display="_Toc473812334"/>
    <hyperlink ref="A4:A5" location="Pengantar!A1" display="Kata Pengantar"/>
    <hyperlink ref="A6:A7" location="Isi!A1" display="Daftar Isi"/>
    <hyperlink ref="A8:A9" location="Istilah!A1" display="Daftar Istilah"/>
    <hyperlink ref="A10:A11" location="'1.1'!A1" display="Tabel 1.1 Overview Lembaga Keuangan Khusus per Maret 2017"/>
    <hyperlink ref="A12:A13" location="'1.2'!A1" display="Tabel 1.2  Pembiayaan &amp; Pinjaman yang Disalurkan Lembaga Keuangan Khusus"/>
    <hyperlink ref="A14:A15" location="'2.1'!A1" display="Tabel 2.1 Posisi Keuangan LPEI"/>
    <hyperlink ref="A16:A17" location="'2.2'!A1" display="Tabel 2.2 Laba Rugi Komprehensif LPEI"/>
    <hyperlink ref="A18:A19" location="'2.3'!A1" display="Tabel 2.3 Rekening Administratif LPEI"/>
    <hyperlink ref="A20:A21" location="'2.4'!A1" display="Tabel 2.4 Kegiatan Usaha LPEI"/>
    <hyperlink ref="A22:A23" location="'2.5'!A1" display="Tabel 2.5 Jumlah Kontrak Kegiatan Usaha LPEI"/>
    <hyperlink ref="A24:A25" location="'2.6'!A1" display="Tabel 2.6  Portofolio Investasi LPEI"/>
    <hyperlink ref="A26:A27" location="'2.7'!A1" display="Tabel 2.7 Piutang Pembiayaan LPEI Berdasarkan Sektor Ekonomi"/>
    <hyperlink ref="A28:A29" location="'2.8'!A1" display="Tabel 2.8 Piutang Pembiayaan LPEI Berdasarkan Penggunaan Dana"/>
    <hyperlink ref="A30:A31" location="'2.9'!A1" display="Tabel 2.9 Piutang Pembiayaan LPEI Berdasarkan Kategori Debitur"/>
    <hyperlink ref="A32:A33" location="'2.10'!A1" display="Tabel 2.10 Piutang Pembiayaan LPEI Berdasarkan Lokasi"/>
    <hyperlink ref="A34:A35" location="'2.11'!A1" display="Tabel 2.11 Piutang Pembiayaan LPEI Berdasarkan Valuta"/>
    <hyperlink ref="A36:A37" location="'2.12'!A1" display="Tabel 2.12 Piutang Pembiayaan LPEI Berdasarkan Kualitas Kolektabilitas"/>
    <hyperlink ref="A38:A39" location="'2.13'!A1" display="Tabel 2.13 Jumlah Kontrak Pembiayaan LPEI Berdasarkan Sektor Ekonomi"/>
    <hyperlink ref="A40:A41" location="'2.14'!A1" display="Tabel 2.14 Jumlah Kontrak Pembiayaan LPEI Berdasarkan Penggunaan Dana"/>
    <hyperlink ref="A42:A43" location="'2.15'!A1" display="Tabel 2.15 Jumlah Kontrak Pembiayaan LPEI Berdasarkan Kategori Debitur"/>
    <hyperlink ref="A44:A45" location="'2.16'!A1" display="Tabel 2.16 Jumlah Kontrak Pembiayaan LPEI Berdasarkan Lokasi"/>
    <hyperlink ref="A46:A47" location="'2.17'!A1" display="Tabel 2.17 Jumlah Kontrak Pembiayaan LPEI Berdasarkan Valuta"/>
    <hyperlink ref="A48:A49" location="'2.18'!A1" display="Tabel 2.18 Jumlah Kontrak Pembiayaan LPEI Berdasarkan Kualitas Kolektabilitas"/>
    <hyperlink ref="A50:A51" location="'2.19'!A1" display="Tabel 2.19 Jumlah Kontrak Penjaminan LPEI Berdasarkan Jenis Penjaminan"/>
    <hyperlink ref="A52:A53" location="'2.20'!A1" display="Tabel 2.20 Jumlah Kontrak Asuransi LPEI Berdasarkan Jenis Asuransi"/>
    <hyperlink ref="A54:A55" location="'2.21'!A1" display="Tabel 2.21 Pinjaman yang Diterima LPEI Berdasarkan Negara Pemberi Pinjaman"/>
    <hyperlink ref="A56:A57" location="'2.22'!A1" display="Tabel 2.22 Pinjaman yang Diterima LPEI Berdasarkan Valuta"/>
    <hyperlink ref="A58:A59" location="'5.1'!A1" display="Tabel 5.1 Posisi Keuangan PT Sarana Multigriya Finansial (Persero) (Miliar Rp)"/>
    <hyperlink ref="A60:A61" location="'5.2'!A1" display="Tabel 5.2 Laba Rugi Komprehensif PT Sarana Multigriya Finansial (Persero) (Miliar Rp)"/>
    <hyperlink ref="A62:A63" location="'5.3'!A1" display="Tabel 5.3 Kegiatan Usaha PT Sarana Multigriya Finansial (Persero) (Miliar Rp)"/>
    <hyperlink ref="A64:A65" location="'5.4'!A1" display="Tabel 5.4 Portofolio Investasi PT Sarana Multigriya Finansial (Persero) (Miliar Rp)"/>
    <hyperlink ref="A66:A67" location="'6.1'!A1" display="Tabel 6.1 Posisi Keuangan PT Permodalan Nasional Madani (Persero) (Miliar Rp)"/>
    <hyperlink ref="A68:A69" location="'6.2'!A1" display="Tabel 6.2 Laba Rugi Komprehensif PT Permodalan Nasional Madani (Persero) (Miliar Rp)"/>
    <hyperlink ref="A58:B59" location="'6.1'!_Toc449593997" display="Tabel 5.5 Posisi Keuangan PT Sarana Multigriya Finansial (Persero)"/>
    <hyperlink ref="A60:B61" location="'6.2'!_Toc449593999" display="Tabel 6.2 Laba Rugi Komprehensif PT Sarana Multigriya Finansial (Persero)"/>
    <hyperlink ref="A62:B63" location="'6.3'!_Toc449594001" display="Tabel 6.3 Kegiatan Usaha PT Sarana Multigriya Finansial (Persero)"/>
    <hyperlink ref="A64:B65" location="'6.4'!_Toc448152400" display="Tabel 6.4 Portofolio Investasi PT Sarana Multigriya Finansial (Persero)"/>
    <hyperlink ref="A66:B67" location="'7.1'!Print_Titles" display="Tabel 7.1 Posisi Keuangan PT Permodalan Nasional Madani (Persero)"/>
    <hyperlink ref="A68:B69" location="'7.2'!A1" display="Tabel 7.2 Laba Rugi Komprehensif PT Permodalan Nasional Madani (Persero)"/>
    <hyperlink ref="A70" location="_Toc473812333" display="_Toc473812333"/>
    <hyperlink ref="A71" location="_Toc473812334" display="_Toc473812334"/>
    <hyperlink ref="A70:A71" location="'6.2'!A1" display="Tabel 6.2 Laba Rugi Komprehensif PT Permodalan Nasional Madani (Persero) (Miliar Rp)"/>
    <hyperlink ref="B70" location="_Toc473812335" display="_Toc473812335"/>
    <hyperlink ref="B71" location="_Toc473812336" display="_Toc473812336"/>
    <hyperlink ref="B70:B71" location="'8.1'!A1" display="Tabel 8.1 Posisi Keuangan PT Danareksa (Persero)"/>
  </hyperlinks>
  <pageMargins left="0.51181102362204722" right="0.51181102362204722" top="0.55118110236220474" bottom="0.55118110236220474" header="0.31496062992125984" footer="0.31496062992125984"/>
  <pageSetup paperSize="9" scale="9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4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Q9" sqref="Q9"/>
    </sheetView>
  </sheetViews>
  <sheetFormatPr defaultColWidth="9.140625" defaultRowHeight="12.75" x14ac:dyDescent="0.25"/>
  <cols>
    <col min="1" max="1" width="32.42578125" style="33" bestFit="1" customWidth="1"/>
    <col min="2" max="2" width="5.42578125" style="33" bestFit="1" customWidth="1"/>
    <col min="3" max="5" width="5.5703125" style="33" bestFit="1" customWidth="1"/>
    <col min="6" max="7" width="5.140625" style="33" bestFit="1" customWidth="1"/>
    <col min="8" max="8" width="5.42578125" style="33" bestFit="1" customWidth="1"/>
    <col min="9" max="9" width="5.140625" style="33" bestFit="1" customWidth="1"/>
    <col min="10" max="11" width="5.5703125" style="33" bestFit="1" customWidth="1"/>
    <col min="12" max="12" width="5.7109375" style="33" bestFit="1" customWidth="1"/>
    <col min="13" max="15" width="5.140625" style="33" customWidth="1"/>
    <col min="16" max="16" width="34.140625" style="33" bestFit="1" customWidth="1"/>
    <col min="17" max="17" width="9.140625" style="33" customWidth="1"/>
    <col min="18" max="16384" width="9.140625" style="33"/>
  </cols>
  <sheetData>
    <row r="1" spans="1:16" x14ac:dyDescent="0.25">
      <c r="A1" s="275" t="s">
        <v>626</v>
      </c>
      <c r="B1" s="276"/>
      <c r="C1" s="276"/>
      <c r="D1" s="276"/>
      <c r="E1" s="276"/>
      <c r="F1" s="276"/>
      <c r="G1" s="276"/>
      <c r="H1" s="276"/>
      <c r="I1" s="276"/>
      <c r="J1" s="276"/>
      <c r="K1" s="276"/>
      <c r="L1" s="276"/>
      <c r="M1" s="276"/>
      <c r="N1" s="276"/>
      <c r="O1" s="276"/>
      <c r="P1" s="277"/>
    </row>
    <row r="2" spans="1:16" x14ac:dyDescent="0.25">
      <c r="A2" s="278" t="s">
        <v>627</v>
      </c>
      <c r="B2" s="279"/>
      <c r="C2" s="279"/>
      <c r="D2" s="279"/>
      <c r="E2" s="279"/>
      <c r="F2" s="279"/>
      <c r="G2" s="279"/>
      <c r="H2" s="279"/>
      <c r="I2" s="279"/>
      <c r="J2" s="279"/>
      <c r="K2" s="279"/>
      <c r="L2" s="279"/>
      <c r="M2" s="279"/>
      <c r="N2" s="279"/>
      <c r="O2" s="279"/>
      <c r="P2" s="280"/>
    </row>
    <row r="3" spans="1:16" x14ac:dyDescent="0.25">
      <c r="A3" s="116" t="s">
        <v>150</v>
      </c>
      <c r="B3" s="127">
        <v>44682</v>
      </c>
      <c r="C3" s="127">
        <v>44713</v>
      </c>
      <c r="D3" s="127">
        <v>44743</v>
      </c>
      <c r="E3" s="127">
        <v>44774</v>
      </c>
      <c r="F3" s="127">
        <v>44805</v>
      </c>
      <c r="G3" s="127">
        <v>44835</v>
      </c>
      <c r="H3" s="127">
        <v>44866</v>
      </c>
      <c r="I3" s="127">
        <v>44896</v>
      </c>
      <c r="J3" s="127">
        <v>44927</v>
      </c>
      <c r="K3" s="127">
        <v>44958</v>
      </c>
      <c r="L3" s="127">
        <v>44986</v>
      </c>
      <c r="M3" s="127">
        <v>45017</v>
      </c>
      <c r="N3" s="127">
        <v>45047</v>
      </c>
      <c r="O3" s="127">
        <v>45078</v>
      </c>
      <c r="P3" s="118" t="s">
        <v>155</v>
      </c>
    </row>
    <row r="4" spans="1:16" x14ac:dyDescent="0.25">
      <c r="A4" s="128" t="s">
        <v>628</v>
      </c>
      <c r="B4" s="129"/>
      <c r="C4" s="129"/>
      <c r="D4" s="129"/>
      <c r="E4" s="129"/>
      <c r="F4" s="129"/>
      <c r="G4" s="129"/>
      <c r="H4" s="129"/>
      <c r="I4" s="129"/>
      <c r="J4" s="129"/>
      <c r="K4" s="129"/>
      <c r="L4" s="129"/>
      <c r="M4" s="129"/>
      <c r="N4" s="129"/>
      <c r="O4" s="129"/>
      <c r="P4" s="130" t="s">
        <v>629</v>
      </c>
    </row>
    <row r="5" spans="1:16" x14ac:dyDescent="0.25">
      <c r="A5" s="85" t="s">
        <v>630</v>
      </c>
      <c r="B5" s="129"/>
      <c r="C5" s="129"/>
      <c r="D5" s="129"/>
      <c r="E5" s="129"/>
      <c r="F5" s="129"/>
      <c r="G5" s="129"/>
      <c r="H5" s="129"/>
      <c r="I5" s="129"/>
      <c r="J5" s="129"/>
      <c r="K5" s="129"/>
      <c r="L5" s="129"/>
      <c r="M5" s="129"/>
      <c r="N5" s="129"/>
      <c r="O5" s="129"/>
      <c r="P5" s="131" t="s">
        <v>631</v>
      </c>
    </row>
    <row r="6" spans="1:16" x14ac:dyDescent="0.25">
      <c r="A6" s="73" t="s">
        <v>632</v>
      </c>
      <c r="B6" s="103">
        <v>760.56500000000005</v>
      </c>
      <c r="C6" s="103">
        <v>894.245</v>
      </c>
      <c r="D6" s="103">
        <v>1030.348</v>
      </c>
      <c r="E6" s="103">
        <v>1165.8800000000001</v>
      </c>
      <c r="F6" s="103">
        <v>1301.354</v>
      </c>
      <c r="G6" s="103">
        <v>1452.2349999999999</v>
      </c>
      <c r="H6" s="180">
        <v>1608.3589999999999</v>
      </c>
      <c r="I6" s="180">
        <v>1763.7629999999999</v>
      </c>
      <c r="J6" s="180">
        <v>159.68299999999999</v>
      </c>
      <c r="K6" s="180">
        <v>314.45600000000002</v>
      </c>
      <c r="L6" s="180">
        <v>477.16500000000002</v>
      </c>
      <c r="M6" s="180">
        <v>643.95600000000002</v>
      </c>
      <c r="N6" s="180">
        <v>810.678</v>
      </c>
      <c r="O6" s="180">
        <v>977</v>
      </c>
      <c r="P6" s="74" t="s">
        <v>633</v>
      </c>
    </row>
    <row r="7" spans="1:16" x14ac:dyDescent="0.25">
      <c r="A7" s="73" t="s">
        <v>634</v>
      </c>
      <c r="B7" s="103">
        <v>0.86299999999999999</v>
      </c>
      <c r="C7" s="103">
        <v>1.024</v>
      </c>
      <c r="D7" s="103">
        <v>1.1859999999999999</v>
      </c>
      <c r="E7" s="103">
        <v>8.3160000000000007</v>
      </c>
      <c r="F7" s="103">
        <v>8.4030000000000005</v>
      </c>
      <c r="G7" s="103">
        <v>11.331</v>
      </c>
      <c r="H7" s="180">
        <v>9.2759999999999998</v>
      </c>
      <c r="I7" s="180">
        <v>6.7210000000000001</v>
      </c>
      <c r="J7" s="180">
        <v>-0.5</v>
      </c>
      <c r="K7" s="180">
        <v>0.30599999999999999</v>
      </c>
      <c r="L7" s="180">
        <v>0.71499999999999997</v>
      </c>
      <c r="M7" s="180">
        <v>0.97299999999999998</v>
      </c>
      <c r="N7" s="180">
        <v>1.1859999999999999</v>
      </c>
      <c r="O7" s="180">
        <v>3</v>
      </c>
      <c r="P7" s="74" t="s">
        <v>635</v>
      </c>
    </row>
    <row r="8" spans="1:16" x14ac:dyDescent="0.25">
      <c r="A8" s="73" t="s">
        <v>636</v>
      </c>
      <c r="B8" s="103">
        <v>3.0000000000000001E-3</v>
      </c>
      <c r="C8" s="103">
        <v>4.2999999999999997E-2</v>
      </c>
      <c r="D8" s="103">
        <v>0.13800000000000001</v>
      </c>
      <c r="E8" s="103">
        <v>0.224</v>
      </c>
      <c r="F8" s="103">
        <v>0.23699999999999999</v>
      </c>
      <c r="G8" s="103">
        <v>0.28899999999999998</v>
      </c>
      <c r="H8" s="180">
        <v>0.28899999999999998</v>
      </c>
      <c r="I8" s="180">
        <v>0.316</v>
      </c>
      <c r="J8" s="180">
        <v>7.0000000000000007E-2</v>
      </c>
      <c r="K8" s="180">
        <v>7.0000000000000007E-2</v>
      </c>
      <c r="L8" s="180">
        <v>0.28599999999999998</v>
      </c>
      <c r="M8" s="180">
        <v>0.32100000000000001</v>
      </c>
      <c r="N8" s="180">
        <v>0.33600000000000002</v>
      </c>
      <c r="O8" s="180">
        <v>0.33600000000000002</v>
      </c>
      <c r="P8" s="74" t="s">
        <v>637</v>
      </c>
    </row>
    <row r="9" spans="1:16" ht="25.5" x14ac:dyDescent="0.25">
      <c r="A9" s="132" t="s">
        <v>638</v>
      </c>
      <c r="B9" s="103">
        <v>0</v>
      </c>
      <c r="C9" s="103">
        <v>0</v>
      </c>
      <c r="D9" s="103">
        <v>0</v>
      </c>
      <c r="E9" s="103">
        <v>0</v>
      </c>
      <c r="F9" s="103">
        <v>0</v>
      </c>
      <c r="G9" s="103">
        <v>0</v>
      </c>
      <c r="H9" s="180">
        <v>0</v>
      </c>
      <c r="I9" s="180">
        <v>0</v>
      </c>
      <c r="J9" s="180">
        <v>0</v>
      </c>
      <c r="K9" s="180">
        <v>0</v>
      </c>
      <c r="L9" s="180">
        <v>0</v>
      </c>
      <c r="M9" s="180">
        <v>0</v>
      </c>
      <c r="N9" s="180">
        <v>0</v>
      </c>
      <c r="O9" s="180">
        <v>0</v>
      </c>
      <c r="P9" s="74" t="s">
        <v>639</v>
      </c>
    </row>
    <row r="10" spans="1:16" ht="25.5" x14ac:dyDescent="0.25">
      <c r="A10" s="132" t="s">
        <v>640</v>
      </c>
      <c r="B10" s="103">
        <v>0</v>
      </c>
      <c r="C10" s="103">
        <v>0</v>
      </c>
      <c r="D10" s="103">
        <v>0</v>
      </c>
      <c r="E10" s="103">
        <v>0</v>
      </c>
      <c r="F10" s="103">
        <v>0</v>
      </c>
      <c r="G10" s="103">
        <v>0</v>
      </c>
      <c r="H10" s="180">
        <v>0</v>
      </c>
      <c r="I10" s="180">
        <v>0</v>
      </c>
      <c r="J10" s="180">
        <v>0</v>
      </c>
      <c r="K10" s="180">
        <v>0</v>
      </c>
      <c r="L10" s="180">
        <v>0</v>
      </c>
      <c r="M10" s="180">
        <v>0</v>
      </c>
      <c r="N10" s="180">
        <v>0</v>
      </c>
      <c r="O10" s="180">
        <v>0</v>
      </c>
      <c r="P10" s="74" t="s">
        <v>641</v>
      </c>
    </row>
    <row r="11" spans="1:16" x14ac:dyDescent="0.25">
      <c r="A11" s="73" t="s">
        <v>642</v>
      </c>
      <c r="B11" s="103">
        <v>0</v>
      </c>
      <c r="C11" s="103">
        <v>0</v>
      </c>
      <c r="D11" s="103">
        <v>0.17399999999999999</v>
      </c>
      <c r="E11" s="103">
        <v>0.17399999999999999</v>
      </c>
      <c r="F11" s="103">
        <v>0</v>
      </c>
      <c r="G11" s="103">
        <v>0</v>
      </c>
      <c r="H11" s="180">
        <v>0</v>
      </c>
      <c r="I11" s="180">
        <v>0</v>
      </c>
      <c r="J11" s="180">
        <v>0</v>
      </c>
      <c r="K11" s="180">
        <v>0</v>
      </c>
      <c r="L11" s="180">
        <v>0</v>
      </c>
      <c r="M11" s="180">
        <v>0</v>
      </c>
      <c r="N11" s="180">
        <v>0</v>
      </c>
      <c r="O11" s="180">
        <v>0</v>
      </c>
      <c r="P11" s="74" t="s">
        <v>643</v>
      </c>
    </row>
    <row r="12" spans="1:16" x14ac:dyDescent="0.25">
      <c r="A12" s="77" t="s">
        <v>644</v>
      </c>
      <c r="B12" s="133">
        <v>761.43100000000015</v>
      </c>
      <c r="C12" s="133">
        <v>895.31200000000001</v>
      </c>
      <c r="D12" s="133">
        <v>1031.846</v>
      </c>
      <c r="E12" s="133">
        <v>1174.5940000000001</v>
      </c>
      <c r="F12" s="133">
        <v>1309.9939999999999</v>
      </c>
      <c r="G12" s="133">
        <v>1463.855</v>
      </c>
      <c r="H12" s="181">
        <v>1617.924</v>
      </c>
      <c r="I12" s="181">
        <v>1770.8</v>
      </c>
      <c r="J12" s="181">
        <v>159.25299999999999</v>
      </c>
      <c r="K12" s="181">
        <v>314.83199999999999</v>
      </c>
      <c r="L12" s="181">
        <v>478.166</v>
      </c>
      <c r="M12" s="181">
        <v>645.25</v>
      </c>
      <c r="N12" s="181">
        <v>812.2</v>
      </c>
      <c r="O12" s="181">
        <v>981</v>
      </c>
      <c r="P12" s="78" t="s">
        <v>645</v>
      </c>
    </row>
    <row r="13" spans="1:16" x14ac:dyDescent="0.25">
      <c r="A13" s="85" t="s">
        <v>646</v>
      </c>
      <c r="B13" s="103"/>
      <c r="C13" s="103"/>
      <c r="D13" s="103"/>
      <c r="E13" s="103"/>
      <c r="F13" s="103"/>
      <c r="G13" s="103"/>
      <c r="H13" s="180"/>
      <c r="I13" s="180"/>
      <c r="J13" s="180"/>
      <c r="K13" s="180"/>
      <c r="L13" s="180"/>
      <c r="M13" s="180"/>
      <c r="N13" s="180"/>
      <c r="O13" s="180"/>
      <c r="P13" s="86" t="s">
        <v>647</v>
      </c>
    </row>
    <row r="14" spans="1:16" x14ac:dyDescent="0.25">
      <c r="A14" s="132" t="s">
        <v>648</v>
      </c>
      <c r="B14" s="103">
        <v>1.093</v>
      </c>
      <c r="C14" s="103">
        <v>1.25</v>
      </c>
      <c r="D14" s="103">
        <v>1.3109999999999999</v>
      </c>
      <c r="E14" s="103">
        <v>1.4179999999999999</v>
      </c>
      <c r="F14" s="103">
        <v>1.4730000000000001</v>
      </c>
      <c r="G14" s="103">
        <v>1.5269999999999999</v>
      </c>
      <c r="H14" s="180">
        <v>1.599</v>
      </c>
      <c r="I14" s="180">
        <v>1.8979999999999999</v>
      </c>
      <c r="J14" s="180">
        <v>0.111</v>
      </c>
      <c r="K14" s="180">
        <v>0.21</v>
      </c>
      <c r="L14" s="180">
        <v>0.377</v>
      </c>
      <c r="M14" s="180">
        <v>0.436</v>
      </c>
      <c r="N14" s="180">
        <v>0.63</v>
      </c>
      <c r="O14" s="180">
        <v>0.8</v>
      </c>
      <c r="P14" s="74" t="s">
        <v>649</v>
      </c>
    </row>
    <row r="15" spans="1:16" x14ac:dyDescent="0.25">
      <c r="A15" s="132" t="s">
        <v>650</v>
      </c>
      <c r="B15" s="134">
        <v>0.29799999999999999</v>
      </c>
      <c r="C15" s="134">
        <v>0.36099999999999999</v>
      </c>
      <c r="D15" s="134">
        <v>0.42299999999999999</v>
      </c>
      <c r="E15" s="134">
        <v>0.49299999999999999</v>
      </c>
      <c r="F15" s="134">
        <v>0.56200000000000006</v>
      </c>
      <c r="G15" s="134">
        <v>0.63300000000000001</v>
      </c>
      <c r="H15" s="182">
        <v>0.70299999999999996</v>
      </c>
      <c r="I15" s="182">
        <v>0.77400000000000002</v>
      </c>
      <c r="J15" s="182">
        <v>7.2999999999999995E-2</v>
      </c>
      <c r="K15" s="182">
        <v>0.14599999999999999</v>
      </c>
      <c r="L15" s="182">
        <v>0.219</v>
      </c>
      <c r="M15" s="182">
        <v>0.28999999999999998</v>
      </c>
      <c r="N15" s="182">
        <v>0.36499999999999999</v>
      </c>
      <c r="O15" s="182">
        <v>0.434</v>
      </c>
      <c r="P15" s="74" t="s">
        <v>651</v>
      </c>
    </row>
    <row r="16" spans="1:16" x14ac:dyDescent="0.25">
      <c r="A16" s="132" t="s">
        <v>652</v>
      </c>
      <c r="B16" s="103">
        <v>0</v>
      </c>
      <c r="C16" s="103">
        <v>0</v>
      </c>
      <c r="D16" s="103">
        <v>0</v>
      </c>
      <c r="E16" s="103">
        <v>0</v>
      </c>
      <c r="F16" s="103">
        <v>0</v>
      </c>
      <c r="G16" s="103">
        <v>0</v>
      </c>
      <c r="H16" s="180">
        <v>0</v>
      </c>
      <c r="I16" s="180">
        <v>0</v>
      </c>
      <c r="J16" s="180">
        <v>0</v>
      </c>
      <c r="K16" s="180">
        <v>0</v>
      </c>
      <c r="L16" s="180">
        <v>0</v>
      </c>
      <c r="M16" s="180">
        <v>0</v>
      </c>
      <c r="N16" s="180">
        <v>0</v>
      </c>
      <c r="O16" s="180">
        <v>0</v>
      </c>
      <c r="P16" s="74" t="s">
        <v>653</v>
      </c>
    </row>
    <row r="17" spans="1:16" x14ac:dyDescent="0.25">
      <c r="A17" s="132" t="s">
        <v>654</v>
      </c>
      <c r="B17" s="103">
        <v>8.6999999999999994E-2</v>
      </c>
      <c r="C17" s="103">
        <v>0.106</v>
      </c>
      <c r="D17" s="103">
        <v>0.11799999999999999</v>
      </c>
      <c r="E17" s="103">
        <v>0.121</v>
      </c>
      <c r="F17" s="103">
        <v>0.123</v>
      </c>
      <c r="G17" s="103">
        <v>0.86199999999999999</v>
      </c>
      <c r="H17" s="180">
        <v>0.86299999999999999</v>
      </c>
      <c r="I17" s="180">
        <v>0.90600000000000003</v>
      </c>
      <c r="J17" s="180">
        <v>0</v>
      </c>
      <c r="K17" s="180">
        <v>1E-3</v>
      </c>
      <c r="L17" s="180">
        <v>1E-3</v>
      </c>
      <c r="M17" s="180">
        <v>1E-3</v>
      </c>
      <c r="N17" s="180">
        <v>1E-3</v>
      </c>
      <c r="O17" s="180">
        <v>1E-3</v>
      </c>
      <c r="P17" s="74" t="s">
        <v>655</v>
      </c>
    </row>
    <row r="18" spans="1:16" x14ac:dyDescent="0.25">
      <c r="A18" s="135" t="s">
        <v>656</v>
      </c>
      <c r="B18" s="133">
        <v>1.478</v>
      </c>
      <c r="C18" s="133">
        <v>1.7170000000000001</v>
      </c>
      <c r="D18" s="133">
        <v>1.8520000000000001</v>
      </c>
      <c r="E18" s="133">
        <v>2.032</v>
      </c>
      <c r="F18" s="133">
        <v>2.1579999999999999</v>
      </c>
      <c r="G18" s="133">
        <v>3.0219999999999998</v>
      </c>
      <c r="H18" s="181">
        <v>3.165</v>
      </c>
      <c r="I18" s="181">
        <v>3.5779999999999998</v>
      </c>
      <c r="J18" s="181">
        <v>0.184</v>
      </c>
      <c r="K18" s="181">
        <v>0.35699999999999998</v>
      </c>
      <c r="L18" s="181">
        <v>0.59699999999999998</v>
      </c>
      <c r="M18" s="181">
        <v>0.72699999999999998</v>
      </c>
      <c r="N18" s="181">
        <v>0.996</v>
      </c>
      <c r="O18" s="181">
        <v>1.242</v>
      </c>
      <c r="P18" s="78" t="s">
        <v>657</v>
      </c>
    </row>
    <row r="19" spans="1:16" x14ac:dyDescent="0.25">
      <c r="A19" s="85" t="s">
        <v>658</v>
      </c>
      <c r="B19" s="133">
        <v>762.90900000000011</v>
      </c>
      <c r="C19" s="133">
        <v>897.029</v>
      </c>
      <c r="D19" s="133">
        <v>1033.6980000000001</v>
      </c>
      <c r="E19" s="133">
        <v>1176.626</v>
      </c>
      <c r="F19" s="133">
        <v>1312.152</v>
      </c>
      <c r="G19" s="133">
        <v>1466.877</v>
      </c>
      <c r="H19" s="181">
        <v>1621.0889999999999</v>
      </c>
      <c r="I19" s="181">
        <v>1774.3779999999999</v>
      </c>
      <c r="J19" s="181">
        <v>159.43700000000001</v>
      </c>
      <c r="K19" s="181">
        <v>315.18900000000002</v>
      </c>
      <c r="L19" s="181">
        <v>478.76299999999998</v>
      </c>
      <c r="M19" s="181">
        <v>645.97699999999998</v>
      </c>
      <c r="N19" s="181">
        <v>813.19600000000003</v>
      </c>
      <c r="O19" s="181">
        <v>981.85699999999997</v>
      </c>
      <c r="P19" s="86" t="s">
        <v>659</v>
      </c>
    </row>
    <row r="20" spans="1:16" x14ac:dyDescent="0.25">
      <c r="A20" s="85" t="s">
        <v>660</v>
      </c>
      <c r="B20" s="103"/>
      <c r="C20" s="103"/>
      <c r="D20" s="103"/>
      <c r="E20" s="103"/>
      <c r="F20" s="103"/>
      <c r="G20" s="103"/>
      <c r="H20" s="180"/>
      <c r="I20" s="180"/>
      <c r="J20" s="180"/>
      <c r="K20" s="180"/>
      <c r="L20" s="180"/>
      <c r="M20" s="180"/>
      <c r="N20" s="180"/>
      <c r="O20" s="180"/>
      <c r="P20" s="86" t="s">
        <v>661</v>
      </c>
    </row>
    <row r="21" spans="1:16" x14ac:dyDescent="0.25">
      <c r="A21" s="85" t="s">
        <v>662</v>
      </c>
      <c r="B21" s="103"/>
      <c r="C21" s="103"/>
      <c r="D21" s="103"/>
      <c r="E21" s="103"/>
      <c r="F21" s="103"/>
      <c r="G21" s="103"/>
      <c r="H21" s="180"/>
      <c r="I21" s="180"/>
      <c r="J21" s="180"/>
      <c r="K21" s="180"/>
      <c r="L21" s="180"/>
      <c r="M21" s="180"/>
      <c r="N21" s="180"/>
      <c r="O21" s="180"/>
      <c r="P21" s="86" t="s">
        <v>663</v>
      </c>
    </row>
    <row r="22" spans="1:16" x14ac:dyDescent="0.25">
      <c r="A22" s="132" t="s">
        <v>664</v>
      </c>
      <c r="B22" s="103">
        <v>0</v>
      </c>
      <c r="C22" s="103">
        <v>0</v>
      </c>
      <c r="D22" s="103">
        <v>0</v>
      </c>
      <c r="E22" s="103">
        <v>0</v>
      </c>
      <c r="F22" s="103">
        <v>0</v>
      </c>
      <c r="G22" s="103">
        <v>0</v>
      </c>
      <c r="H22" s="180">
        <v>0</v>
      </c>
      <c r="I22" s="180">
        <v>0</v>
      </c>
      <c r="J22" s="180">
        <v>0</v>
      </c>
      <c r="K22" s="180">
        <v>0</v>
      </c>
      <c r="L22" s="180">
        <v>0</v>
      </c>
      <c r="M22" s="180">
        <v>0</v>
      </c>
      <c r="N22" s="180">
        <v>0</v>
      </c>
      <c r="O22" s="180">
        <v>0</v>
      </c>
      <c r="P22" s="74" t="s">
        <v>665</v>
      </c>
    </row>
    <row r="23" spans="1:16" x14ac:dyDescent="0.25">
      <c r="A23" s="132" t="s">
        <v>666</v>
      </c>
      <c r="B23" s="103">
        <v>495.38200000000001</v>
      </c>
      <c r="C23" s="103">
        <v>585.82399999999996</v>
      </c>
      <c r="D23" s="103">
        <v>670.66600000000005</v>
      </c>
      <c r="E23" s="103">
        <v>752.79899999999998</v>
      </c>
      <c r="F23" s="103">
        <v>834.25400000000002</v>
      </c>
      <c r="G23" s="103">
        <v>924.02200000000005</v>
      </c>
      <c r="H23" s="180">
        <v>1017.21</v>
      </c>
      <c r="I23" s="180">
        <v>1108.201</v>
      </c>
      <c r="J23" s="180">
        <v>91.015000000000001</v>
      </c>
      <c r="K23" s="180">
        <v>182.453</v>
      </c>
      <c r="L23" s="180">
        <v>280.38299999999998</v>
      </c>
      <c r="M23" s="180">
        <v>382.66300000000001</v>
      </c>
      <c r="N23" s="180">
        <v>485.334</v>
      </c>
      <c r="O23" s="180">
        <v>587.62300000000005</v>
      </c>
      <c r="P23" s="74" t="s">
        <v>667</v>
      </c>
    </row>
    <row r="24" spans="1:16" x14ac:dyDescent="0.25">
      <c r="A24" s="132" t="s">
        <v>668</v>
      </c>
      <c r="B24" s="103">
        <v>32.829000000000001</v>
      </c>
      <c r="C24" s="103">
        <v>39.347999999999999</v>
      </c>
      <c r="D24" s="103">
        <v>46.7</v>
      </c>
      <c r="E24" s="103">
        <v>52.726999999999997</v>
      </c>
      <c r="F24" s="103">
        <v>60.533999999999999</v>
      </c>
      <c r="G24" s="103">
        <v>59.445</v>
      </c>
      <c r="H24" s="180">
        <v>66.605999999999995</v>
      </c>
      <c r="I24" s="180">
        <v>74.475999999999999</v>
      </c>
      <c r="J24" s="180">
        <v>6.4740000000000002</v>
      </c>
      <c r="K24" s="180">
        <v>12.365</v>
      </c>
      <c r="L24" s="180">
        <v>19.106999999999999</v>
      </c>
      <c r="M24" s="180">
        <v>28.335000000000001</v>
      </c>
      <c r="N24" s="180">
        <v>33.201999999999998</v>
      </c>
      <c r="O24" s="180">
        <v>39.902999999999999</v>
      </c>
      <c r="P24" s="74" t="s">
        <v>669</v>
      </c>
    </row>
    <row r="25" spans="1:16" x14ac:dyDescent="0.25">
      <c r="A25" s="132" t="s">
        <v>670</v>
      </c>
      <c r="B25" s="103">
        <v>0</v>
      </c>
      <c r="C25" s="103">
        <v>0</v>
      </c>
      <c r="D25" s="103">
        <v>0</v>
      </c>
      <c r="E25" s="103">
        <v>0</v>
      </c>
      <c r="F25" s="103">
        <v>0</v>
      </c>
      <c r="G25" s="103">
        <v>0</v>
      </c>
      <c r="H25" s="180">
        <v>0</v>
      </c>
      <c r="I25" s="180">
        <v>0</v>
      </c>
      <c r="J25" s="180">
        <v>0</v>
      </c>
      <c r="K25" s="180">
        <v>0</v>
      </c>
      <c r="L25" s="180">
        <v>0</v>
      </c>
      <c r="M25" s="180">
        <v>0</v>
      </c>
      <c r="N25" s="180">
        <v>0</v>
      </c>
      <c r="O25" s="180">
        <v>0</v>
      </c>
      <c r="P25" s="74" t="s">
        <v>671</v>
      </c>
    </row>
    <row r="26" spans="1:16" x14ac:dyDescent="0.25">
      <c r="A26" s="132" t="s">
        <v>672</v>
      </c>
      <c r="B26" s="103">
        <v>4.0620000000000003</v>
      </c>
      <c r="C26" s="103">
        <v>5.5860000000000003</v>
      </c>
      <c r="D26" s="103">
        <v>6.3179999999999996</v>
      </c>
      <c r="E26" s="103">
        <v>7.04</v>
      </c>
      <c r="F26" s="103">
        <v>8.1760000000000002</v>
      </c>
      <c r="G26" s="103">
        <v>9.0839999999999996</v>
      </c>
      <c r="H26" s="180">
        <v>10.845000000000001</v>
      </c>
      <c r="I26" s="180">
        <v>12.587999999999999</v>
      </c>
      <c r="J26" s="180">
        <v>1.149</v>
      </c>
      <c r="K26" s="180">
        <v>2.2829999999999999</v>
      </c>
      <c r="L26" s="180">
        <v>3.504</v>
      </c>
      <c r="M26" s="180">
        <v>4.7279999999999998</v>
      </c>
      <c r="N26" s="180">
        <v>5.8579999999999997</v>
      </c>
      <c r="O26" s="180">
        <v>7.11</v>
      </c>
      <c r="P26" s="74" t="s">
        <v>673</v>
      </c>
    </row>
    <row r="27" spans="1:16" x14ac:dyDescent="0.25">
      <c r="A27" s="132" t="s">
        <v>674</v>
      </c>
      <c r="B27" s="103">
        <v>29.783999999999999</v>
      </c>
      <c r="C27" s="103">
        <v>35.188000000000002</v>
      </c>
      <c r="D27" s="103">
        <v>41.17</v>
      </c>
      <c r="E27" s="103">
        <v>49.107999999999997</v>
      </c>
      <c r="F27" s="103">
        <v>53.755000000000003</v>
      </c>
      <c r="G27" s="103">
        <v>58.695999999999998</v>
      </c>
      <c r="H27" s="180">
        <v>63.654000000000003</v>
      </c>
      <c r="I27" s="180">
        <v>79.38</v>
      </c>
      <c r="J27" s="180">
        <v>4.0780000000000003</v>
      </c>
      <c r="K27" s="180">
        <v>10.295999999999999</v>
      </c>
      <c r="L27" s="180">
        <v>17.61</v>
      </c>
      <c r="M27" s="180">
        <v>20.260000000000002</v>
      </c>
      <c r="N27" s="180">
        <v>26.933</v>
      </c>
      <c r="O27" s="180">
        <v>32.79</v>
      </c>
      <c r="P27" s="74" t="s">
        <v>675</v>
      </c>
    </row>
    <row r="28" spans="1:16" x14ac:dyDescent="0.25">
      <c r="A28" s="132" t="s">
        <v>676</v>
      </c>
      <c r="B28" s="103">
        <v>0</v>
      </c>
      <c r="C28" s="103">
        <v>0</v>
      </c>
      <c r="D28" s="103">
        <v>0</v>
      </c>
      <c r="E28" s="103">
        <v>0</v>
      </c>
      <c r="F28" s="103">
        <v>0</v>
      </c>
      <c r="G28" s="103">
        <v>0</v>
      </c>
      <c r="H28" s="180">
        <v>0</v>
      </c>
      <c r="I28" s="180">
        <v>0</v>
      </c>
      <c r="J28" s="180">
        <v>0</v>
      </c>
      <c r="K28" s="180">
        <v>0</v>
      </c>
      <c r="L28" s="180">
        <v>0</v>
      </c>
      <c r="M28" s="180">
        <v>0</v>
      </c>
      <c r="N28" s="180">
        <v>0</v>
      </c>
      <c r="O28" s="180">
        <v>0</v>
      </c>
      <c r="P28" s="74" t="s">
        <v>677</v>
      </c>
    </row>
    <row r="29" spans="1:16" x14ac:dyDescent="0.25">
      <c r="A29" s="132" t="s">
        <v>678</v>
      </c>
      <c r="B29" s="103">
        <v>0</v>
      </c>
      <c r="C29" s="103">
        <v>0</v>
      </c>
      <c r="D29" s="103">
        <v>0</v>
      </c>
      <c r="E29" s="103">
        <v>0</v>
      </c>
      <c r="F29" s="103">
        <v>0</v>
      </c>
      <c r="G29" s="103">
        <v>0</v>
      </c>
      <c r="H29" s="180">
        <v>0</v>
      </c>
      <c r="I29" s="180">
        <v>0</v>
      </c>
      <c r="J29" s="180">
        <v>0</v>
      </c>
      <c r="K29" s="180">
        <v>0</v>
      </c>
      <c r="L29" s="180">
        <v>0</v>
      </c>
      <c r="M29" s="180">
        <v>0</v>
      </c>
      <c r="N29" s="180">
        <v>0</v>
      </c>
      <c r="O29" s="180">
        <v>0</v>
      </c>
      <c r="P29" s="74" t="s">
        <v>679</v>
      </c>
    </row>
    <row r="30" spans="1:16" x14ac:dyDescent="0.25">
      <c r="A30" s="132" t="s">
        <v>680</v>
      </c>
      <c r="B30" s="103">
        <v>23.027999999999999</v>
      </c>
      <c r="C30" s="103">
        <v>26.68</v>
      </c>
      <c r="D30" s="103">
        <v>31.364000000000001</v>
      </c>
      <c r="E30" s="103">
        <v>38.415999999999997</v>
      </c>
      <c r="F30" s="103">
        <v>40.082000000000001</v>
      </c>
      <c r="G30" s="103">
        <v>47.287999999999997</v>
      </c>
      <c r="H30" s="180">
        <v>48.302999999999997</v>
      </c>
      <c r="I30" s="180">
        <v>47.683</v>
      </c>
      <c r="J30" s="180">
        <v>3.915</v>
      </c>
      <c r="K30" s="180">
        <v>8.2880000000000003</v>
      </c>
      <c r="L30" s="180">
        <v>12.805999999999999</v>
      </c>
      <c r="M30" s="180">
        <v>17.614000000000001</v>
      </c>
      <c r="N30" s="180">
        <v>22.614000000000001</v>
      </c>
      <c r="O30" s="180">
        <v>25.728000000000002</v>
      </c>
      <c r="P30" s="74" t="s">
        <v>681</v>
      </c>
    </row>
    <row r="31" spans="1:16" x14ac:dyDescent="0.25">
      <c r="A31" s="132" t="s">
        <v>682</v>
      </c>
      <c r="B31" s="103">
        <v>2.8079999999999998</v>
      </c>
      <c r="C31" s="103">
        <v>3.2309999999999999</v>
      </c>
      <c r="D31" s="103">
        <v>3.65</v>
      </c>
      <c r="E31" s="103">
        <v>4.1020000000000003</v>
      </c>
      <c r="F31" s="103">
        <v>4.5389999999999997</v>
      </c>
      <c r="G31" s="103">
        <v>4.9089999999999998</v>
      </c>
      <c r="H31" s="180">
        <v>5.4</v>
      </c>
      <c r="I31" s="180">
        <v>5.819</v>
      </c>
      <c r="J31" s="180">
        <v>0.42699999999999999</v>
      </c>
      <c r="K31" s="180">
        <v>0.82799999999999996</v>
      </c>
      <c r="L31" s="180">
        <v>1.2569999999999999</v>
      </c>
      <c r="M31" s="180">
        <v>1.6970000000000001</v>
      </c>
      <c r="N31" s="180">
        <v>2.1349999999999998</v>
      </c>
      <c r="O31" s="180">
        <v>2.57</v>
      </c>
      <c r="P31" s="74" t="s">
        <v>683</v>
      </c>
    </row>
    <row r="32" spans="1:16" x14ac:dyDescent="0.25">
      <c r="A32" s="132" t="s">
        <v>684</v>
      </c>
      <c r="B32" s="103">
        <v>-5.6159999999999997</v>
      </c>
      <c r="C32" s="103">
        <v>-5.41</v>
      </c>
      <c r="D32" s="103">
        <v>-5.41</v>
      </c>
      <c r="E32" s="103">
        <v>-5.41</v>
      </c>
      <c r="F32" s="103">
        <v>-3.5680000000000001</v>
      </c>
      <c r="G32" s="103">
        <v>-3.5619999999999998</v>
      </c>
      <c r="H32" s="180">
        <v>-3.5430000000000001</v>
      </c>
      <c r="I32" s="180">
        <v>-7.1980000000000004</v>
      </c>
      <c r="J32" s="180">
        <v>2.4E-2</v>
      </c>
      <c r="K32" s="180">
        <v>4.4999999999999998E-2</v>
      </c>
      <c r="L32" s="180">
        <v>4.2030000000000003</v>
      </c>
      <c r="M32" s="180">
        <v>4.2220000000000004</v>
      </c>
      <c r="N32" s="180">
        <v>4.2380000000000004</v>
      </c>
      <c r="O32" s="180">
        <v>7.6</v>
      </c>
      <c r="P32" s="74" t="s">
        <v>685</v>
      </c>
    </row>
    <row r="33" spans="1:16" x14ac:dyDescent="0.25">
      <c r="A33" s="135" t="s">
        <v>686</v>
      </c>
      <c r="B33" s="133">
        <v>582.27700000000004</v>
      </c>
      <c r="C33" s="133">
        <v>690.44699999999989</v>
      </c>
      <c r="D33" s="133">
        <v>794.45799999999997</v>
      </c>
      <c r="E33" s="133">
        <v>898.78200000000004</v>
      </c>
      <c r="F33" s="133">
        <v>997.77200000000005</v>
      </c>
      <c r="G33" s="133">
        <v>1099.8820000000001</v>
      </c>
      <c r="H33" s="181">
        <v>1208.4749999999999</v>
      </c>
      <c r="I33" s="181">
        <v>1320.9490000000001</v>
      </c>
      <c r="J33" s="181">
        <v>107.08199999999999</v>
      </c>
      <c r="K33" s="181">
        <v>216.55799999999999</v>
      </c>
      <c r="L33" s="181">
        <v>338.87</v>
      </c>
      <c r="M33" s="181">
        <v>459.51900000000001</v>
      </c>
      <c r="N33" s="181">
        <v>580.31399999999996</v>
      </c>
      <c r="O33" s="181">
        <v>703.32299999999998</v>
      </c>
      <c r="P33" s="78" t="s">
        <v>687</v>
      </c>
    </row>
    <row r="34" spans="1:16" x14ac:dyDescent="0.25">
      <c r="A34" s="85" t="s">
        <v>688</v>
      </c>
      <c r="B34" s="133">
        <v>0</v>
      </c>
      <c r="C34" s="133">
        <v>0</v>
      </c>
      <c r="D34" s="133">
        <v>0</v>
      </c>
      <c r="E34" s="133">
        <v>0</v>
      </c>
      <c r="F34" s="133">
        <v>0</v>
      </c>
      <c r="G34" s="133">
        <v>0</v>
      </c>
      <c r="H34" s="181">
        <v>0</v>
      </c>
      <c r="I34" s="181">
        <v>0</v>
      </c>
      <c r="J34" s="181">
        <v>0</v>
      </c>
      <c r="K34" s="181">
        <v>0</v>
      </c>
      <c r="L34" s="181">
        <v>0</v>
      </c>
      <c r="M34" s="181">
        <v>0</v>
      </c>
      <c r="N34" s="181">
        <v>0</v>
      </c>
      <c r="O34" s="181">
        <v>0</v>
      </c>
      <c r="P34" s="86" t="s">
        <v>689</v>
      </c>
    </row>
    <row r="35" spans="1:16" x14ac:dyDescent="0.25">
      <c r="A35" s="85" t="s">
        <v>690</v>
      </c>
      <c r="B35" s="133">
        <v>582.27700000000004</v>
      </c>
      <c r="C35" s="133">
        <v>690.44699999999989</v>
      </c>
      <c r="D35" s="133">
        <v>794.45799999999997</v>
      </c>
      <c r="E35" s="133">
        <v>898.78200000000004</v>
      </c>
      <c r="F35" s="133">
        <v>997.77200000000005</v>
      </c>
      <c r="G35" s="133">
        <v>1099.8820000000001</v>
      </c>
      <c r="H35" s="181">
        <v>1208.4749999999999</v>
      </c>
      <c r="I35" s="181">
        <v>1320.9490000000001</v>
      </c>
      <c r="J35" s="181">
        <v>107.08199999999999</v>
      </c>
      <c r="K35" s="181">
        <v>216.55799999999999</v>
      </c>
      <c r="L35" s="181">
        <v>338.87</v>
      </c>
      <c r="M35" s="181">
        <v>459.51900000000001</v>
      </c>
      <c r="N35" s="181">
        <v>580.31399999999996</v>
      </c>
      <c r="O35" s="181">
        <v>703.32299999999998</v>
      </c>
      <c r="P35" s="86" t="s">
        <v>691</v>
      </c>
    </row>
    <row r="36" spans="1:16" x14ac:dyDescent="0.25">
      <c r="A36" s="85" t="s">
        <v>692</v>
      </c>
      <c r="B36" s="133">
        <v>180.63200000000006</v>
      </c>
      <c r="C36" s="133">
        <v>206.58200000000011</v>
      </c>
      <c r="D36" s="133">
        <v>239.24</v>
      </c>
      <c r="E36" s="133">
        <v>277.84399999999999</v>
      </c>
      <c r="F36" s="133">
        <v>314.38</v>
      </c>
      <c r="G36" s="133">
        <v>366.995</v>
      </c>
      <c r="H36" s="181">
        <v>412.61399999999998</v>
      </c>
      <c r="I36" s="181">
        <v>453.42899999999997</v>
      </c>
      <c r="J36" s="181">
        <v>52.354999999999997</v>
      </c>
      <c r="K36" s="181">
        <v>98.631</v>
      </c>
      <c r="L36" s="181">
        <v>139.893</v>
      </c>
      <c r="M36" s="181">
        <v>186.458</v>
      </c>
      <c r="N36" s="181">
        <v>232.88200000000001</v>
      </c>
      <c r="O36" s="181">
        <v>278.52999999999997</v>
      </c>
      <c r="P36" s="86" t="s">
        <v>693</v>
      </c>
    </row>
    <row r="37" spans="1:16" x14ac:dyDescent="0.25">
      <c r="A37" s="73" t="s">
        <v>694</v>
      </c>
      <c r="B37" s="103">
        <v>-11.928000000000001</v>
      </c>
      <c r="C37" s="103">
        <v>-12.362</v>
      </c>
      <c r="D37" s="103">
        <v>-15.109</v>
      </c>
      <c r="E37" s="103">
        <v>-18.603999999999999</v>
      </c>
      <c r="F37" s="103">
        <v>-23.122</v>
      </c>
      <c r="G37" s="103">
        <v>-29.802</v>
      </c>
      <c r="H37" s="184">
        <v>-34.155000000000001</v>
      </c>
      <c r="I37" s="184">
        <v>-40.408000000000001</v>
      </c>
      <c r="J37" s="184">
        <v>-6.46</v>
      </c>
      <c r="K37" s="184">
        <v>-12.319000000000001</v>
      </c>
      <c r="L37" s="184">
        <v>-16.442</v>
      </c>
      <c r="M37" s="184">
        <v>-21.617999999999999</v>
      </c>
      <c r="N37" s="184">
        <v>-27.666</v>
      </c>
      <c r="O37" s="184">
        <v>-33.770000000000003</v>
      </c>
      <c r="P37" s="74" t="s">
        <v>695</v>
      </c>
    </row>
    <row r="38" spans="1:16" x14ac:dyDescent="0.25">
      <c r="A38" s="132" t="s">
        <v>696</v>
      </c>
      <c r="B38" s="103">
        <v>-9.8710000000000004</v>
      </c>
      <c r="C38" s="103">
        <v>-10.518000000000001</v>
      </c>
      <c r="D38" s="103">
        <v>-13.266</v>
      </c>
      <c r="E38" s="103">
        <v>-16.768999999999998</v>
      </c>
      <c r="F38" s="103">
        <v>-21.696999999999999</v>
      </c>
      <c r="G38" s="103">
        <v>-27.975999999999999</v>
      </c>
      <c r="H38" s="184">
        <v>-33.006999999999998</v>
      </c>
      <c r="I38" s="184">
        <v>-38.256999999999998</v>
      </c>
      <c r="J38" s="184">
        <v>-6.4749999999999996</v>
      </c>
      <c r="K38" s="184">
        <v>-12.315</v>
      </c>
      <c r="L38" s="184">
        <v>-17.454999999999998</v>
      </c>
      <c r="M38" s="184">
        <v>-22.692</v>
      </c>
      <c r="N38" s="184">
        <v>-28.611999999999998</v>
      </c>
      <c r="O38" s="184">
        <v>-36.020000000000003</v>
      </c>
      <c r="P38" s="74" t="s">
        <v>522</v>
      </c>
    </row>
    <row r="39" spans="1:16" x14ac:dyDescent="0.25">
      <c r="A39" s="132" t="s">
        <v>697</v>
      </c>
      <c r="B39" s="103">
        <v>-2.0569999999999999</v>
      </c>
      <c r="C39" s="103">
        <v>-1.8440000000000001</v>
      </c>
      <c r="D39" s="103">
        <v>-1.843</v>
      </c>
      <c r="E39" s="103">
        <v>-1.835</v>
      </c>
      <c r="F39" s="103">
        <v>-1.425</v>
      </c>
      <c r="G39" s="103">
        <v>-1.8260000000000001</v>
      </c>
      <c r="H39" s="184">
        <v>-1.1479999999999999</v>
      </c>
      <c r="I39" s="184">
        <v>-2.1509999999999998</v>
      </c>
      <c r="J39" s="184">
        <v>1.4999999999999999E-2</v>
      </c>
      <c r="K39" s="184">
        <v>-4.0000000000000001E-3</v>
      </c>
      <c r="L39" s="184">
        <v>1.0129999999999999</v>
      </c>
      <c r="M39" s="184">
        <v>1.0740000000000001</v>
      </c>
      <c r="N39" s="184">
        <v>0.94599999999999995</v>
      </c>
      <c r="O39" s="184">
        <v>2.2250000000000001</v>
      </c>
      <c r="P39" s="74" t="s">
        <v>698</v>
      </c>
    </row>
    <row r="40" spans="1:16" x14ac:dyDescent="0.25">
      <c r="A40" s="85" t="s">
        <v>699</v>
      </c>
      <c r="B40" s="133">
        <v>168.70400000000001</v>
      </c>
      <c r="C40" s="133">
        <v>194.22</v>
      </c>
      <c r="D40" s="133">
        <v>224.131</v>
      </c>
      <c r="E40" s="133">
        <v>259.24</v>
      </c>
      <c r="F40" s="133">
        <v>291.25799999999998</v>
      </c>
      <c r="G40" s="133">
        <v>337.19299999999998</v>
      </c>
      <c r="H40" s="181">
        <v>378.45899999999995</v>
      </c>
      <c r="I40" s="181">
        <v>413.02099999999996</v>
      </c>
      <c r="J40" s="181">
        <v>45.894999999999996</v>
      </c>
      <c r="K40" s="181">
        <v>86.311999999999998</v>
      </c>
      <c r="L40" s="181">
        <v>123.45099999999999</v>
      </c>
      <c r="M40" s="181">
        <v>164.84</v>
      </c>
      <c r="N40" s="181">
        <v>205.21600000000001</v>
      </c>
      <c r="O40" s="181">
        <v>244.76</v>
      </c>
      <c r="P40" s="86" t="s">
        <v>700</v>
      </c>
    </row>
    <row r="41" spans="1:16" x14ac:dyDescent="0.25">
      <c r="A41" s="87" t="s">
        <v>701</v>
      </c>
      <c r="B41" s="103">
        <v>0</v>
      </c>
      <c r="C41" s="103">
        <v>0</v>
      </c>
      <c r="D41" s="103">
        <v>0</v>
      </c>
      <c r="E41" s="103">
        <v>0</v>
      </c>
      <c r="F41" s="103">
        <v>0</v>
      </c>
      <c r="G41" s="103">
        <v>0</v>
      </c>
      <c r="H41" s="180">
        <v>0</v>
      </c>
      <c r="I41" s="180">
        <v>0</v>
      </c>
      <c r="J41" s="180">
        <v>0</v>
      </c>
      <c r="K41" s="180">
        <v>0</v>
      </c>
      <c r="L41" s="180">
        <v>0</v>
      </c>
      <c r="M41" s="180">
        <v>0</v>
      </c>
      <c r="N41" s="180">
        <v>0</v>
      </c>
      <c r="O41" s="180">
        <v>0</v>
      </c>
      <c r="P41" s="88" t="s">
        <v>702</v>
      </c>
    </row>
    <row r="42" spans="1:16" x14ac:dyDescent="0.25">
      <c r="A42" s="51" t="s">
        <v>703</v>
      </c>
      <c r="B42" s="104">
        <v>168.70400000000001</v>
      </c>
      <c r="C42" s="104">
        <v>194.22</v>
      </c>
      <c r="D42" s="104">
        <v>224.131</v>
      </c>
      <c r="E42" s="104">
        <v>259.24</v>
      </c>
      <c r="F42" s="104">
        <v>291.25799999999998</v>
      </c>
      <c r="G42" s="104">
        <v>337.19299999999998</v>
      </c>
      <c r="H42" s="183">
        <v>378.459</v>
      </c>
      <c r="I42" s="183">
        <v>413.02100000000002</v>
      </c>
      <c r="J42" s="183">
        <v>45.895000000000003</v>
      </c>
      <c r="K42" s="183">
        <v>86.311999999999998</v>
      </c>
      <c r="L42" s="183">
        <v>123.45099999999999</v>
      </c>
      <c r="M42" s="183">
        <v>164.84</v>
      </c>
      <c r="N42" s="183">
        <v>205.21600000000001</v>
      </c>
      <c r="O42" s="181">
        <v>244.76</v>
      </c>
      <c r="P42" s="136" t="s">
        <v>704</v>
      </c>
    </row>
    <row r="43" spans="1:16" x14ac:dyDescent="0.25">
      <c r="A43" s="281"/>
      <c r="B43" s="282"/>
      <c r="C43" s="282"/>
      <c r="D43" s="282"/>
      <c r="E43" s="282"/>
      <c r="F43" s="282"/>
      <c r="G43" s="282"/>
      <c r="H43" s="282"/>
      <c r="I43" s="282"/>
      <c r="J43" s="282"/>
      <c r="K43" s="282"/>
      <c r="L43" s="282"/>
      <c r="M43" s="282"/>
      <c r="N43" s="282"/>
      <c r="O43" s="282"/>
      <c r="P43" s="283"/>
    </row>
  </sheetData>
  <mergeCells count="3">
    <mergeCell ref="A1:P1"/>
    <mergeCell ref="A2:P2"/>
    <mergeCell ref="A43:P43"/>
  </mergeCells>
  <pageMargins left="0.39370078740157483" right="0.39370078740157483" top="0.39370078740157483" bottom="0.39370078740157483" header="0.31496062992125984" footer="0.31496062992125984"/>
  <pageSetup paperSize="9" scale="9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17" sqref="O17"/>
    </sheetView>
  </sheetViews>
  <sheetFormatPr defaultColWidth="9.140625" defaultRowHeight="12.75" x14ac:dyDescent="0.25"/>
  <cols>
    <col min="1" max="1" width="34.140625" style="33" bestFit="1" customWidth="1"/>
    <col min="2" max="9" width="6.5703125" style="33" bestFit="1" customWidth="1"/>
    <col min="10" max="15" width="7.140625" style="33" customWidth="1"/>
    <col min="16" max="16" width="16.85546875" style="33" bestFit="1" customWidth="1"/>
    <col min="17" max="16384" width="9.140625" style="33"/>
  </cols>
  <sheetData>
    <row r="1" spans="1:16" x14ac:dyDescent="0.25">
      <c r="A1" s="275" t="s">
        <v>705</v>
      </c>
      <c r="B1" s="276"/>
      <c r="C1" s="276"/>
      <c r="D1" s="276"/>
      <c r="E1" s="276"/>
      <c r="F1" s="276"/>
      <c r="G1" s="276"/>
      <c r="H1" s="276"/>
      <c r="I1" s="276"/>
      <c r="J1" s="276"/>
      <c r="K1" s="276"/>
      <c r="L1" s="276"/>
      <c r="M1" s="276"/>
      <c r="N1" s="276"/>
      <c r="O1" s="276"/>
      <c r="P1" s="277"/>
    </row>
    <row r="2" spans="1:16" x14ac:dyDescent="0.25">
      <c r="A2" s="278" t="s">
        <v>706</v>
      </c>
      <c r="B2" s="279"/>
      <c r="C2" s="279"/>
      <c r="D2" s="279"/>
      <c r="E2" s="279"/>
      <c r="F2" s="279"/>
      <c r="G2" s="279"/>
      <c r="H2" s="279"/>
      <c r="I2" s="279"/>
      <c r="J2" s="279"/>
      <c r="K2" s="279"/>
      <c r="L2" s="279"/>
      <c r="M2" s="279"/>
      <c r="N2" s="279"/>
      <c r="O2" s="279"/>
      <c r="P2" s="280"/>
    </row>
    <row r="3" spans="1:16" x14ac:dyDescent="0.25">
      <c r="A3" s="116" t="s">
        <v>150</v>
      </c>
      <c r="B3" s="127">
        <v>44682</v>
      </c>
      <c r="C3" s="127">
        <v>44713</v>
      </c>
      <c r="D3" s="127">
        <v>44743</v>
      </c>
      <c r="E3" s="127">
        <v>44774</v>
      </c>
      <c r="F3" s="127">
        <v>44805</v>
      </c>
      <c r="G3" s="127">
        <v>44835</v>
      </c>
      <c r="H3" s="127">
        <v>44866</v>
      </c>
      <c r="I3" s="127">
        <v>44896</v>
      </c>
      <c r="J3" s="127">
        <v>44927</v>
      </c>
      <c r="K3" s="127">
        <v>44958</v>
      </c>
      <c r="L3" s="127">
        <v>44986</v>
      </c>
      <c r="M3" s="127">
        <v>45017</v>
      </c>
      <c r="N3" s="127">
        <v>45047</v>
      </c>
      <c r="O3" s="127">
        <v>45078</v>
      </c>
      <c r="P3" s="118" t="s">
        <v>155</v>
      </c>
    </row>
    <row r="4" spans="1:16" x14ac:dyDescent="0.25">
      <c r="A4" s="71" t="s">
        <v>707</v>
      </c>
      <c r="B4" s="137">
        <v>21787.694</v>
      </c>
      <c r="C4" s="137">
        <v>22254.470999999998</v>
      </c>
      <c r="D4" s="137">
        <v>22112.911</v>
      </c>
      <c r="E4" s="137">
        <v>22112.911</v>
      </c>
      <c r="F4" s="137">
        <v>23915.177000000003</v>
      </c>
      <c r="G4" s="137">
        <v>24871.236000000001</v>
      </c>
      <c r="H4" s="137">
        <v>26359.977000000003</v>
      </c>
      <c r="I4" s="137">
        <v>27138.752</v>
      </c>
      <c r="J4" s="137">
        <v>27029.097000000002</v>
      </c>
      <c r="K4" s="137">
        <v>26996.287</v>
      </c>
      <c r="L4" s="137">
        <v>28456.575000000001</v>
      </c>
      <c r="M4" s="137">
        <v>28780.855</v>
      </c>
      <c r="N4" s="137">
        <v>29889.271999999997</v>
      </c>
      <c r="O4" s="137">
        <v>30000.603999999999</v>
      </c>
      <c r="P4" s="72" t="s">
        <v>708</v>
      </c>
    </row>
    <row r="5" spans="1:16" x14ac:dyDescent="0.25">
      <c r="A5" s="87" t="s">
        <v>709</v>
      </c>
      <c r="B5" s="137">
        <v>1080211</v>
      </c>
      <c r="C5" s="137">
        <v>1111009</v>
      </c>
      <c r="D5" s="137">
        <v>1125300</v>
      </c>
      <c r="E5" s="137">
        <v>1125300</v>
      </c>
      <c r="F5" s="137">
        <v>1162826</v>
      </c>
      <c r="G5" s="137">
        <v>1162827</v>
      </c>
      <c r="H5" s="137">
        <v>1162828</v>
      </c>
      <c r="I5" s="137">
        <v>1258789</v>
      </c>
      <c r="J5" s="137">
        <v>1162829</v>
      </c>
      <c r="K5" s="137">
        <v>1259465</v>
      </c>
      <c r="L5" s="137">
        <v>1476369</v>
      </c>
      <c r="M5" s="137">
        <v>1476370</v>
      </c>
      <c r="N5" s="137">
        <v>1476371</v>
      </c>
      <c r="O5" s="137">
        <v>1520652</v>
      </c>
      <c r="P5" s="88" t="s">
        <v>710</v>
      </c>
    </row>
    <row r="6" spans="1:16" x14ac:dyDescent="0.25">
      <c r="A6" s="95" t="s">
        <v>711</v>
      </c>
      <c r="B6" s="138">
        <v>12786.867774397</v>
      </c>
      <c r="C6" s="138">
        <v>12786.867774397</v>
      </c>
      <c r="D6" s="138">
        <v>12786.867774397</v>
      </c>
      <c r="E6" s="138">
        <v>12786.867774397</v>
      </c>
      <c r="F6" s="138">
        <v>12786.867774397</v>
      </c>
      <c r="G6" s="138">
        <v>12786.867774397</v>
      </c>
      <c r="H6" s="138">
        <v>12786.867774397</v>
      </c>
      <c r="I6" s="138">
        <v>13286.867775813</v>
      </c>
      <c r="J6" s="138">
        <v>13286.867775813</v>
      </c>
      <c r="K6" s="138">
        <v>13286.867775813</v>
      </c>
      <c r="L6" s="138">
        <v>13286.867775813</v>
      </c>
      <c r="M6" s="138">
        <v>13286.867775813</v>
      </c>
      <c r="N6" s="138">
        <v>13286.867775813</v>
      </c>
      <c r="O6" s="138">
        <v>13611.869000000001</v>
      </c>
      <c r="P6" s="97" t="s">
        <v>712</v>
      </c>
    </row>
    <row r="7" spans="1:16" x14ac:dyDescent="0.25">
      <c r="A7" s="284"/>
      <c r="B7" s="285"/>
      <c r="C7" s="285"/>
      <c r="D7" s="285"/>
      <c r="E7" s="285"/>
      <c r="F7" s="285"/>
      <c r="G7" s="285"/>
      <c r="H7" s="285"/>
      <c r="I7" s="285"/>
      <c r="J7" s="285"/>
      <c r="K7" s="285"/>
      <c r="L7" s="285"/>
      <c r="M7" s="285"/>
      <c r="N7" s="285"/>
      <c r="O7" s="285"/>
      <c r="P7" s="286"/>
    </row>
  </sheetData>
  <mergeCells count="3">
    <mergeCell ref="A1:P1"/>
    <mergeCell ref="A2:P2"/>
    <mergeCell ref="A7:P7"/>
  </mergeCells>
  <pageMargins left="0.7" right="0.7" top="0.75" bottom="0.75" header="0.3" footer="0.3"/>
  <pageSetup paperSize="9"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13"/>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A13" sqref="A13:P13"/>
    </sheetView>
  </sheetViews>
  <sheetFormatPr defaultColWidth="9.140625" defaultRowHeight="12.75" x14ac:dyDescent="0.25"/>
  <cols>
    <col min="1" max="1" width="18.5703125" style="33" bestFit="1" customWidth="1"/>
    <col min="2" max="2" width="5.42578125" style="33" bestFit="1" customWidth="1"/>
    <col min="3" max="3" width="5.140625" style="33" bestFit="1" customWidth="1"/>
    <col min="4" max="6" width="5.5703125" style="33" bestFit="1" customWidth="1"/>
    <col min="7" max="7" width="5.140625" style="33" bestFit="1" customWidth="1"/>
    <col min="8" max="8" width="5.42578125" style="33" bestFit="1" customWidth="1"/>
    <col min="9" max="9" width="5.140625" style="33" bestFit="1" customWidth="1"/>
    <col min="10" max="12" width="5.5703125" style="33" bestFit="1" customWidth="1"/>
    <col min="13" max="15" width="5.140625" style="33" customWidth="1"/>
    <col min="16" max="16" width="14.85546875" style="33" bestFit="1" customWidth="1"/>
    <col min="17" max="16384" width="9.140625" style="33"/>
  </cols>
  <sheetData>
    <row r="1" spans="1:16" ht="12.75" customHeight="1" x14ac:dyDescent="0.25">
      <c r="A1" s="275" t="s">
        <v>713</v>
      </c>
      <c r="B1" s="276"/>
      <c r="C1" s="276"/>
      <c r="D1" s="276"/>
      <c r="E1" s="276"/>
      <c r="F1" s="276"/>
      <c r="G1" s="276"/>
      <c r="H1" s="276"/>
      <c r="I1" s="276"/>
      <c r="J1" s="276"/>
      <c r="K1" s="276"/>
      <c r="L1" s="276"/>
      <c r="M1" s="276"/>
      <c r="N1" s="276"/>
      <c r="O1" s="276"/>
      <c r="P1" s="277"/>
    </row>
    <row r="2" spans="1:16" ht="12.75" customHeight="1" x14ac:dyDescent="0.25">
      <c r="A2" s="287" t="s">
        <v>714</v>
      </c>
      <c r="B2" s="288"/>
      <c r="C2" s="288"/>
      <c r="D2" s="288"/>
      <c r="E2" s="288"/>
      <c r="F2" s="288"/>
      <c r="G2" s="288"/>
      <c r="H2" s="288"/>
      <c r="I2" s="288"/>
      <c r="J2" s="288"/>
      <c r="K2" s="288"/>
      <c r="L2" s="288"/>
      <c r="M2" s="288"/>
      <c r="N2" s="288"/>
      <c r="O2" s="288"/>
      <c r="P2" s="289"/>
    </row>
    <row r="3" spans="1:16" x14ac:dyDescent="0.25">
      <c r="A3" s="116" t="s">
        <v>150</v>
      </c>
      <c r="B3" s="127">
        <v>44682</v>
      </c>
      <c r="C3" s="127">
        <v>44713</v>
      </c>
      <c r="D3" s="127">
        <v>44743</v>
      </c>
      <c r="E3" s="127">
        <v>44774</v>
      </c>
      <c r="F3" s="127">
        <v>44805</v>
      </c>
      <c r="G3" s="127">
        <v>44835</v>
      </c>
      <c r="H3" s="127">
        <v>44866</v>
      </c>
      <c r="I3" s="127">
        <v>44896</v>
      </c>
      <c r="J3" s="127">
        <v>44927</v>
      </c>
      <c r="K3" s="127">
        <v>44958</v>
      </c>
      <c r="L3" s="127">
        <v>44986</v>
      </c>
      <c r="M3" s="127">
        <v>45017</v>
      </c>
      <c r="N3" s="127">
        <v>45047</v>
      </c>
      <c r="O3" s="127">
        <v>45078</v>
      </c>
      <c r="P3" s="116" t="s">
        <v>155</v>
      </c>
    </row>
    <row r="4" spans="1:16" x14ac:dyDescent="0.25">
      <c r="A4" s="71" t="s">
        <v>463</v>
      </c>
      <c r="B4" s="139">
        <v>7106.3940000000002</v>
      </c>
      <c r="C4" s="139">
        <v>6166.84</v>
      </c>
      <c r="D4" s="139">
        <v>4431.9979999999996</v>
      </c>
      <c r="E4" s="139">
        <v>2135.6489999999999</v>
      </c>
      <c r="F4" s="139">
        <v>6972.51</v>
      </c>
      <c r="G4" s="139">
        <v>6084.6110000000008</v>
      </c>
      <c r="H4" s="139">
        <v>4289.9410000000007</v>
      </c>
      <c r="I4" s="139">
        <v>3727.7719999999999</v>
      </c>
      <c r="J4" s="139">
        <v>3051.8440000000001</v>
      </c>
      <c r="K4" s="139">
        <v>4898.2139999999999</v>
      </c>
      <c r="L4" s="139">
        <v>4092.2470000000003</v>
      </c>
      <c r="M4" s="139">
        <v>3844.2040000000002</v>
      </c>
      <c r="N4" s="139">
        <v>2724.5320000000002</v>
      </c>
      <c r="O4" s="139">
        <v>2349.8519999999999</v>
      </c>
      <c r="P4" s="72" t="s">
        <v>464</v>
      </c>
    </row>
    <row r="5" spans="1:16" x14ac:dyDescent="0.25">
      <c r="A5" s="87" t="s">
        <v>465</v>
      </c>
      <c r="B5" s="103">
        <v>0</v>
      </c>
      <c r="C5" s="103">
        <v>0</v>
      </c>
      <c r="D5" s="103">
        <v>0</v>
      </c>
      <c r="E5" s="103">
        <v>0</v>
      </c>
      <c r="F5" s="103">
        <v>0</v>
      </c>
      <c r="G5" s="103">
        <v>0</v>
      </c>
      <c r="H5" s="103">
        <v>0</v>
      </c>
      <c r="I5" s="103">
        <v>0</v>
      </c>
      <c r="J5" s="103">
        <v>0</v>
      </c>
      <c r="K5" s="103">
        <v>0</v>
      </c>
      <c r="L5" s="103">
        <v>0</v>
      </c>
      <c r="M5" s="103">
        <v>0</v>
      </c>
      <c r="N5" s="103">
        <v>2</v>
      </c>
      <c r="O5" s="103">
        <v>3</v>
      </c>
      <c r="P5" s="88" t="s">
        <v>466</v>
      </c>
    </row>
    <row r="6" spans="1:16" x14ac:dyDescent="0.25">
      <c r="A6" s="87" t="s">
        <v>467</v>
      </c>
      <c r="B6" s="103">
        <v>365.00799999999998</v>
      </c>
      <c r="C6" s="103">
        <v>362.601</v>
      </c>
      <c r="D6" s="103">
        <v>362.57600000000002</v>
      </c>
      <c r="E6" s="103">
        <v>362.54899999999998</v>
      </c>
      <c r="F6" s="103">
        <v>362.52300000000002</v>
      </c>
      <c r="G6" s="103">
        <v>363.04</v>
      </c>
      <c r="H6" s="103">
        <v>362.47</v>
      </c>
      <c r="I6" s="103">
        <v>361.87</v>
      </c>
      <c r="J6" s="103">
        <v>361.81200000000001</v>
      </c>
      <c r="K6" s="103">
        <v>361.82400000000001</v>
      </c>
      <c r="L6" s="103">
        <v>361.81099999999998</v>
      </c>
      <c r="M6" s="103">
        <v>361.77800000000002</v>
      </c>
      <c r="N6" s="103">
        <v>361.75400000000002</v>
      </c>
      <c r="O6" s="103">
        <v>361.70499999999998</v>
      </c>
      <c r="P6" s="88" t="s">
        <v>715</v>
      </c>
    </row>
    <row r="7" spans="1:16" x14ac:dyDescent="0.25">
      <c r="A7" s="87" t="s">
        <v>469</v>
      </c>
      <c r="B7" s="103">
        <v>0</v>
      </c>
      <c r="C7" s="103">
        <v>0</v>
      </c>
      <c r="D7" s="103">
        <v>0</v>
      </c>
      <c r="E7" s="103">
        <v>0</v>
      </c>
      <c r="F7" s="103">
        <v>0</v>
      </c>
      <c r="G7" s="103">
        <v>0</v>
      </c>
      <c r="H7" s="103">
        <v>0</v>
      </c>
      <c r="I7" s="103">
        <v>0</v>
      </c>
      <c r="J7" s="103">
        <v>0</v>
      </c>
      <c r="K7" s="103">
        <v>0</v>
      </c>
      <c r="L7" s="103">
        <v>0</v>
      </c>
      <c r="M7" s="103">
        <v>0</v>
      </c>
      <c r="N7" s="103">
        <v>0</v>
      </c>
      <c r="O7" s="103" t="s">
        <v>970</v>
      </c>
      <c r="P7" s="88" t="s">
        <v>470</v>
      </c>
    </row>
    <row r="8" spans="1:16" x14ac:dyDescent="0.25">
      <c r="A8" s="87" t="s">
        <v>471</v>
      </c>
      <c r="B8" s="103">
        <v>0</v>
      </c>
      <c r="C8" s="103">
        <v>0</v>
      </c>
      <c r="D8" s="103">
        <v>0</v>
      </c>
      <c r="E8" s="103">
        <v>0</v>
      </c>
      <c r="F8" s="103">
        <v>0</v>
      </c>
      <c r="G8" s="103">
        <v>0</v>
      </c>
      <c r="H8" s="103">
        <v>0</v>
      </c>
      <c r="I8" s="103">
        <v>0</v>
      </c>
      <c r="J8" s="103">
        <v>0</v>
      </c>
      <c r="K8" s="103">
        <v>0</v>
      </c>
      <c r="L8" s="103">
        <v>0</v>
      </c>
      <c r="M8" s="103">
        <v>0</v>
      </c>
      <c r="N8" s="103">
        <v>0</v>
      </c>
      <c r="O8" s="103" t="s">
        <v>970</v>
      </c>
      <c r="P8" s="88" t="s">
        <v>472</v>
      </c>
    </row>
    <row r="9" spans="1:16" x14ac:dyDescent="0.25">
      <c r="A9" s="87" t="s">
        <v>473</v>
      </c>
      <c r="B9" s="103">
        <v>0</v>
      </c>
      <c r="C9" s="103">
        <v>0</v>
      </c>
      <c r="D9" s="103">
        <v>0</v>
      </c>
      <c r="E9" s="103">
        <v>0</v>
      </c>
      <c r="F9" s="103">
        <v>0</v>
      </c>
      <c r="G9" s="103">
        <v>0</v>
      </c>
      <c r="H9" s="103">
        <v>0</v>
      </c>
      <c r="I9" s="103">
        <v>0</v>
      </c>
      <c r="J9" s="103">
        <v>0</v>
      </c>
      <c r="K9" s="103">
        <v>0</v>
      </c>
      <c r="L9" s="103">
        <v>0</v>
      </c>
      <c r="M9" s="103">
        <v>0</v>
      </c>
      <c r="N9" s="103">
        <v>0</v>
      </c>
      <c r="O9" s="103" t="s">
        <v>970</v>
      </c>
      <c r="P9" s="88" t="s">
        <v>474</v>
      </c>
    </row>
    <row r="10" spans="1:16" x14ac:dyDescent="0.25">
      <c r="A10" s="87" t="s">
        <v>475</v>
      </c>
      <c r="B10" s="103">
        <v>1246.4639999999999</v>
      </c>
      <c r="C10" s="103">
        <v>1196.346</v>
      </c>
      <c r="D10" s="103">
        <v>1180.855</v>
      </c>
      <c r="E10" s="103">
        <v>1304.5729999999999</v>
      </c>
      <c r="F10" s="103">
        <v>1240.7469999999998</v>
      </c>
      <c r="G10" s="103">
        <v>1223.1559999999999</v>
      </c>
      <c r="H10" s="103">
        <v>1210.913</v>
      </c>
      <c r="I10" s="103">
        <v>1345.0440000000001</v>
      </c>
      <c r="J10" s="103">
        <v>1339.7930000000001</v>
      </c>
      <c r="K10" s="103">
        <v>1328.18</v>
      </c>
      <c r="L10" s="103">
        <v>1255.4820000000002</v>
      </c>
      <c r="M10" s="103">
        <v>1237.7819999999999</v>
      </c>
      <c r="N10" s="103">
        <v>1223.9870000000001</v>
      </c>
      <c r="O10" s="103">
        <v>1190.1690000000001</v>
      </c>
      <c r="P10" s="88" t="s">
        <v>476</v>
      </c>
    </row>
    <row r="11" spans="1:16" x14ac:dyDescent="0.25">
      <c r="A11" s="87" t="s">
        <v>477</v>
      </c>
      <c r="B11" s="103">
        <v>0</v>
      </c>
      <c r="C11" s="103">
        <v>0</v>
      </c>
      <c r="D11" s="103">
        <v>0</v>
      </c>
      <c r="E11" s="103">
        <v>0</v>
      </c>
      <c r="F11" s="103">
        <v>0</v>
      </c>
      <c r="G11" s="103">
        <v>0</v>
      </c>
      <c r="H11" s="103">
        <v>0</v>
      </c>
      <c r="I11" s="103">
        <v>0</v>
      </c>
      <c r="J11" s="103">
        <v>0</v>
      </c>
      <c r="K11" s="103">
        <v>0</v>
      </c>
      <c r="L11" s="103">
        <v>0</v>
      </c>
      <c r="M11" s="103">
        <v>0</v>
      </c>
      <c r="N11" s="103">
        <v>2</v>
      </c>
      <c r="O11" s="103">
        <v>3</v>
      </c>
      <c r="P11" s="88" t="s">
        <v>478</v>
      </c>
    </row>
    <row r="12" spans="1:16" x14ac:dyDescent="0.25">
      <c r="A12" s="43" t="s">
        <v>163</v>
      </c>
      <c r="B12" s="140">
        <v>8717.866</v>
      </c>
      <c r="C12" s="140">
        <v>7725.7870000000003</v>
      </c>
      <c r="D12" s="140">
        <v>5975.4290000000001</v>
      </c>
      <c r="E12" s="140">
        <v>3802.7709999999997</v>
      </c>
      <c r="F12" s="140">
        <v>8575.7800000000007</v>
      </c>
      <c r="G12" s="140">
        <v>7670.8070000000007</v>
      </c>
      <c r="H12" s="140">
        <v>5863.3240000000005</v>
      </c>
      <c r="I12" s="140">
        <v>5434.6859999999997</v>
      </c>
      <c r="J12" s="140">
        <v>4753.4490000000005</v>
      </c>
      <c r="K12" s="140">
        <v>6588.2179999999998</v>
      </c>
      <c r="L12" s="140">
        <v>5709.54</v>
      </c>
      <c r="M12" s="140">
        <v>5443.7640000000001</v>
      </c>
      <c r="N12" s="140">
        <v>4314.2730000000001</v>
      </c>
      <c r="O12" s="140">
        <v>3907.6990000000001</v>
      </c>
      <c r="P12" s="105" t="s">
        <v>164</v>
      </c>
    </row>
    <row r="13" spans="1:16" x14ac:dyDescent="0.25">
      <c r="A13" s="284"/>
      <c r="B13" s="285"/>
      <c r="C13" s="285"/>
      <c r="D13" s="285"/>
      <c r="E13" s="285"/>
      <c r="F13" s="285"/>
      <c r="G13" s="285"/>
      <c r="H13" s="285"/>
      <c r="I13" s="285"/>
      <c r="J13" s="285"/>
      <c r="K13" s="285"/>
      <c r="L13" s="285"/>
      <c r="M13" s="285"/>
      <c r="N13" s="285"/>
      <c r="O13" s="285"/>
      <c r="P13" s="286"/>
    </row>
  </sheetData>
  <mergeCells count="3">
    <mergeCell ref="A1:P1"/>
    <mergeCell ref="A2:P2"/>
    <mergeCell ref="A13:P13"/>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P55"/>
  <sheetViews>
    <sheetView showGridLines="0" view="pageBreakPreview" zoomScaleNormal="100" zoomScaleSheetLayoutView="100" workbookViewId="0">
      <pane xSplit="1" ySplit="3" topLeftCell="B37" activePane="bottomRight" state="frozen"/>
      <selection activeCell="B3" sqref="B1:B1048576"/>
      <selection pane="topRight" activeCell="B3" sqref="B1:B1048576"/>
      <selection pane="bottomLeft" activeCell="B3" sqref="B1:B1048576"/>
      <selection pane="bottomRight" activeCell="O53" sqref="O53"/>
    </sheetView>
  </sheetViews>
  <sheetFormatPr defaultColWidth="9.140625" defaultRowHeight="12.75" x14ac:dyDescent="0.25"/>
  <cols>
    <col min="1" max="1" width="40" style="157" bestFit="1" customWidth="1"/>
    <col min="2" max="11" width="5.85546875" style="33" bestFit="1" customWidth="1"/>
    <col min="12" max="15" width="5.85546875" style="33" customWidth="1"/>
    <col min="16" max="16" width="36.140625" style="33" customWidth="1"/>
    <col min="17" max="16384" width="9.140625" style="33"/>
  </cols>
  <sheetData>
    <row r="1" spans="1:16" x14ac:dyDescent="0.25">
      <c r="A1" s="290" t="s">
        <v>891</v>
      </c>
      <c r="B1" s="291"/>
      <c r="C1" s="291"/>
      <c r="D1" s="291"/>
      <c r="E1" s="291"/>
      <c r="F1" s="291"/>
      <c r="G1" s="291"/>
      <c r="H1" s="291"/>
      <c r="I1" s="291"/>
      <c r="J1" s="291"/>
      <c r="K1" s="291"/>
      <c r="L1" s="291"/>
      <c r="M1" s="291"/>
      <c r="N1" s="291"/>
      <c r="O1" s="291"/>
      <c r="P1" s="292"/>
    </row>
    <row r="2" spans="1:16" x14ac:dyDescent="0.25">
      <c r="A2" s="293" t="s">
        <v>892</v>
      </c>
      <c r="B2" s="294"/>
      <c r="C2" s="294"/>
      <c r="D2" s="294"/>
      <c r="E2" s="294"/>
      <c r="F2" s="294"/>
      <c r="G2" s="294"/>
      <c r="H2" s="294"/>
      <c r="I2" s="294"/>
      <c r="J2" s="294"/>
      <c r="K2" s="294"/>
      <c r="L2" s="294"/>
      <c r="M2" s="294"/>
      <c r="N2" s="294"/>
      <c r="O2" s="294"/>
      <c r="P2" s="295"/>
    </row>
    <row r="3" spans="1:16" x14ac:dyDescent="0.25">
      <c r="A3" s="141" t="s">
        <v>150</v>
      </c>
      <c r="B3" s="142">
        <v>44682</v>
      </c>
      <c r="C3" s="142">
        <v>44713</v>
      </c>
      <c r="D3" s="142">
        <v>44743</v>
      </c>
      <c r="E3" s="142">
        <v>44774</v>
      </c>
      <c r="F3" s="142">
        <v>44805</v>
      </c>
      <c r="G3" s="142">
        <v>44835</v>
      </c>
      <c r="H3" s="142">
        <v>44866</v>
      </c>
      <c r="I3" s="142">
        <v>44896</v>
      </c>
      <c r="J3" s="142">
        <v>44927</v>
      </c>
      <c r="K3" s="142">
        <v>44958</v>
      </c>
      <c r="L3" s="142">
        <v>44986</v>
      </c>
      <c r="M3" s="142">
        <v>45017</v>
      </c>
      <c r="N3" s="142">
        <v>45047</v>
      </c>
      <c r="O3" s="142">
        <v>45078</v>
      </c>
      <c r="P3" s="143" t="s">
        <v>155</v>
      </c>
    </row>
    <row r="4" spans="1:16" x14ac:dyDescent="0.25">
      <c r="A4" s="144" t="s">
        <v>716</v>
      </c>
      <c r="B4" s="145"/>
      <c r="C4" s="145"/>
      <c r="D4" s="145"/>
      <c r="E4" s="145"/>
      <c r="F4" s="145"/>
      <c r="G4" s="145"/>
      <c r="H4" s="145"/>
      <c r="I4" s="145"/>
      <c r="J4" s="145"/>
      <c r="K4" s="145"/>
      <c r="L4" s="145"/>
      <c r="M4" s="145"/>
      <c r="N4" s="145"/>
      <c r="O4" s="145"/>
      <c r="P4" s="146" t="s">
        <v>717</v>
      </c>
    </row>
    <row r="5" spans="1:16" x14ac:dyDescent="0.25">
      <c r="A5" s="147" t="s">
        <v>718</v>
      </c>
      <c r="B5" s="40">
        <v>2178.2195470400002</v>
      </c>
      <c r="C5" s="40">
        <v>1197.7094130500002</v>
      </c>
      <c r="D5" s="40">
        <v>709.87972169</v>
      </c>
      <c r="E5" s="40">
        <v>911.18209051999997</v>
      </c>
      <c r="F5" s="40">
        <v>1281.65531609</v>
      </c>
      <c r="G5" s="40">
        <v>976.26552910999999</v>
      </c>
      <c r="H5" s="40">
        <v>675.56003129999999</v>
      </c>
      <c r="I5" s="40">
        <v>642.50000465999995</v>
      </c>
      <c r="J5" s="40">
        <v>959.01789615999996</v>
      </c>
      <c r="K5" s="40">
        <v>845.85810364999998</v>
      </c>
      <c r="L5" s="40">
        <v>1028.5510927799999</v>
      </c>
      <c r="M5" s="40">
        <v>956.65334369999994</v>
      </c>
      <c r="N5" s="40">
        <v>1170.9435132800002</v>
      </c>
      <c r="O5" s="40">
        <v>930.673</v>
      </c>
      <c r="P5" s="148" t="s">
        <v>719</v>
      </c>
    </row>
    <row r="6" spans="1:16" x14ac:dyDescent="0.25">
      <c r="A6" s="147" t="s">
        <v>720</v>
      </c>
      <c r="B6" s="40">
        <v>1599.3826569799999</v>
      </c>
      <c r="C6" s="40">
        <v>1660.4335841000002</v>
      </c>
      <c r="D6" s="40">
        <v>1661.3544686799999</v>
      </c>
      <c r="E6" s="40">
        <v>1672.04313316</v>
      </c>
      <c r="F6" s="40">
        <v>1530.4209437100001</v>
      </c>
      <c r="G6" s="40">
        <v>1538.2333820599999</v>
      </c>
      <c r="H6" s="40">
        <v>1549.0201041999999</v>
      </c>
      <c r="I6" s="40">
        <v>1806.49630667</v>
      </c>
      <c r="J6" s="40">
        <v>1566.2062798500001</v>
      </c>
      <c r="K6" s="40">
        <v>1574.2939815700001</v>
      </c>
      <c r="L6" s="40">
        <v>1764.7004329700001</v>
      </c>
      <c r="M6" s="40">
        <v>1591.9614996600001</v>
      </c>
      <c r="N6" s="40">
        <v>1602.20934749</v>
      </c>
      <c r="O6" s="40">
        <v>1609.6986030399999</v>
      </c>
      <c r="P6" s="148" t="s">
        <v>721</v>
      </c>
    </row>
    <row r="7" spans="1:16" x14ac:dyDescent="0.25">
      <c r="A7" s="147" t="s">
        <v>722</v>
      </c>
      <c r="B7" s="40">
        <v>35072.446146720002</v>
      </c>
      <c r="C7" s="40">
        <v>35434.199429599998</v>
      </c>
      <c r="D7" s="40">
        <v>36078.613738750006</v>
      </c>
      <c r="E7" s="40">
        <v>36421.206989030004</v>
      </c>
      <c r="F7" s="40">
        <v>36941.31122784</v>
      </c>
      <c r="G7" s="40">
        <v>37083.185294110001</v>
      </c>
      <c r="H7" s="40">
        <v>37673.966670369999</v>
      </c>
      <c r="I7" s="40">
        <v>38442.562532429998</v>
      </c>
      <c r="J7" s="40">
        <v>38569.33297042</v>
      </c>
      <c r="K7" s="40">
        <v>39666.146149669999</v>
      </c>
      <c r="L7" s="40">
        <v>41212.810809890005</v>
      </c>
      <c r="M7" s="40">
        <v>42263.995255599999</v>
      </c>
      <c r="N7" s="40">
        <v>41210.121303110005</v>
      </c>
      <c r="O7" s="40">
        <v>41434.986312469999</v>
      </c>
      <c r="P7" s="148" t="s">
        <v>723</v>
      </c>
    </row>
    <row r="8" spans="1:16" x14ac:dyDescent="0.25">
      <c r="A8" s="147" t="s">
        <v>724</v>
      </c>
      <c r="B8" s="40">
        <v>0</v>
      </c>
      <c r="C8" s="40">
        <v>0</v>
      </c>
      <c r="D8" s="40">
        <v>0</v>
      </c>
      <c r="E8" s="40">
        <v>0</v>
      </c>
      <c r="F8" s="40">
        <v>0</v>
      </c>
      <c r="G8" s="40">
        <v>0</v>
      </c>
      <c r="H8" s="40">
        <v>0</v>
      </c>
      <c r="I8" s="40">
        <v>0</v>
      </c>
      <c r="J8" s="40">
        <v>0</v>
      </c>
      <c r="K8" s="40">
        <v>0</v>
      </c>
      <c r="L8" s="40">
        <v>0</v>
      </c>
      <c r="M8" s="40">
        <v>0</v>
      </c>
      <c r="N8" s="40">
        <v>0</v>
      </c>
      <c r="O8" s="40" t="s">
        <v>970</v>
      </c>
      <c r="P8" s="148" t="s">
        <v>725</v>
      </c>
    </row>
    <row r="9" spans="1:16" x14ac:dyDescent="0.25">
      <c r="A9" s="147" t="s">
        <v>726</v>
      </c>
      <c r="B9" s="40">
        <v>3.5601325299999997</v>
      </c>
      <c r="C9" s="40">
        <v>2.66682496</v>
      </c>
      <c r="D9" s="40">
        <v>2.08452496</v>
      </c>
      <c r="E9" s="40">
        <v>1.8032894100000001</v>
      </c>
      <c r="F9" s="40">
        <v>2.0785639700000003</v>
      </c>
      <c r="G9" s="40">
        <v>1.89834277</v>
      </c>
      <c r="H9" s="40">
        <v>2.10923061</v>
      </c>
      <c r="I9" s="40">
        <v>3.8511840000000004</v>
      </c>
      <c r="J9" s="40">
        <v>3.4327096700000004</v>
      </c>
      <c r="K9" s="40">
        <v>3.37313105</v>
      </c>
      <c r="L9" s="40">
        <v>1.7162459799999998</v>
      </c>
      <c r="M9" s="40">
        <v>1.7162459799999998</v>
      </c>
      <c r="N9" s="40">
        <v>1.7667384799999999</v>
      </c>
      <c r="O9" s="40">
        <v>1</v>
      </c>
      <c r="P9" s="148" t="s">
        <v>727</v>
      </c>
    </row>
    <row r="10" spans="1:16" x14ac:dyDescent="0.25">
      <c r="A10" s="147" t="s">
        <v>728</v>
      </c>
      <c r="B10" s="40">
        <v>122.51304033000001</v>
      </c>
      <c r="C10" s="40">
        <v>77.358509990000002</v>
      </c>
      <c r="D10" s="40">
        <v>93.904497629999995</v>
      </c>
      <c r="E10" s="40">
        <v>60.637289530000004</v>
      </c>
      <c r="F10" s="40">
        <v>59.918537960000002</v>
      </c>
      <c r="G10" s="40">
        <v>82.196748040000003</v>
      </c>
      <c r="H10" s="40">
        <v>59.75306192</v>
      </c>
      <c r="I10" s="40">
        <v>74.137702849999997</v>
      </c>
      <c r="J10" s="40">
        <v>66.853862720000009</v>
      </c>
      <c r="K10" s="40">
        <v>64.052351009999995</v>
      </c>
      <c r="L10" s="40">
        <v>53.422681969999999</v>
      </c>
      <c r="M10" s="40">
        <v>89.627386259999994</v>
      </c>
      <c r="N10" s="40">
        <v>53.041858740000002</v>
      </c>
      <c r="O10" s="40">
        <v>44</v>
      </c>
      <c r="P10" s="148" t="s">
        <v>729</v>
      </c>
    </row>
    <row r="11" spans="1:16" x14ac:dyDescent="0.25">
      <c r="A11" s="147" t="s">
        <v>730</v>
      </c>
      <c r="B11" s="40">
        <v>0</v>
      </c>
      <c r="C11" s="40">
        <v>0</v>
      </c>
      <c r="D11" s="40">
        <v>0</v>
      </c>
      <c r="E11" s="40">
        <v>0</v>
      </c>
      <c r="F11" s="40">
        <v>0</v>
      </c>
      <c r="G11" s="40">
        <v>0</v>
      </c>
      <c r="H11" s="40">
        <v>0</v>
      </c>
      <c r="I11" s="40">
        <v>0</v>
      </c>
      <c r="J11" s="40">
        <v>0</v>
      </c>
      <c r="K11" s="40">
        <v>0</v>
      </c>
      <c r="L11" s="40">
        <v>0</v>
      </c>
      <c r="M11" s="40">
        <v>0</v>
      </c>
      <c r="N11" s="40">
        <v>0</v>
      </c>
      <c r="O11" s="40" t="s">
        <v>970</v>
      </c>
      <c r="P11" s="148" t="s">
        <v>731</v>
      </c>
    </row>
    <row r="12" spans="1:16" x14ac:dyDescent="0.25">
      <c r="A12" s="147" t="s">
        <v>732</v>
      </c>
      <c r="B12" s="40">
        <v>0</v>
      </c>
      <c r="C12" s="40">
        <v>0</v>
      </c>
      <c r="D12" s="40">
        <v>0</v>
      </c>
      <c r="E12" s="40">
        <v>0</v>
      </c>
      <c r="F12" s="40">
        <v>0</v>
      </c>
      <c r="G12" s="40">
        <v>0</v>
      </c>
      <c r="H12" s="40">
        <v>0</v>
      </c>
      <c r="I12" s="40">
        <v>0</v>
      </c>
      <c r="J12" s="40">
        <v>0</v>
      </c>
      <c r="K12" s="40">
        <v>0</v>
      </c>
      <c r="L12" s="40">
        <v>0</v>
      </c>
      <c r="M12" s="40">
        <v>0</v>
      </c>
      <c r="N12" s="40">
        <v>0</v>
      </c>
      <c r="O12" s="40" t="s">
        <v>970</v>
      </c>
      <c r="P12" s="148" t="s">
        <v>733</v>
      </c>
    </row>
    <row r="13" spans="1:16" x14ac:dyDescent="0.25">
      <c r="A13" s="147" t="s">
        <v>734</v>
      </c>
      <c r="B13" s="40">
        <v>242.08326105</v>
      </c>
      <c r="C13" s="40">
        <v>258.12631275000001</v>
      </c>
      <c r="D13" s="40">
        <v>254.33827189000002</v>
      </c>
      <c r="E13" s="40">
        <v>234.61890456</v>
      </c>
      <c r="F13" s="40">
        <v>217.08594386999999</v>
      </c>
      <c r="G13" s="40">
        <v>227.84347713000002</v>
      </c>
      <c r="H13" s="40">
        <v>320.41845231000002</v>
      </c>
      <c r="I13" s="40">
        <v>257.28847810999997</v>
      </c>
      <c r="J13" s="40">
        <v>170.67604908999999</v>
      </c>
      <c r="K13" s="40">
        <v>143.42942629000001</v>
      </c>
      <c r="L13" s="40">
        <v>130.75367449000001</v>
      </c>
      <c r="M13" s="40">
        <v>112.14954078</v>
      </c>
      <c r="N13" s="40">
        <v>86.13718227999999</v>
      </c>
      <c r="O13" s="40">
        <v>70</v>
      </c>
      <c r="P13" s="148" t="s">
        <v>735</v>
      </c>
    </row>
    <row r="14" spans="1:16" x14ac:dyDescent="0.25">
      <c r="A14" s="147" t="s">
        <v>736</v>
      </c>
      <c r="B14" s="40">
        <v>50.768382250000002</v>
      </c>
      <c r="C14" s="40">
        <v>50.768382250000002</v>
      </c>
      <c r="D14" s="40">
        <v>65.592434899999986</v>
      </c>
      <c r="E14" s="40">
        <v>80.416461689999991</v>
      </c>
      <c r="F14" s="40">
        <v>95.240497239999996</v>
      </c>
      <c r="G14" s="40">
        <v>116.20903219</v>
      </c>
      <c r="H14" s="40">
        <v>137.18342697</v>
      </c>
      <c r="I14" s="40">
        <v>158.3448516</v>
      </c>
      <c r="J14" s="40">
        <v>13.852202869999999</v>
      </c>
      <c r="K14" s="40">
        <v>27.687739069999999</v>
      </c>
      <c r="L14" s="40">
        <v>41.52327528</v>
      </c>
      <c r="M14" s="40">
        <v>64.40404633</v>
      </c>
      <c r="N14" s="40">
        <v>112.93359041999999</v>
      </c>
      <c r="O14" s="40">
        <v>161</v>
      </c>
      <c r="P14" s="148" t="s">
        <v>737</v>
      </c>
    </row>
    <row r="15" spans="1:16" x14ac:dyDescent="0.25">
      <c r="A15" s="147" t="s">
        <v>738</v>
      </c>
      <c r="B15" s="40">
        <v>662.47466489999999</v>
      </c>
      <c r="C15" s="40">
        <v>757.05671814000004</v>
      </c>
      <c r="D15" s="40">
        <v>748.25409013000001</v>
      </c>
      <c r="E15" s="40">
        <v>696.22164760999999</v>
      </c>
      <c r="F15" s="40">
        <v>675.63680933000001</v>
      </c>
      <c r="G15" s="40">
        <v>588.67688771000007</v>
      </c>
      <c r="H15" s="40">
        <v>575.38612373000001</v>
      </c>
      <c r="I15" s="40">
        <v>521.90582505999998</v>
      </c>
      <c r="J15" s="40">
        <v>747.90711766000004</v>
      </c>
      <c r="K15" s="40">
        <v>785.49507582000001</v>
      </c>
      <c r="L15" s="40">
        <v>908.63350772999991</v>
      </c>
      <c r="M15" s="40">
        <v>1060.14178614</v>
      </c>
      <c r="N15" s="40">
        <v>1034.4067593100001</v>
      </c>
      <c r="O15" s="40">
        <v>1048.46393354</v>
      </c>
      <c r="P15" s="148" t="s">
        <v>739</v>
      </c>
    </row>
    <row r="16" spans="1:16" x14ac:dyDescent="0.25">
      <c r="A16" s="147" t="s">
        <v>740</v>
      </c>
      <c r="B16" s="40">
        <v>673.49489234999999</v>
      </c>
      <c r="C16" s="40">
        <v>679.38962986000001</v>
      </c>
      <c r="D16" s="40">
        <v>685.74837638000008</v>
      </c>
      <c r="E16" s="40">
        <v>692.44733531999998</v>
      </c>
      <c r="F16" s="40">
        <v>661.74087230000009</v>
      </c>
      <c r="G16" s="40">
        <v>702.24165138000001</v>
      </c>
      <c r="H16" s="40">
        <v>673.26670024000009</v>
      </c>
      <c r="I16" s="40">
        <v>767.73248938000006</v>
      </c>
      <c r="J16" s="40">
        <v>772.98832992000007</v>
      </c>
      <c r="K16" s="40">
        <v>769.89911279</v>
      </c>
      <c r="L16" s="40">
        <v>775.58926424000003</v>
      </c>
      <c r="M16" s="40">
        <v>786.29633774000001</v>
      </c>
      <c r="N16" s="40">
        <v>794.20247323000001</v>
      </c>
      <c r="O16" s="40">
        <v>791.85759909000001</v>
      </c>
      <c r="P16" s="148" t="s">
        <v>741</v>
      </c>
    </row>
    <row r="17" spans="1:16" x14ac:dyDescent="0.25">
      <c r="A17" s="147" t="s">
        <v>221</v>
      </c>
      <c r="B17" s="40">
        <v>447.25025937999999</v>
      </c>
      <c r="C17" s="40">
        <v>508.44819961000002</v>
      </c>
      <c r="D17" s="40">
        <v>560.79487067000002</v>
      </c>
      <c r="E17" s="40">
        <v>639.23190717</v>
      </c>
      <c r="F17" s="40">
        <v>777.01619225000002</v>
      </c>
      <c r="G17" s="40">
        <v>824.56574355999999</v>
      </c>
      <c r="H17" s="40">
        <v>881.05410288000007</v>
      </c>
      <c r="I17" s="40">
        <v>962.89225203000001</v>
      </c>
      <c r="J17" s="40">
        <v>944.85284068999999</v>
      </c>
      <c r="K17" s="40">
        <v>992.51801216000001</v>
      </c>
      <c r="L17" s="40">
        <v>1042.6478455399999</v>
      </c>
      <c r="M17" s="40">
        <v>983.64632079</v>
      </c>
      <c r="N17" s="40">
        <v>1051.85560298</v>
      </c>
      <c r="O17" s="40">
        <v>1024.6969009100001</v>
      </c>
      <c r="P17" s="148" t="s">
        <v>222</v>
      </c>
    </row>
    <row r="18" spans="1:16" x14ac:dyDescent="0.25">
      <c r="A18" s="147" t="s">
        <v>742</v>
      </c>
      <c r="B18" s="40">
        <v>1551.1072084</v>
      </c>
      <c r="C18" s="40">
        <v>1637.0114359500001</v>
      </c>
      <c r="D18" s="40">
        <v>1569.9191260099999</v>
      </c>
      <c r="E18" s="40">
        <v>1592.4141697699999</v>
      </c>
      <c r="F18" s="40">
        <v>1631.61670652</v>
      </c>
      <c r="G18" s="40">
        <v>1616.5959901199999</v>
      </c>
      <c r="H18" s="40">
        <v>1518.7504924999998</v>
      </c>
      <c r="I18" s="40">
        <v>1513.7750467799999</v>
      </c>
      <c r="J18" s="40">
        <v>1507.9144304599999</v>
      </c>
      <c r="K18" s="40">
        <v>1585.2184121</v>
      </c>
      <c r="L18" s="40">
        <v>1575.35330165</v>
      </c>
      <c r="M18" s="40">
        <v>1557.01148244</v>
      </c>
      <c r="N18" s="40">
        <v>1548.0250422700001</v>
      </c>
      <c r="O18" s="40">
        <v>1542.79501297</v>
      </c>
      <c r="P18" s="148" t="s">
        <v>743</v>
      </c>
    </row>
    <row r="19" spans="1:16" x14ac:dyDescent="0.25">
      <c r="A19" s="147" t="s">
        <v>744</v>
      </c>
      <c r="B19" s="40">
        <v>0</v>
      </c>
      <c r="C19" s="40">
        <v>0</v>
      </c>
      <c r="D19" s="40">
        <v>0</v>
      </c>
      <c r="E19" s="40">
        <v>0</v>
      </c>
      <c r="F19" s="40">
        <v>0</v>
      </c>
      <c r="G19" s="40">
        <v>0</v>
      </c>
      <c r="H19" s="40">
        <v>0</v>
      </c>
      <c r="I19" s="40">
        <v>0</v>
      </c>
      <c r="J19" s="40">
        <v>0</v>
      </c>
      <c r="K19" s="40">
        <v>0</v>
      </c>
      <c r="L19" s="40">
        <v>0</v>
      </c>
      <c r="M19" s="40">
        <v>0</v>
      </c>
      <c r="N19" s="40">
        <v>0</v>
      </c>
      <c r="O19" s="40" t="s">
        <v>970</v>
      </c>
      <c r="P19" s="148" t="s">
        <v>745</v>
      </c>
    </row>
    <row r="20" spans="1:16" x14ac:dyDescent="0.25">
      <c r="A20" s="147" t="s">
        <v>746</v>
      </c>
      <c r="B20" s="40">
        <v>0</v>
      </c>
      <c r="C20" s="40">
        <v>0</v>
      </c>
      <c r="D20" s="40">
        <v>0</v>
      </c>
      <c r="E20" s="40">
        <v>0</v>
      </c>
      <c r="F20" s="40">
        <v>0</v>
      </c>
      <c r="G20" s="40">
        <v>0</v>
      </c>
      <c r="H20" s="40">
        <v>0</v>
      </c>
      <c r="I20" s="40">
        <v>0</v>
      </c>
      <c r="J20" s="40">
        <v>0</v>
      </c>
      <c r="K20" s="40">
        <v>0</v>
      </c>
      <c r="L20" s="40">
        <v>0</v>
      </c>
      <c r="M20" s="40">
        <v>0</v>
      </c>
      <c r="N20" s="40">
        <v>0</v>
      </c>
      <c r="O20" s="40" t="s">
        <v>970</v>
      </c>
      <c r="P20" s="148" t="s">
        <v>747</v>
      </c>
    </row>
    <row r="21" spans="1:16" x14ac:dyDescent="0.25">
      <c r="A21" s="147" t="s">
        <v>748</v>
      </c>
      <c r="B21" s="40">
        <v>99.782909899999993</v>
      </c>
      <c r="C21" s="40">
        <v>94.712623569999991</v>
      </c>
      <c r="D21" s="40">
        <v>92.977844840000003</v>
      </c>
      <c r="E21" s="40">
        <v>98.180380839999998</v>
      </c>
      <c r="F21" s="40">
        <v>93.106900769999996</v>
      </c>
      <c r="G21" s="40">
        <v>69.892775529999994</v>
      </c>
      <c r="H21" s="40">
        <v>62.345301140000004</v>
      </c>
      <c r="I21" s="40">
        <v>131.04856247999999</v>
      </c>
      <c r="J21" s="40">
        <v>130.37239371000001</v>
      </c>
      <c r="K21" s="40">
        <v>143.07232138999998</v>
      </c>
      <c r="L21" s="40">
        <v>147.64535248999999</v>
      </c>
      <c r="M21" s="40">
        <v>163.36607053</v>
      </c>
      <c r="N21" s="40">
        <v>163.83331027</v>
      </c>
      <c r="O21" s="40">
        <v>60</v>
      </c>
      <c r="P21" s="148" t="s">
        <v>749</v>
      </c>
    </row>
    <row r="22" spans="1:16" x14ac:dyDescent="0.25">
      <c r="A22" s="147" t="s">
        <v>750</v>
      </c>
      <c r="B22" s="40">
        <v>0</v>
      </c>
      <c r="C22" s="40">
        <v>0</v>
      </c>
      <c r="D22" s="40">
        <v>0</v>
      </c>
      <c r="E22" s="40">
        <v>0</v>
      </c>
      <c r="F22" s="40">
        <v>0</v>
      </c>
      <c r="G22" s="40">
        <v>0</v>
      </c>
      <c r="H22" s="40">
        <v>0</v>
      </c>
      <c r="I22" s="40">
        <v>0</v>
      </c>
      <c r="J22" s="40">
        <v>0</v>
      </c>
      <c r="K22" s="40">
        <v>0</v>
      </c>
      <c r="L22" s="40">
        <v>0</v>
      </c>
      <c r="M22" s="40">
        <v>0</v>
      </c>
      <c r="N22" s="40">
        <v>0</v>
      </c>
      <c r="O22" s="40" t="s">
        <v>970</v>
      </c>
      <c r="P22" s="148" t="s">
        <v>751</v>
      </c>
    </row>
    <row r="23" spans="1:16" x14ac:dyDescent="0.25">
      <c r="A23" s="147" t="s">
        <v>752</v>
      </c>
      <c r="B23" s="40">
        <v>2703.5979847400004</v>
      </c>
      <c r="C23" s="40">
        <v>2706.7869729700001</v>
      </c>
      <c r="D23" s="40">
        <v>2709.9887553099998</v>
      </c>
      <c r="E23" s="40">
        <v>2713.0499449399999</v>
      </c>
      <c r="F23" s="40">
        <v>1486.31226588</v>
      </c>
      <c r="G23" s="40">
        <v>1357.4302004800002</v>
      </c>
      <c r="H23" s="40">
        <v>1262.8549030200002</v>
      </c>
      <c r="I23" s="40">
        <v>1276.0667190199999</v>
      </c>
      <c r="J23" s="40">
        <v>1281.6433170100001</v>
      </c>
      <c r="K23" s="40">
        <v>1280.2028130600002</v>
      </c>
      <c r="L23" s="40">
        <v>1170.7284300599999</v>
      </c>
      <c r="M23" s="40">
        <v>1031.82340428</v>
      </c>
      <c r="N23" s="40">
        <v>958.16232954999998</v>
      </c>
      <c r="O23" s="40">
        <v>843.88435903000004</v>
      </c>
      <c r="P23" s="148" t="s">
        <v>753</v>
      </c>
    </row>
    <row r="24" spans="1:16" x14ac:dyDescent="0.25">
      <c r="A24" s="149" t="s">
        <v>225</v>
      </c>
      <c r="B24" s="65">
        <v>45406.681086639997</v>
      </c>
      <c r="C24" s="65">
        <v>45064.668036870004</v>
      </c>
      <c r="D24" s="65">
        <v>45233.450721890003</v>
      </c>
      <c r="E24" s="65">
        <v>45813.453543629999</v>
      </c>
      <c r="F24" s="65">
        <v>45453.140777809997</v>
      </c>
      <c r="G24" s="65">
        <v>45185.235054260003</v>
      </c>
      <c r="H24" s="65">
        <v>45391.668601259997</v>
      </c>
      <c r="I24" s="65">
        <v>46558.601955140002</v>
      </c>
      <c r="J24" s="65">
        <v>46735.050400289998</v>
      </c>
      <c r="K24" s="65">
        <v>47881.246629690002</v>
      </c>
      <c r="L24" s="65">
        <v>49854.075915150002</v>
      </c>
      <c r="M24" s="65">
        <v>50662.7927203</v>
      </c>
      <c r="N24" s="65">
        <v>49787.639051469996</v>
      </c>
      <c r="O24" s="65">
        <v>49563.512756709999</v>
      </c>
      <c r="P24" s="150" t="s">
        <v>226</v>
      </c>
    </row>
    <row r="25" spans="1:16" x14ac:dyDescent="0.25">
      <c r="A25" s="149" t="s">
        <v>754</v>
      </c>
      <c r="B25" s="65"/>
      <c r="C25" s="65"/>
      <c r="D25" s="65"/>
      <c r="E25" s="65"/>
      <c r="F25" s="65"/>
      <c r="G25" s="65"/>
      <c r="H25" s="65"/>
      <c r="I25" s="65"/>
      <c r="J25" s="65"/>
      <c r="K25" s="65"/>
      <c r="L25" s="65"/>
      <c r="M25" s="65"/>
      <c r="N25" s="65"/>
      <c r="O25" s="65"/>
      <c r="P25" s="150" t="s">
        <v>755</v>
      </c>
    </row>
    <row r="26" spans="1:16" x14ac:dyDescent="0.25">
      <c r="A26" s="149" t="s">
        <v>756</v>
      </c>
      <c r="B26" s="65"/>
      <c r="C26" s="65"/>
      <c r="D26" s="65"/>
      <c r="E26" s="65"/>
      <c r="F26" s="65"/>
      <c r="G26" s="65"/>
      <c r="H26" s="65"/>
      <c r="I26" s="65"/>
      <c r="J26" s="65"/>
      <c r="K26" s="65"/>
      <c r="L26" s="65"/>
      <c r="M26" s="65"/>
      <c r="N26" s="65"/>
      <c r="O26" s="65"/>
      <c r="P26" s="150" t="s">
        <v>757</v>
      </c>
    </row>
    <row r="27" spans="1:16" x14ac:dyDescent="0.25">
      <c r="A27" s="147" t="s">
        <v>758</v>
      </c>
      <c r="B27" s="40">
        <v>16804.241004740001</v>
      </c>
      <c r="C27" s="40">
        <v>16263.305511340001</v>
      </c>
      <c r="D27" s="40">
        <v>17211.433659729999</v>
      </c>
      <c r="E27" s="40">
        <v>15701.50005251</v>
      </c>
      <c r="F27" s="40">
        <v>14676.161140669999</v>
      </c>
      <c r="G27" s="40">
        <v>10114.10128081</v>
      </c>
      <c r="H27" s="40">
        <v>15482.72205154</v>
      </c>
      <c r="I27" s="40">
        <v>15610.08969796</v>
      </c>
      <c r="J27" s="40">
        <v>15813.970226449999</v>
      </c>
      <c r="K27" s="40">
        <v>16645.032687480001</v>
      </c>
      <c r="L27" s="40">
        <v>18853.488989850001</v>
      </c>
      <c r="M27" s="40">
        <v>24562.391739379997</v>
      </c>
      <c r="N27" s="40">
        <v>24054.987146529998</v>
      </c>
      <c r="O27" s="40">
        <v>24138.303542509999</v>
      </c>
      <c r="P27" s="148" t="s">
        <v>759</v>
      </c>
    </row>
    <row r="28" spans="1:16" x14ac:dyDescent="0.25">
      <c r="A28" s="147" t="s">
        <v>760</v>
      </c>
      <c r="B28" s="40">
        <v>11504.52423773</v>
      </c>
      <c r="C28" s="40">
        <v>11505.605351150001</v>
      </c>
      <c r="D28" s="40">
        <v>10757.955175319999</v>
      </c>
      <c r="E28" s="40">
        <v>11754.475551449999</v>
      </c>
      <c r="F28" s="40">
        <v>11755.34186022</v>
      </c>
      <c r="G28" s="40">
        <v>16290.99907595</v>
      </c>
      <c r="H28" s="40">
        <v>11171.04971275</v>
      </c>
      <c r="I28" s="40">
        <v>10172.789876839999</v>
      </c>
      <c r="J28" s="40">
        <v>10174.00506111</v>
      </c>
      <c r="K28" s="40">
        <v>10175.10289948</v>
      </c>
      <c r="L28" s="40">
        <v>10176.205317420001</v>
      </c>
      <c r="M28" s="40">
        <v>6502.6834217999995</v>
      </c>
      <c r="N28" s="40">
        <v>6503.2672474199999</v>
      </c>
      <c r="O28" s="40">
        <v>6503.8538013099997</v>
      </c>
      <c r="P28" s="148" t="s">
        <v>761</v>
      </c>
    </row>
    <row r="29" spans="1:16" ht="25.5" x14ac:dyDescent="0.25">
      <c r="A29" s="147" t="s">
        <v>762</v>
      </c>
      <c r="B29" s="40">
        <v>3972.3833289800004</v>
      </c>
      <c r="C29" s="40">
        <v>3785.0360603600002</v>
      </c>
      <c r="D29" s="40">
        <v>3597.47193797</v>
      </c>
      <c r="E29" s="40">
        <v>4409.5550014699993</v>
      </c>
      <c r="F29" s="40">
        <v>4721.5155986599993</v>
      </c>
      <c r="G29" s="40">
        <v>4533.3111511399993</v>
      </c>
      <c r="H29" s="40">
        <v>4344.0615299699994</v>
      </c>
      <c r="I29" s="40">
        <v>5685.0679391599997</v>
      </c>
      <c r="J29" s="40">
        <v>5806.7022648099992</v>
      </c>
      <c r="K29" s="40">
        <v>5728.6478715899993</v>
      </c>
      <c r="L29" s="40">
        <v>5525.5879034500003</v>
      </c>
      <c r="M29" s="40">
        <v>5322.3974853299997</v>
      </c>
      <c r="N29" s="40">
        <v>5119.0730600899997</v>
      </c>
      <c r="O29" s="40">
        <v>4916.0229571200007</v>
      </c>
      <c r="P29" s="148" t="s">
        <v>763</v>
      </c>
    </row>
    <row r="30" spans="1:16" x14ac:dyDescent="0.25">
      <c r="A30" s="147" t="s">
        <v>764</v>
      </c>
      <c r="B30" s="40">
        <v>0</v>
      </c>
      <c r="C30" s="40">
        <v>0</v>
      </c>
      <c r="D30" s="40">
        <v>0</v>
      </c>
      <c r="E30" s="40">
        <v>0</v>
      </c>
      <c r="F30" s="40">
        <v>0</v>
      </c>
      <c r="G30" s="40">
        <v>0</v>
      </c>
      <c r="H30" s="40">
        <v>0</v>
      </c>
      <c r="I30" s="40">
        <v>0</v>
      </c>
      <c r="J30" s="40">
        <v>0</v>
      </c>
      <c r="K30" s="40">
        <v>0</v>
      </c>
      <c r="L30" s="40">
        <v>0</v>
      </c>
      <c r="M30" s="40">
        <v>0</v>
      </c>
      <c r="N30" s="40">
        <v>0</v>
      </c>
      <c r="O30" s="40">
        <v>0</v>
      </c>
      <c r="P30" s="148" t="s">
        <v>765</v>
      </c>
    </row>
    <row r="31" spans="1:16" x14ac:dyDescent="0.25">
      <c r="A31" s="147" t="s">
        <v>766</v>
      </c>
      <c r="B31" s="40">
        <v>214.61983480999999</v>
      </c>
      <c r="C31" s="40">
        <v>291.68846866999996</v>
      </c>
      <c r="D31" s="40">
        <v>379.27065649000002</v>
      </c>
      <c r="E31" s="40">
        <v>481.73999900000001</v>
      </c>
      <c r="F31" s="40">
        <v>647.64874028000008</v>
      </c>
      <c r="G31" s="40">
        <v>711.03477997000005</v>
      </c>
      <c r="H31" s="40">
        <v>791.47102067000003</v>
      </c>
      <c r="I31" s="40">
        <v>903.94674930000008</v>
      </c>
      <c r="J31" s="40">
        <v>777.46281514999998</v>
      </c>
      <c r="K31" s="40">
        <v>866.98184447000006</v>
      </c>
      <c r="L31" s="40">
        <v>1019.44353275</v>
      </c>
      <c r="M31" s="40">
        <v>304.90162459000004</v>
      </c>
      <c r="N31" s="40">
        <v>430.77830307000005</v>
      </c>
      <c r="O31" s="40">
        <v>459.67859078999999</v>
      </c>
      <c r="P31" s="148" t="s">
        <v>767</v>
      </c>
    </row>
    <row r="32" spans="1:16" x14ac:dyDescent="0.25">
      <c r="A32" s="147" t="s">
        <v>768</v>
      </c>
      <c r="B32" s="40">
        <v>5381.7533138099998</v>
      </c>
      <c r="C32" s="40">
        <v>5722.9281177100002</v>
      </c>
      <c r="D32" s="40">
        <v>5675.7259079400001</v>
      </c>
      <c r="E32" s="40">
        <v>5608.60451896</v>
      </c>
      <c r="F32" s="40">
        <v>5583.1639384500004</v>
      </c>
      <c r="G32" s="40">
        <v>5427.8045239399999</v>
      </c>
      <c r="H32" s="40">
        <v>5263.0981799400006</v>
      </c>
      <c r="I32" s="40">
        <v>5258.2781314599997</v>
      </c>
      <c r="J32" s="40">
        <v>5079.3945520999996</v>
      </c>
      <c r="K32" s="40">
        <v>4931.1341529199999</v>
      </c>
      <c r="L32" s="40">
        <v>4649.2755465999999</v>
      </c>
      <c r="M32" s="40">
        <v>4491.5298222200008</v>
      </c>
      <c r="N32" s="40">
        <v>4252.0519136699995</v>
      </c>
      <c r="O32" s="40">
        <v>4178.6220915899994</v>
      </c>
      <c r="P32" s="148" t="s">
        <v>769</v>
      </c>
    </row>
    <row r="33" spans="1:16" x14ac:dyDescent="0.25">
      <c r="A33" s="147" t="s">
        <v>770</v>
      </c>
      <c r="B33" s="40">
        <v>0</v>
      </c>
      <c r="C33" s="40">
        <v>0</v>
      </c>
      <c r="D33" s="40">
        <v>0</v>
      </c>
      <c r="E33" s="40">
        <v>0</v>
      </c>
      <c r="F33" s="40">
        <v>0</v>
      </c>
      <c r="G33" s="40">
        <v>0</v>
      </c>
      <c r="H33" s="40">
        <v>0</v>
      </c>
      <c r="I33" s="40">
        <v>0</v>
      </c>
      <c r="J33" s="40">
        <v>0</v>
      </c>
      <c r="K33" s="40">
        <v>0</v>
      </c>
      <c r="L33" s="40">
        <v>0</v>
      </c>
      <c r="M33" s="40">
        <v>0</v>
      </c>
      <c r="N33" s="40">
        <v>0</v>
      </c>
      <c r="O33" s="40">
        <v>0</v>
      </c>
      <c r="P33" s="148" t="s">
        <v>771</v>
      </c>
    </row>
    <row r="34" spans="1:16" x14ac:dyDescent="0.25">
      <c r="A34" s="147" t="s">
        <v>772</v>
      </c>
      <c r="B34" s="40">
        <v>0</v>
      </c>
      <c r="C34" s="40">
        <v>0</v>
      </c>
      <c r="D34" s="40">
        <v>0</v>
      </c>
      <c r="E34" s="40">
        <v>0</v>
      </c>
      <c r="F34" s="40">
        <v>0</v>
      </c>
      <c r="G34" s="40">
        <v>0</v>
      </c>
      <c r="H34" s="40">
        <v>0</v>
      </c>
      <c r="I34" s="40">
        <v>0</v>
      </c>
      <c r="J34" s="40">
        <v>0</v>
      </c>
      <c r="K34" s="40">
        <v>0</v>
      </c>
      <c r="L34" s="40">
        <v>0</v>
      </c>
      <c r="M34" s="40">
        <v>0</v>
      </c>
      <c r="N34" s="40">
        <v>0</v>
      </c>
      <c r="O34" s="40">
        <v>0</v>
      </c>
      <c r="P34" s="148" t="s">
        <v>773</v>
      </c>
    </row>
    <row r="35" spans="1:16" x14ac:dyDescent="0.25">
      <c r="A35" s="147" t="s">
        <v>774</v>
      </c>
      <c r="B35" s="40">
        <v>224.63278622999999</v>
      </c>
      <c r="C35" s="40">
        <v>209.26532016000002</v>
      </c>
      <c r="D35" s="40">
        <v>250.95453838</v>
      </c>
      <c r="E35" s="40">
        <v>271.58314819999998</v>
      </c>
      <c r="F35" s="40">
        <v>405.53050192000001</v>
      </c>
      <c r="G35" s="40">
        <v>250.19202643</v>
      </c>
      <c r="H35" s="40">
        <v>196.94859878</v>
      </c>
      <c r="I35" s="40">
        <v>467.73239517999997</v>
      </c>
      <c r="J35" s="40">
        <v>310.42696876000002</v>
      </c>
      <c r="K35" s="40">
        <v>465.50688061</v>
      </c>
      <c r="L35" s="40">
        <v>432.83917192000001</v>
      </c>
      <c r="M35" s="40">
        <v>511.82479974</v>
      </c>
      <c r="N35" s="40">
        <v>420.53424109999997</v>
      </c>
      <c r="O35" s="40">
        <v>408.87126030000002</v>
      </c>
      <c r="P35" s="148" t="s">
        <v>775</v>
      </c>
    </row>
    <row r="36" spans="1:16" x14ac:dyDescent="0.25">
      <c r="A36" s="147" t="s">
        <v>776</v>
      </c>
      <c r="B36" s="40">
        <v>441.52438497999998</v>
      </c>
      <c r="C36" s="40">
        <v>370.98761003999999</v>
      </c>
      <c r="D36" s="40">
        <v>364.30776668999999</v>
      </c>
      <c r="E36" s="40">
        <v>495.19461567999997</v>
      </c>
      <c r="F36" s="40">
        <v>463.65666398999997</v>
      </c>
      <c r="G36" s="40">
        <v>585.40372653999998</v>
      </c>
      <c r="H36" s="40">
        <v>806.64169590000006</v>
      </c>
      <c r="I36" s="40">
        <v>1048.9883417199999</v>
      </c>
      <c r="J36" s="40">
        <v>1218.5652257500001</v>
      </c>
      <c r="K36" s="40">
        <v>1379.3065040800002</v>
      </c>
      <c r="L36" s="40">
        <v>1288.7067658400001</v>
      </c>
      <c r="M36" s="40">
        <v>996.31411344999992</v>
      </c>
      <c r="N36" s="40">
        <v>912.04232846999992</v>
      </c>
      <c r="O36" s="40">
        <v>723.84952119000002</v>
      </c>
      <c r="P36" s="148" t="s">
        <v>777</v>
      </c>
    </row>
    <row r="37" spans="1:16" x14ac:dyDescent="0.25">
      <c r="A37" s="147" t="s">
        <v>778</v>
      </c>
      <c r="B37" s="40">
        <v>0</v>
      </c>
      <c r="C37" s="40">
        <v>0</v>
      </c>
      <c r="D37" s="40">
        <v>0</v>
      </c>
      <c r="E37" s="40">
        <v>0</v>
      </c>
      <c r="F37" s="40">
        <v>0</v>
      </c>
      <c r="G37" s="40">
        <v>0</v>
      </c>
      <c r="H37" s="40">
        <v>0</v>
      </c>
      <c r="I37" s="40">
        <v>0</v>
      </c>
      <c r="J37" s="40">
        <v>0</v>
      </c>
      <c r="K37" s="40">
        <v>0</v>
      </c>
      <c r="L37" s="40">
        <v>0</v>
      </c>
      <c r="M37" s="40">
        <v>0</v>
      </c>
      <c r="N37" s="40">
        <v>0</v>
      </c>
      <c r="O37" s="40">
        <v>0</v>
      </c>
      <c r="P37" s="148" t="s">
        <v>778</v>
      </c>
    </row>
    <row r="38" spans="1:16" x14ac:dyDescent="0.25">
      <c r="A38" s="147" t="s">
        <v>779</v>
      </c>
      <c r="B38" s="40">
        <v>43.815249829999999</v>
      </c>
      <c r="C38" s="40">
        <v>48.154888220000004</v>
      </c>
      <c r="D38" s="40">
        <v>48.154888220000004</v>
      </c>
      <c r="E38" s="40">
        <v>48.154888220000004</v>
      </c>
      <c r="F38" s="40">
        <v>49.12864888</v>
      </c>
      <c r="G38" s="40">
        <v>49.12864888</v>
      </c>
      <c r="H38" s="40">
        <v>49.12864888</v>
      </c>
      <c r="I38" s="40">
        <v>68.617342390000005</v>
      </c>
      <c r="J38" s="40">
        <v>68.617342390000005</v>
      </c>
      <c r="K38" s="40">
        <v>68.617342390000005</v>
      </c>
      <c r="L38" s="40">
        <v>74.265219430000002</v>
      </c>
      <c r="M38" s="40">
        <v>74.265219430000002</v>
      </c>
      <c r="N38" s="40">
        <v>74.265219430000002</v>
      </c>
      <c r="O38" s="40">
        <v>89.891799180000007</v>
      </c>
      <c r="P38" s="148" t="s">
        <v>780</v>
      </c>
    </row>
    <row r="39" spans="1:16" x14ac:dyDescent="0.25">
      <c r="A39" s="149" t="s">
        <v>251</v>
      </c>
      <c r="B39" s="65">
        <v>38587.494141130002</v>
      </c>
      <c r="C39" s="65">
        <v>38196.971327679996</v>
      </c>
      <c r="D39" s="65">
        <v>38285.274530759998</v>
      </c>
      <c r="E39" s="65">
        <v>38770.807775509995</v>
      </c>
      <c r="F39" s="65">
        <v>38302.147093120002</v>
      </c>
      <c r="G39" s="65">
        <v>37961.975213689999</v>
      </c>
      <c r="H39" s="65">
        <v>38105.12143847</v>
      </c>
      <c r="I39" s="65">
        <v>39215.510474030001</v>
      </c>
      <c r="J39" s="65">
        <v>39249.144456560003</v>
      </c>
      <c r="K39" s="65">
        <v>40260.330183059996</v>
      </c>
      <c r="L39" s="65">
        <v>42019.812447279997</v>
      </c>
      <c r="M39" s="65">
        <v>42766.308225970002</v>
      </c>
      <c r="N39" s="65">
        <v>41766.999459819999</v>
      </c>
      <c r="O39" s="65">
        <v>41419.093564030001</v>
      </c>
      <c r="P39" s="150" t="s">
        <v>252</v>
      </c>
    </row>
    <row r="40" spans="1:16" x14ac:dyDescent="0.25">
      <c r="A40" s="149" t="s">
        <v>781</v>
      </c>
      <c r="B40" s="65"/>
      <c r="C40" s="65"/>
      <c r="D40" s="65"/>
      <c r="E40" s="65"/>
      <c r="F40" s="65"/>
      <c r="G40" s="65"/>
      <c r="H40" s="65"/>
      <c r="I40" s="65"/>
      <c r="J40" s="65"/>
      <c r="K40" s="65"/>
      <c r="L40" s="65"/>
      <c r="M40" s="65"/>
      <c r="N40" s="65"/>
      <c r="O40" s="65"/>
      <c r="P40" s="150" t="s">
        <v>782</v>
      </c>
    </row>
    <row r="41" spans="1:16" x14ac:dyDescent="0.25">
      <c r="A41" s="147" t="s">
        <v>783</v>
      </c>
      <c r="B41" s="40">
        <v>6819.1869455000005</v>
      </c>
      <c r="C41" s="40">
        <v>6867.6967091899996</v>
      </c>
      <c r="D41" s="40">
        <v>6948.1761911199992</v>
      </c>
      <c r="E41" s="40">
        <v>7042.6457681099992</v>
      </c>
      <c r="F41" s="40">
        <v>7150.9936846800001</v>
      </c>
      <c r="G41" s="40">
        <v>7223.2598405700001</v>
      </c>
      <c r="H41" s="40">
        <v>7286.5471627900006</v>
      </c>
      <c r="I41" s="40">
        <v>7343.0914811000002</v>
      </c>
      <c r="J41" s="40">
        <v>7485.9059437300002</v>
      </c>
      <c r="K41" s="40">
        <v>7620.9164466299999</v>
      </c>
      <c r="L41" s="40">
        <v>7834.2634678599998</v>
      </c>
      <c r="M41" s="40">
        <v>7896.4844943199996</v>
      </c>
      <c r="N41" s="40">
        <v>8020.6395916400006</v>
      </c>
      <c r="O41" s="40">
        <v>8144.4191926699996</v>
      </c>
      <c r="P41" s="148" t="s">
        <v>784</v>
      </c>
    </row>
    <row r="42" spans="1:16" x14ac:dyDescent="0.25">
      <c r="A42" s="151" t="s">
        <v>785</v>
      </c>
      <c r="B42" s="40">
        <v>3800</v>
      </c>
      <c r="C42" s="40">
        <v>3800</v>
      </c>
      <c r="D42" s="40">
        <v>3800</v>
      </c>
      <c r="E42" s="40">
        <v>3800</v>
      </c>
      <c r="F42" s="40">
        <v>3800</v>
      </c>
      <c r="G42" s="40">
        <v>3800</v>
      </c>
      <c r="H42" s="40">
        <v>3800</v>
      </c>
      <c r="I42" s="40">
        <v>3800</v>
      </c>
      <c r="J42" s="40">
        <v>3800</v>
      </c>
      <c r="K42" s="40">
        <v>3800</v>
      </c>
      <c r="L42" s="40">
        <v>3800</v>
      </c>
      <c r="M42" s="40">
        <v>3800</v>
      </c>
      <c r="N42" s="40">
        <v>3800</v>
      </c>
      <c r="O42" s="40">
        <v>3800</v>
      </c>
      <c r="P42" s="152" t="s">
        <v>786</v>
      </c>
    </row>
    <row r="43" spans="1:16" x14ac:dyDescent="0.25">
      <c r="A43" s="151" t="s">
        <v>787</v>
      </c>
      <c r="B43" s="40">
        <v>0</v>
      </c>
      <c r="C43" s="40">
        <v>0</v>
      </c>
      <c r="D43" s="40">
        <v>0</v>
      </c>
      <c r="E43" s="40">
        <v>0</v>
      </c>
      <c r="F43" s="40">
        <v>0</v>
      </c>
      <c r="G43" s="40">
        <v>0</v>
      </c>
      <c r="H43" s="40">
        <v>0</v>
      </c>
      <c r="I43" s="40">
        <v>0</v>
      </c>
      <c r="J43" s="40">
        <v>0</v>
      </c>
      <c r="K43" s="40">
        <v>0</v>
      </c>
      <c r="L43" s="40">
        <v>0</v>
      </c>
      <c r="M43" s="40">
        <v>0</v>
      </c>
      <c r="N43" s="40">
        <v>0</v>
      </c>
      <c r="O43" s="40">
        <v>0</v>
      </c>
      <c r="P43" s="152" t="s">
        <v>788</v>
      </c>
    </row>
    <row r="44" spans="1:16" x14ac:dyDescent="0.25">
      <c r="A44" s="151" t="s">
        <v>789</v>
      </c>
      <c r="B44" s="40">
        <v>3022.2494736799999</v>
      </c>
      <c r="C44" s="40">
        <v>3068.7951831800001</v>
      </c>
      <c r="D44" s="40">
        <v>3149.27466512</v>
      </c>
      <c r="E44" s="40">
        <v>3243.7442421000001</v>
      </c>
      <c r="F44" s="40">
        <v>3345.1207379500001</v>
      </c>
      <c r="G44" s="40">
        <v>3417.3868938299997</v>
      </c>
      <c r="H44" s="40">
        <v>3480.6742160600002</v>
      </c>
      <c r="I44" s="40">
        <v>3542.7297704400003</v>
      </c>
      <c r="J44" s="40">
        <v>3685.5442330599999</v>
      </c>
      <c r="K44" s="40">
        <v>3820.55473596</v>
      </c>
      <c r="L44" s="40">
        <v>4027.6906365499999</v>
      </c>
      <c r="M44" s="40">
        <v>4089.9116630099998</v>
      </c>
      <c r="N44" s="40">
        <v>4214.0667603299999</v>
      </c>
      <c r="O44" s="40">
        <v>4346.5761050699994</v>
      </c>
      <c r="P44" s="152" t="s">
        <v>790</v>
      </c>
    </row>
    <row r="45" spans="1:16" x14ac:dyDescent="0.25">
      <c r="A45" s="132" t="s">
        <v>791</v>
      </c>
      <c r="B45" s="40">
        <v>567.87379639000005</v>
      </c>
      <c r="C45" s="40">
        <v>790.63251584</v>
      </c>
      <c r="D45" s="40">
        <v>790.63251584</v>
      </c>
      <c r="E45" s="40">
        <v>790.63251584</v>
      </c>
      <c r="F45" s="40">
        <v>790.63251584</v>
      </c>
      <c r="G45" s="40">
        <v>790.63251584</v>
      </c>
      <c r="H45" s="40">
        <v>790.63251584</v>
      </c>
      <c r="I45" s="40">
        <v>790.63251584</v>
      </c>
      <c r="J45" s="40">
        <v>790.63251584</v>
      </c>
      <c r="K45" s="40">
        <v>790.63251584</v>
      </c>
      <c r="L45" s="40">
        <v>790.63251584</v>
      </c>
      <c r="M45" s="40">
        <v>790.63251584</v>
      </c>
      <c r="N45" s="40">
        <v>790.63251584</v>
      </c>
      <c r="O45" s="40">
        <v>790.63251584</v>
      </c>
      <c r="P45" s="153" t="s">
        <v>792</v>
      </c>
    </row>
    <row r="46" spans="1:16" x14ac:dyDescent="0.25">
      <c r="A46" s="91" t="s">
        <v>793</v>
      </c>
      <c r="B46" s="40">
        <v>537.24128055000006</v>
      </c>
      <c r="C46" s="40">
        <v>760</v>
      </c>
      <c r="D46" s="40">
        <v>760</v>
      </c>
      <c r="E46" s="40">
        <v>760</v>
      </c>
      <c r="F46" s="40">
        <v>760</v>
      </c>
      <c r="G46" s="40">
        <v>760</v>
      </c>
      <c r="H46" s="40">
        <v>760</v>
      </c>
      <c r="I46" s="40">
        <v>760</v>
      </c>
      <c r="J46" s="40">
        <v>760</v>
      </c>
      <c r="K46" s="40">
        <v>760</v>
      </c>
      <c r="L46" s="40">
        <v>760</v>
      </c>
      <c r="M46" s="40">
        <v>760</v>
      </c>
      <c r="N46" s="40">
        <v>760</v>
      </c>
      <c r="O46" s="40">
        <v>760</v>
      </c>
      <c r="P46" s="154" t="s">
        <v>794</v>
      </c>
    </row>
    <row r="47" spans="1:16" x14ac:dyDescent="0.25">
      <c r="A47" s="91" t="s">
        <v>795</v>
      </c>
      <c r="B47" s="40">
        <v>30.63251584</v>
      </c>
      <c r="C47" s="40">
        <v>30.63251584</v>
      </c>
      <c r="D47" s="40">
        <v>30.63251584</v>
      </c>
      <c r="E47" s="40">
        <v>30.63251584</v>
      </c>
      <c r="F47" s="40">
        <v>30.63251584</v>
      </c>
      <c r="G47" s="40">
        <v>30.63251584</v>
      </c>
      <c r="H47" s="40">
        <v>30.63251584</v>
      </c>
      <c r="I47" s="40">
        <v>30.63251584</v>
      </c>
      <c r="J47" s="40">
        <v>30.63251584</v>
      </c>
      <c r="K47" s="40">
        <v>30.63251584</v>
      </c>
      <c r="L47" s="40">
        <v>30.63251584</v>
      </c>
      <c r="M47" s="40">
        <v>30.63251584</v>
      </c>
      <c r="N47" s="40">
        <v>30.63251584</v>
      </c>
      <c r="O47" s="40">
        <v>30.63251584</v>
      </c>
      <c r="P47" s="154" t="s">
        <v>796</v>
      </c>
    </row>
    <row r="48" spans="1:16" x14ac:dyDescent="0.25">
      <c r="A48" s="132" t="s">
        <v>797</v>
      </c>
      <c r="B48" s="40">
        <v>2454.3756772900001</v>
      </c>
      <c r="C48" s="40">
        <v>2278.1626673400001</v>
      </c>
      <c r="D48" s="40">
        <v>2358.6421492700001</v>
      </c>
      <c r="E48" s="40">
        <v>2453.1117262600001</v>
      </c>
      <c r="F48" s="40">
        <v>2554.4882221100002</v>
      </c>
      <c r="G48" s="40">
        <v>2626.7543779899997</v>
      </c>
      <c r="H48" s="40">
        <v>2690.0417002200002</v>
      </c>
      <c r="I48" s="40">
        <v>2752.0972545899999</v>
      </c>
      <c r="J48" s="40">
        <v>2894.91171721</v>
      </c>
      <c r="K48" s="40">
        <v>3029.92222012</v>
      </c>
      <c r="L48" s="40">
        <v>3237.0581207099999</v>
      </c>
      <c r="M48" s="40">
        <v>3299.2791471600003</v>
      </c>
      <c r="N48" s="40">
        <v>3423.4342444899999</v>
      </c>
      <c r="O48" s="40">
        <v>3555.9435892299998</v>
      </c>
      <c r="P48" s="153" t="s">
        <v>798</v>
      </c>
    </row>
    <row r="49" spans="1:16" x14ac:dyDescent="0.25">
      <c r="A49" s="151" t="s">
        <v>799</v>
      </c>
      <c r="B49" s="40">
        <v>0</v>
      </c>
      <c r="C49" s="40">
        <v>0</v>
      </c>
      <c r="D49" s="40">
        <v>0</v>
      </c>
      <c r="E49" s="40">
        <v>0</v>
      </c>
      <c r="F49" s="40">
        <v>0</v>
      </c>
      <c r="G49" s="40">
        <v>0</v>
      </c>
      <c r="H49" s="40">
        <v>0</v>
      </c>
      <c r="I49" s="40">
        <v>0</v>
      </c>
      <c r="J49" s="40">
        <v>0</v>
      </c>
      <c r="K49" s="40">
        <v>0</v>
      </c>
      <c r="L49" s="40">
        <v>0</v>
      </c>
      <c r="M49" s="40">
        <v>0</v>
      </c>
      <c r="N49" s="40">
        <v>0</v>
      </c>
      <c r="O49" s="40">
        <v>0</v>
      </c>
      <c r="P49" s="152" t="s">
        <v>800</v>
      </c>
    </row>
    <row r="50" spans="1:16" ht="25.5" x14ac:dyDescent="0.25">
      <c r="A50" s="151" t="s">
        <v>801</v>
      </c>
      <c r="B50" s="40">
        <v>-5.6199115499999994</v>
      </c>
      <c r="C50" s="40">
        <v>-5.6199115499999994</v>
      </c>
      <c r="D50" s="40">
        <v>-5.6199115499999994</v>
      </c>
      <c r="E50" s="40">
        <v>-5.6199115499999994</v>
      </c>
      <c r="F50" s="40">
        <v>-5.6199115499999994</v>
      </c>
      <c r="G50" s="40">
        <v>-5.6199115499999994</v>
      </c>
      <c r="H50" s="40">
        <v>-5.6199115499999994</v>
      </c>
      <c r="I50" s="40">
        <v>-5.6199115499999994</v>
      </c>
      <c r="J50" s="40">
        <v>-5.6199115499999994</v>
      </c>
      <c r="K50" s="40">
        <v>-5.6199115499999994</v>
      </c>
      <c r="L50" s="40">
        <v>0</v>
      </c>
      <c r="M50" s="40">
        <v>0</v>
      </c>
      <c r="N50" s="40">
        <v>0</v>
      </c>
      <c r="O50" s="40">
        <v>0</v>
      </c>
      <c r="P50" s="152" t="s">
        <v>802</v>
      </c>
    </row>
    <row r="51" spans="1:16" x14ac:dyDescent="0.25">
      <c r="A51" s="151" t="s">
        <v>803</v>
      </c>
      <c r="B51" s="40">
        <v>2.5573833700000002</v>
      </c>
      <c r="C51" s="40">
        <v>4.5214375499999999</v>
      </c>
      <c r="D51" s="40">
        <v>4.5214375499999999</v>
      </c>
      <c r="E51" s="40">
        <v>4.5214375499999999</v>
      </c>
      <c r="F51" s="40">
        <v>11.49285828</v>
      </c>
      <c r="G51" s="40">
        <v>11.49285828</v>
      </c>
      <c r="H51" s="40">
        <v>11.49285828</v>
      </c>
      <c r="I51" s="40">
        <v>5.9816222200000002</v>
      </c>
      <c r="J51" s="40">
        <v>5.9816222200000002</v>
      </c>
      <c r="K51" s="40">
        <v>5.9816222200000002</v>
      </c>
      <c r="L51" s="40">
        <v>6.5728312999999998</v>
      </c>
      <c r="M51" s="40">
        <v>6.5728312999999998</v>
      </c>
      <c r="N51" s="40">
        <v>6.5728312999999998</v>
      </c>
      <c r="O51" s="40">
        <v>-2.15691239</v>
      </c>
      <c r="P51" s="152" t="s">
        <v>804</v>
      </c>
    </row>
    <row r="52" spans="1:16" x14ac:dyDescent="0.25">
      <c r="A52" s="147" t="s">
        <v>805</v>
      </c>
      <c r="B52" s="40">
        <v>0</v>
      </c>
      <c r="C52" s="40">
        <v>0</v>
      </c>
      <c r="D52" s="40">
        <v>0</v>
      </c>
      <c r="E52" s="40">
        <v>0</v>
      </c>
      <c r="F52" s="40">
        <v>0</v>
      </c>
      <c r="G52" s="40">
        <v>0</v>
      </c>
      <c r="H52" s="40">
        <v>0</v>
      </c>
      <c r="I52" s="40">
        <v>0</v>
      </c>
      <c r="J52" s="40">
        <v>0</v>
      </c>
      <c r="K52" s="40">
        <v>0</v>
      </c>
      <c r="L52" s="40">
        <v>0</v>
      </c>
      <c r="M52" s="40">
        <v>0</v>
      </c>
      <c r="N52" s="40">
        <v>0</v>
      </c>
      <c r="O52" s="40">
        <v>0</v>
      </c>
      <c r="P52" s="148" t="s">
        <v>805</v>
      </c>
    </row>
    <row r="53" spans="1:16" x14ac:dyDescent="0.25">
      <c r="A53" s="149" t="s">
        <v>273</v>
      </c>
      <c r="B53" s="65">
        <v>6819.1869455000005</v>
      </c>
      <c r="C53" s="65">
        <v>6867.6967091899996</v>
      </c>
      <c r="D53" s="65">
        <v>6948.1761911199992</v>
      </c>
      <c r="E53" s="65">
        <v>7042.6457681099992</v>
      </c>
      <c r="F53" s="65">
        <v>7150.9936846800001</v>
      </c>
      <c r="G53" s="65">
        <v>7223.2598405700001</v>
      </c>
      <c r="H53" s="65">
        <v>7286.5471627900006</v>
      </c>
      <c r="I53" s="65">
        <v>7343.0914811000002</v>
      </c>
      <c r="J53" s="65">
        <v>7485.9059437300002</v>
      </c>
      <c r="K53" s="65">
        <v>7620.9164466299999</v>
      </c>
      <c r="L53" s="65">
        <v>7834.2634678599998</v>
      </c>
      <c r="M53" s="65">
        <v>7896.4844943199996</v>
      </c>
      <c r="N53" s="65">
        <v>8020.6395916400006</v>
      </c>
      <c r="O53" s="65">
        <v>8144.4191926699996</v>
      </c>
      <c r="P53" s="150" t="s">
        <v>274</v>
      </c>
    </row>
    <row r="54" spans="1:16" x14ac:dyDescent="0.25">
      <c r="A54" s="155" t="s">
        <v>275</v>
      </c>
      <c r="B54" s="44">
        <v>45406.681086639997</v>
      </c>
      <c r="C54" s="44">
        <v>45064.668036870004</v>
      </c>
      <c r="D54" s="44">
        <v>45233.450721890003</v>
      </c>
      <c r="E54" s="44">
        <v>45813.453543629999</v>
      </c>
      <c r="F54" s="44">
        <v>45453.140777809997</v>
      </c>
      <c r="G54" s="44">
        <v>45185.235054260003</v>
      </c>
      <c r="H54" s="44">
        <v>45391.668601259997</v>
      </c>
      <c r="I54" s="44">
        <v>46558.601955140002</v>
      </c>
      <c r="J54" s="44">
        <v>46735.050400289998</v>
      </c>
      <c r="K54" s="44">
        <v>47881.246629690002</v>
      </c>
      <c r="L54" s="44">
        <v>49854.075915150002</v>
      </c>
      <c r="M54" s="44">
        <v>50662.7927203</v>
      </c>
      <c r="N54" s="44">
        <v>49787.639051469996</v>
      </c>
      <c r="O54" s="44">
        <v>49563.512756709999</v>
      </c>
      <c r="P54" s="156" t="s">
        <v>276</v>
      </c>
    </row>
    <row r="55" spans="1:16" x14ac:dyDescent="0.25">
      <c r="A55" s="296"/>
      <c r="B55" s="297"/>
      <c r="C55" s="297"/>
      <c r="D55" s="297"/>
      <c r="E55" s="297"/>
      <c r="F55" s="297"/>
      <c r="G55" s="297"/>
      <c r="H55" s="297"/>
      <c r="I55" s="297"/>
      <c r="J55" s="297"/>
      <c r="K55" s="297"/>
      <c r="L55" s="297"/>
      <c r="M55" s="297"/>
      <c r="N55" s="297"/>
      <c r="O55" s="297"/>
      <c r="P55" s="298"/>
    </row>
  </sheetData>
  <mergeCells count="3">
    <mergeCell ref="A1:P1"/>
    <mergeCell ref="A2:P2"/>
    <mergeCell ref="A55:P55"/>
  </mergeCells>
  <pageMargins left="0.39370078740157483" right="0.39370078740157483" top="0.39370078740157483" bottom="0.39370078740157483" header="0.31496062992125984" footer="0.31496062992125984"/>
  <pageSetup paperSize="9" scale="7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2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R29" sqref="R29"/>
    </sheetView>
  </sheetViews>
  <sheetFormatPr defaultColWidth="9.140625" defaultRowHeight="12.75" x14ac:dyDescent="0.25"/>
  <cols>
    <col min="1" max="1" width="35.85546875" style="157" customWidth="1"/>
    <col min="2" max="9" width="5.5703125" style="33" customWidth="1"/>
    <col min="10" max="10" width="5.5703125" style="33" bestFit="1" customWidth="1"/>
    <col min="11" max="15" width="5.7109375" style="33" customWidth="1"/>
    <col min="16" max="16" width="39.85546875" style="157" customWidth="1"/>
    <col min="17" max="16384" width="9.140625" style="33"/>
  </cols>
  <sheetData>
    <row r="1" spans="1:16" x14ac:dyDescent="0.25">
      <c r="A1" s="299" t="s">
        <v>893</v>
      </c>
      <c r="B1" s="300"/>
      <c r="C1" s="300"/>
      <c r="D1" s="300"/>
      <c r="E1" s="300"/>
      <c r="F1" s="300"/>
      <c r="G1" s="300"/>
      <c r="H1" s="300"/>
      <c r="I1" s="300"/>
      <c r="J1" s="300"/>
      <c r="K1" s="300"/>
      <c r="L1" s="300"/>
      <c r="M1" s="300"/>
      <c r="N1" s="300"/>
      <c r="O1" s="300"/>
      <c r="P1" s="301"/>
    </row>
    <row r="2" spans="1:16" x14ac:dyDescent="0.25">
      <c r="A2" s="302" t="s">
        <v>894</v>
      </c>
      <c r="B2" s="303"/>
      <c r="C2" s="303"/>
      <c r="D2" s="303"/>
      <c r="E2" s="303"/>
      <c r="F2" s="303"/>
      <c r="G2" s="303"/>
      <c r="H2" s="303"/>
      <c r="I2" s="303"/>
      <c r="J2" s="303"/>
      <c r="K2" s="303"/>
      <c r="L2" s="303"/>
      <c r="M2" s="303"/>
      <c r="N2" s="303"/>
      <c r="O2" s="303"/>
      <c r="P2" s="304"/>
    </row>
    <row r="3" spans="1:16" x14ac:dyDescent="0.25">
      <c r="A3" s="158" t="s">
        <v>150</v>
      </c>
      <c r="B3" s="142">
        <v>44682</v>
      </c>
      <c r="C3" s="142">
        <v>44713</v>
      </c>
      <c r="D3" s="142">
        <v>44743</v>
      </c>
      <c r="E3" s="142">
        <v>44774</v>
      </c>
      <c r="F3" s="142">
        <v>44805</v>
      </c>
      <c r="G3" s="142">
        <v>44835</v>
      </c>
      <c r="H3" s="142">
        <v>44866</v>
      </c>
      <c r="I3" s="142">
        <v>44896</v>
      </c>
      <c r="J3" s="142">
        <v>44927</v>
      </c>
      <c r="K3" s="142">
        <v>44958</v>
      </c>
      <c r="L3" s="142">
        <v>44986</v>
      </c>
      <c r="M3" s="142">
        <v>45017</v>
      </c>
      <c r="N3" s="142">
        <v>45047</v>
      </c>
      <c r="O3" s="142">
        <v>45078</v>
      </c>
      <c r="P3" s="159" t="s">
        <v>155</v>
      </c>
    </row>
    <row r="4" spans="1:16" x14ac:dyDescent="0.25">
      <c r="A4" s="62" t="s">
        <v>806</v>
      </c>
      <c r="B4" s="160">
        <v>4574.1011510899998</v>
      </c>
      <c r="C4" s="160">
        <v>5595.8345290500001</v>
      </c>
      <c r="D4" s="160">
        <v>6633.4242034400004</v>
      </c>
      <c r="E4" s="160">
        <v>7834.8172520199996</v>
      </c>
      <c r="F4" s="160">
        <v>8949.4302873100005</v>
      </c>
      <c r="G4" s="160">
        <v>10105.21326821</v>
      </c>
      <c r="H4" s="160">
        <v>11402.280266130001</v>
      </c>
      <c r="I4" s="160">
        <v>12532.26536105</v>
      </c>
      <c r="J4" s="160">
        <v>1308.7870970900001</v>
      </c>
      <c r="K4" s="160">
        <v>2423.6136233100001</v>
      </c>
      <c r="L4" s="160">
        <v>3697.8943409699996</v>
      </c>
      <c r="M4" s="160">
        <v>4359.4962676799996</v>
      </c>
      <c r="N4" s="160">
        <v>5659.0508278699999</v>
      </c>
      <c r="O4" s="160">
        <v>6719.0501802700001</v>
      </c>
      <c r="P4" s="161" t="s">
        <v>807</v>
      </c>
    </row>
    <row r="5" spans="1:16" x14ac:dyDescent="0.25">
      <c r="A5" s="62" t="s">
        <v>808</v>
      </c>
      <c r="B5" s="160">
        <v>-1059.10637825</v>
      </c>
      <c r="C5" s="160">
        <v>-1236.3861379699999</v>
      </c>
      <c r="D5" s="160">
        <v>-1421.25561341</v>
      </c>
      <c r="E5" s="160">
        <v>-1603.7151250700001</v>
      </c>
      <c r="F5" s="160">
        <v>-1771.5191621600002</v>
      </c>
      <c r="G5" s="160">
        <v>-1948.7601651300001</v>
      </c>
      <c r="H5" s="160">
        <v>-2127.5330734700001</v>
      </c>
      <c r="I5" s="160">
        <v>-2277.93905834</v>
      </c>
      <c r="J5" s="160">
        <v>-191.38283927000001</v>
      </c>
      <c r="K5" s="160">
        <v>-361.94473930000004</v>
      </c>
      <c r="L5" s="160">
        <v>-559.85332273999995</v>
      </c>
      <c r="M5" s="160">
        <v>-745.72846432999995</v>
      </c>
      <c r="N5" s="160">
        <v>-955.10347180999997</v>
      </c>
      <c r="O5" s="160">
        <v>-1168.8935485499999</v>
      </c>
      <c r="P5" s="161" t="s">
        <v>809</v>
      </c>
    </row>
    <row r="6" spans="1:16" x14ac:dyDescent="0.25">
      <c r="A6" s="162" t="s">
        <v>810</v>
      </c>
      <c r="B6" s="163">
        <v>3514.9947728400002</v>
      </c>
      <c r="C6" s="163">
        <v>4359.4483910700001</v>
      </c>
      <c r="D6" s="163">
        <v>5212.1685900299999</v>
      </c>
      <c r="E6" s="163">
        <v>6231.1021269399998</v>
      </c>
      <c r="F6" s="163">
        <v>7177.9111251499999</v>
      </c>
      <c r="G6" s="163">
        <v>8156.45310307</v>
      </c>
      <c r="H6" s="163">
        <v>9274.7471926500002</v>
      </c>
      <c r="I6" s="163">
        <v>10254.32630271</v>
      </c>
      <c r="J6" s="163">
        <v>1117.40425781</v>
      </c>
      <c r="K6" s="163">
        <v>2061.6688840100001</v>
      </c>
      <c r="L6" s="163">
        <v>3138.0410182300002</v>
      </c>
      <c r="M6" s="163">
        <v>3613.7678033400002</v>
      </c>
      <c r="N6" s="163">
        <v>4703.9473560599999</v>
      </c>
      <c r="O6" s="163">
        <v>5550.1566317199995</v>
      </c>
      <c r="P6" s="164" t="s">
        <v>811</v>
      </c>
    </row>
    <row r="7" spans="1:16" x14ac:dyDescent="0.25">
      <c r="A7" s="165" t="s">
        <v>812</v>
      </c>
      <c r="B7" s="160">
        <v>0</v>
      </c>
      <c r="C7" s="160">
        <v>0</v>
      </c>
      <c r="D7" s="160">
        <v>0</v>
      </c>
      <c r="E7" s="160">
        <v>0</v>
      </c>
      <c r="F7" s="160">
        <v>0</v>
      </c>
      <c r="G7" s="160">
        <v>0</v>
      </c>
      <c r="H7" s="160">
        <v>0</v>
      </c>
      <c r="I7" s="160">
        <v>7.2805941000000001</v>
      </c>
      <c r="J7" s="160">
        <v>0.96036829999999995</v>
      </c>
      <c r="K7" s="160">
        <v>1.53702267</v>
      </c>
      <c r="L7" s="160">
        <v>1.9572319199999999</v>
      </c>
      <c r="M7" s="160">
        <v>2.0859733600000001</v>
      </c>
      <c r="N7" s="160">
        <v>2.91881601</v>
      </c>
      <c r="O7" s="160">
        <v>3.5760232200000002</v>
      </c>
      <c r="P7" s="166" t="s">
        <v>813</v>
      </c>
    </row>
    <row r="8" spans="1:16" x14ac:dyDescent="0.25">
      <c r="A8" s="165" t="s">
        <v>814</v>
      </c>
      <c r="B8" s="160">
        <v>0</v>
      </c>
      <c r="C8" s="160">
        <v>0</v>
      </c>
      <c r="D8" s="160">
        <v>0</v>
      </c>
      <c r="E8" s="160">
        <v>0</v>
      </c>
      <c r="F8" s="160">
        <v>0</v>
      </c>
      <c r="G8" s="160">
        <v>0</v>
      </c>
      <c r="H8" s="160">
        <v>0</v>
      </c>
      <c r="I8" s="160">
        <v>0</v>
      </c>
      <c r="J8" s="160">
        <v>0</v>
      </c>
      <c r="K8" s="160">
        <v>0</v>
      </c>
      <c r="L8" s="160">
        <v>0</v>
      </c>
      <c r="M8" s="160">
        <v>0</v>
      </c>
      <c r="N8" s="160">
        <v>0</v>
      </c>
      <c r="O8" s="160">
        <v>0</v>
      </c>
      <c r="P8" s="166" t="s">
        <v>815</v>
      </c>
    </row>
    <row r="9" spans="1:16" x14ac:dyDescent="0.25">
      <c r="A9" s="165" t="s">
        <v>816</v>
      </c>
      <c r="B9" s="160">
        <v>0</v>
      </c>
      <c r="C9" s="160">
        <v>0</v>
      </c>
      <c r="D9" s="160">
        <v>0</v>
      </c>
      <c r="E9" s="160">
        <v>0</v>
      </c>
      <c r="F9" s="160">
        <v>0</v>
      </c>
      <c r="G9" s="160">
        <v>0</v>
      </c>
      <c r="H9" s="160">
        <v>0</v>
      </c>
      <c r="I9" s="160">
        <v>0</v>
      </c>
      <c r="J9" s="160">
        <v>0</v>
      </c>
      <c r="K9" s="160">
        <v>0</v>
      </c>
      <c r="L9" s="160">
        <v>0</v>
      </c>
      <c r="M9" s="160">
        <v>0</v>
      </c>
      <c r="N9" s="160">
        <v>0</v>
      </c>
      <c r="O9" s="160">
        <v>0</v>
      </c>
      <c r="P9" s="166" t="s">
        <v>817</v>
      </c>
    </row>
    <row r="10" spans="1:16" ht="25.5" x14ac:dyDescent="0.25">
      <c r="A10" s="165" t="s">
        <v>818</v>
      </c>
      <c r="B10" s="160">
        <v>31.35775087</v>
      </c>
      <c r="C10" s="160">
        <v>33.475868199999994</v>
      </c>
      <c r="D10" s="160">
        <v>35.995230380000002</v>
      </c>
      <c r="E10" s="160">
        <v>40.833667079999998</v>
      </c>
      <c r="F10" s="160">
        <v>44.612648370000002</v>
      </c>
      <c r="G10" s="160">
        <v>49.218689070000003</v>
      </c>
      <c r="H10" s="160">
        <v>50.006238119999999</v>
      </c>
      <c r="I10" s="160">
        <v>71.420974579999992</v>
      </c>
      <c r="J10" s="160">
        <v>2.5315300000000001</v>
      </c>
      <c r="K10" s="160">
        <v>7.0754255800000001</v>
      </c>
      <c r="L10" s="160">
        <v>12.894007480000001</v>
      </c>
      <c r="M10" s="160">
        <v>21.512161710000001</v>
      </c>
      <c r="N10" s="160">
        <v>28.81386899</v>
      </c>
      <c r="O10" s="160">
        <v>35.80664178</v>
      </c>
      <c r="P10" s="166" t="s">
        <v>819</v>
      </c>
    </row>
    <row r="11" spans="1:16" x14ac:dyDescent="0.25">
      <c r="A11" s="165" t="s">
        <v>820</v>
      </c>
      <c r="B11" s="160">
        <v>49.525662109999999</v>
      </c>
      <c r="C11" s="160">
        <v>60.576589229999996</v>
      </c>
      <c r="D11" s="160">
        <v>69.684302880000004</v>
      </c>
      <c r="E11" s="160">
        <v>80.37296735000001</v>
      </c>
      <c r="F11" s="160">
        <v>88.750777910000011</v>
      </c>
      <c r="G11" s="160">
        <v>96.563216260000004</v>
      </c>
      <c r="H11" s="160">
        <v>107.3499384</v>
      </c>
      <c r="I11" s="160">
        <v>114.82614086</v>
      </c>
      <c r="J11" s="160">
        <v>9.7799963099999996</v>
      </c>
      <c r="K11" s="160">
        <v>17.867698040000001</v>
      </c>
      <c r="L11" s="160">
        <v>28.274149440000002</v>
      </c>
      <c r="M11" s="160">
        <v>35.594473279999995</v>
      </c>
      <c r="N11" s="160">
        <v>45.84232111</v>
      </c>
      <c r="O11" s="160">
        <v>53.331576659999996</v>
      </c>
      <c r="P11" s="166" t="s">
        <v>821</v>
      </c>
    </row>
    <row r="12" spans="1:16" x14ac:dyDescent="0.25">
      <c r="A12" s="165" t="s">
        <v>822</v>
      </c>
      <c r="B12" s="160">
        <v>0</v>
      </c>
      <c r="C12" s="160">
        <v>0</v>
      </c>
      <c r="D12" s="160">
        <v>0</v>
      </c>
      <c r="E12" s="160">
        <v>0</v>
      </c>
      <c r="F12" s="160">
        <v>0</v>
      </c>
      <c r="G12" s="160">
        <v>0</v>
      </c>
      <c r="H12" s="160">
        <v>0</v>
      </c>
      <c r="I12" s="160">
        <v>0</v>
      </c>
      <c r="J12" s="160">
        <v>0</v>
      </c>
      <c r="K12" s="160">
        <v>0</v>
      </c>
      <c r="L12" s="160">
        <v>0</v>
      </c>
      <c r="M12" s="160">
        <v>0</v>
      </c>
      <c r="N12" s="160">
        <v>0</v>
      </c>
      <c r="O12" s="160">
        <v>0</v>
      </c>
      <c r="P12" s="166" t="s">
        <v>823</v>
      </c>
    </row>
    <row r="13" spans="1:16" x14ac:dyDescent="0.25">
      <c r="A13" s="165" t="s">
        <v>824</v>
      </c>
      <c r="B13" s="160">
        <v>-3117.5694064899999</v>
      </c>
      <c r="C13" s="160">
        <v>-3918.25782209</v>
      </c>
      <c r="D13" s="160">
        <v>-4690.2613394</v>
      </c>
      <c r="E13" s="160">
        <v>-5608.6669576300001</v>
      </c>
      <c r="F13" s="160">
        <v>-6444.59941179</v>
      </c>
      <c r="G13" s="160">
        <v>-7354.9223770399994</v>
      </c>
      <c r="H13" s="160">
        <v>-8404.7466764700002</v>
      </c>
      <c r="I13" s="160">
        <v>-9345.4100789599997</v>
      </c>
      <c r="J13" s="160">
        <v>-943.37928969999996</v>
      </c>
      <c r="K13" s="160">
        <v>-1737.57700146</v>
      </c>
      <c r="L13" s="160">
        <v>-2646.0899713200001</v>
      </c>
      <c r="M13" s="160">
        <v>-3078.0418461699996</v>
      </c>
      <c r="N13" s="160">
        <v>-4032.4864904900001</v>
      </c>
      <c r="O13" s="160">
        <v>-4723.65252839</v>
      </c>
      <c r="P13" s="166" t="s">
        <v>825</v>
      </c>
    </row>
    <row r="14" spans="1:16" x14ac:dyDescent="0.25">
      <c r="A14" s="165" t="s">
        <v>826</v>
      </c>
      <c r="B14" s="160">
        <v>-1.1269400000000001E-3</v>
      </c>
      <c r="C14" s="160">
        <v>-1.1269400000000001E-3</v>
      </c>
      <c r="D14" s="160">
        <v>-1.7335E-3</v>
      </c>
      <c r="E14" s="160">
        <v>-2.63685E-3</v>
      </c>
      <c r="F14" s="160">
        <v>-2.7368499999999999E-3</v>
      </c>
      <c r="G14" s="160">
        <v>-3.0368499999999998E-3</v>
      </c>
      <c r="H14" s="160">
        <v>-3.5389599999999998E-3</v>
      </c>
      <c r="I14" s="160">
        <v>-3.6389600000000001E-3</v>
      </c>
      <c r="J14" s="160">
        <v>0</v>
      </c>
      <c r="K14" s="160">
        <v>-1.4E-3</v>
      </c>
      <c r="L14" s="160">
        <v>-1.6000000000000001E-3</v>
      </c>
      <c r="M14" s="160">
        <v>-1.8E-3</v>
      </c>
      <c r="N14" s="160">
        <v>-2.5999999999999999E-3</v>
      </c>
      <c r="O14" s="160">
        <v>-3.7026799999999999E-3</v>
      </c>
      <c r="P14" s="166" t="s">
        <v>827</v>
      </c>
    </row>
    <row r="15" spans="1:16" x14ac:dyDescent="0.25">
      <c r="A15" s="165" t="s">
        <v>828</v>
      </c>
      <c r="B15" s="160">
        <v>-0.11443255000000001</v>
      </c>
      <c r="C15" s="160">
        <v>-0.22472208000000002</v>
      </c>
      <c r="D15" s="160">
        <v>-0.29632797</v>
      </c>
      <c r="E15" s="160">
        <v>-0.23796248</v>
      </c>
      <c r="F15" s="160">
        <v>-0.38611290000000004</v>
      </c>
      <c r="G15" s="160">
        <v>0.16140252000000002</v>
      </c>
      <c r="H15" s="160">
        <v>0.50843506999999999</v>
      </c>
      <c r="I15" s="160">
        <v>0.15408353</v>
      </c>
      <c r="J15" s="160">
        <v>-9.465873000000001E-2</v>
      </c>
      <c r="K15" s="160">
        <v>-4.9242250000000001E-2</v>
      </c>
      <c r="L15" s="160">
        <v>-3.065418E-2</v>
      </c>
      <c r="M15" s="160">
        <v>0.12869404000000001</v>
      </c>
      <c r="N15" s="160">
        <v>2.052147E-2</v>
      </c>
      <c r="O15" s="160">
        <v>3.5793800000000001E-2</v>
      </c>
      <c r="P15" s="166" t="s">
        <v>829</v>
      </c>
    </row>
    <row r="16" spans="1:16" x14ac:dyDescent="0.25">
      <c r="A16" s="165" t="s">
        <v>830</v>
      </c>
      <c r="B16" s="160">
        <v>-4.8074341499999997</v>
      </c>
      <c r="C16" s="160">
        <v>-8.0535260900000001</v>
      </c>
      <c r="D16" s="160">
        <v>-8.4346096300000006</v>
      </c>
      <c r="E16" s="160">
        <v>-12.58455861</v>
      </c>
      <c r="F16" s="160">
        <v>-14.07706439</v>
      </c>
      <c r="G16" s="160">
        <v>-14.935637030000001</v>
      </c>
      <c r="H16" s="160">
        <v>-15.603943489999999</v>
      </c>
      <c r="I16" s="160">
        <v>-24.119180050000001</v>
      </c>
      <c r="J16" s="160">
        <v>0.15857823999999998</v>
      </c>
      <c r="K16" s="160">
        <v>-0.92345856000000004</v>
      </c>
      <c r="L16" s="160">
        <v>4.0283781100000002</v>
      </c>
      <c r="M16" s="160">
        <v>4.0244068100000003</v>
      </c>
      <c r="N16" s="160">
        <v>-0.87335213999999994</v>
      </c>
      <c r="O16" s="160">
        <v>-3.0546984999999998</v>
      </c>
      <c r="P16" s="166" t="s">
        <v>831</v>
      </c>
    </row>
    <row r="17" spans="1:16" x14ac:dyDescent="0.25">
      <c r="A17" s="162" t="s">
        <v>832</v>
      </c>
      <c r="B17" s="163">
        <v>473.38578567000002</v>
      </c>
      <c r="C17" s="163">
        <v>526.96365128999992</v>
      </c>
      <c r="D17" s="163">
        <v>618.85411277000003</v>
      </c>
      <c r="E17" s="163">
        <v>730.81664580000006</v>
      </c>
      <c r="F17" s="163">
        <v>852.20922546999998</v>
      </c>
      <c r="G17" s="163">
        <v>932.53535999000007</v>
      </c>
      <c r="H17" s="163">
        <v>1012.2576453200001</v>
      </c>
      <c r="I17" s="163">
        <v>1078.4751978100001</v>
      </c>
      <c r="J17" s="163">
        <v>187.36078223999999</v>
      </c>
      <c r="K17" s="163">
        <v>349.59792802999999</v>
      </c>
      <c r="L17" s="163">
        <v>539.07255969999994</v>
      </c>
      <c r="M17" s="163">
        <v>599.06986640000002</v>
      </c>
      <c r="N17" s="163">
        <v>748.18044101999999</v>
      </c>
      <c r="O17" s="163">
        <v>916.19573760999992</v>
      </c>
      <c r="P17" s="164" t="s">
        <v>833</v>
      </c>
    </row>
    <row r="18" spans="1:16" x14ac:dyDescent="0.25">
      <c r="A18" s="62" t="s">
        <v>834</v>
      </c>
      <c r="B18" s="160">
        <v>27.280579710000001</v>
      </c>
      <c r="C18" s="160">
        <v>33.175317219999997</v>
      </c>
      <c r="D18" s="160">
        <v>39.534063740000001</v>
      </c>
      <c r="E18" s="160">
        <v>46.233022680000005</v>
      </c>
      <c r="F18" s="160">
        <v>52.593072829999997</v>
      </c>
      <c r="G18" s="160">
        <v>58.634153449999999</v>
      </c>
      <c r="H18" s="160">
        <v>64.118900769999996</v>
      </c>
      <c r="I18" s="160">
        <v>71.264726420000002</v>
      </c>
      <c r="J18" s="160">
        <v>5.2558405400000003</v>
      </c>
      <c r="K18" s="160">
        <v>8.4230219099999992</v>
      </c>
      <c r="L18" s="160">
        <v>14.11317337</v>
      </c>
      <c r="M18" s="160">
        <v>24.820246869999998</v>
      </c>
      <c r="N18" s="160">
        <v>32.726382350000002</v>
      </c>
      <c r="O18" s="160">
        <v>34.046518660000004</v>
      </c>
      <c r="P18" s="161" t="s">
        <v>835</v>
      </c>
    </row>
    <row r="19" spans="1:16" x14ac:dyDescent="0.25">
      <c r="A19" s="162" t="s">
        <v>836</v>
      </c>
      <c r="B19" s="160">
        <v>500.66636539000001</v>
      </c>
      <c r="C19" s="160">
        <v>560.13896852000005</v>
      </c>
      <c r="D19" s="160">
        <v>658.38817650999999</v>
      </c>
      <c r="E19" s="160">
        <v>777.04966848000004</v>
      </c>
      <c r="F19" s="160">
        <v>904.80229830999997</v>
      </c>
      <c r="G19" s="160">
        <v>991.16951344999995</v>
      </c>
      <c r="H19" s="160">
        <v>1076.3765460900001</v>
      </c>
      <c r="I19" s="160">
        <v>1149.73992423</v>
      </c>
      <c r="J19" s="160">
        <v>192.61662278</v>
      </c>
      <c r="K19" s="160">
        <v>358.02094994999999</v>
      </c>
      <c r="L19" s="160">
        <v>553.18573306999997</v>
      </c>
      <c r="M19" s="160">
        <v>623.89011327000003</v>
      </c>
      <c r="N19" s="160">
        <v>780.90682337999999</v>
      </c>
      <c r="O19" s="160">
        <v>950.24225626999998</v>
      </c>
      <c r="P19" s="164" t="s">
        <v>837</v>
      </c>
    </row>
    <row r="20" spans="1:16" x14ac:dyDescent="0.25">
      <c r="A20" s="62" t="s">
        <v>838</v>
      </c>
      <c r="B20" s="167"/>
      <c r="C20" s="167"/>
      <c r="D20" s="167"/>
      <c r="E20" s="167"/>
      <c r="F20" s="167"/>
      <c r="G20" s="167"/>
      <c r="H20" s="167"/>
      <c r="I20" s="167"/>
      <c r="J20" s="167"/>
      <c r="K20" s="167"/>
      <c r="L20" s="167"/>
      <c r="M20" s="167"/>
      <c r="N20" s="167"/>
      <c r="O20" s="167"/>
      <c r="P20" s="161" t="s">
        <v>839</v>
      </c>
    </row>
    <row r="21" spans="1:16" x14ac:dyDescent="0.25">
      <c r="A21" s="165" t="s">
        <v>696</v>
      </c>
      <c r="B21" s="160">
        <v>-203.24170834</v>
      </c>
      <c r="C21" s="160">
        <v>-277.36654220000003</v>
      </c>
      <c r="D21" s="160">
        <v>-347.48293932000001</v>
      </c>
      <c r="E21" s="160">
        <v>-450.11189079999997</v>
      </c>
      <c r="F21" s="160">
        <v>-614.27230986000006</v>
      </c>
      <c r="G21" s="160">
        <v>-675.92292041999997</v>
      </c>
      <c r="H21" s="160">
        <v>-754.33099016000006</v>
      </c>
      <c r="I21" s="160">
        <v>-847.47696308000002</v>
      </c>
      <c r="J21" s="160">
        <v>-149.95258366000002</v>
      </c>
      <c r="K21" s="160">
        <v>-228.01157939999999</v>
      </c>
      <c r="L21" s="160">
        <v>-310.16488712</v>
      </c>
      <c r="M21" s="160">
        <v>-259.64671612000001</v>
      </c>
      <c r="N21" s="160">
        <v>-360.7176111</v>
      </c>
      <c r="O21" s="160">
        <v>-370.38499718000003</v>
      </c>
      <c r="P21" s="166" t="s">
        <v>840</v>
      </c>
    </row>
    <row r="22" spans="1:16" x14ac:dyDescent="0.25">
      <c r="A22" s="165" t="s">
        <v>697</v>
      </c>
      <c r="B22" s="160">
        <v>111.35317712</v>
      </c>
      <c r="C22" s="160">
        <v>172.55111735</v>
      </c>
      <c r="D22" s="160">
        <v>224.89778841</v>
      </c>
      <c r="E22" s="160">
        <v>303.33482491000001</v>
      </c>
      <c r="F22" s="160">
        <v>441.11910999000003</v>
      </c>
      <c r="G22" s="160">
        <v>488.6686613</v>
      </c>
      <c r="H22" s="160">
        <v>545.15702061999991</v>
      </c>
      <c r="I22" s="160">
        <v>626.99516977000008</v>
      </c>
      <c r="J22" s="160">
        <v>90.634175720000002</v>
      </c>
      <c r="K22" s="160">
        <v>138.2993472</v>
      </c>
      <c r="L22" s="160">
        <v>188.42918057</v>
      </c>
      <c r="M22" s="160">
        <v>129.42765582999999</v>
      </c>
      <c r="N22" s="160">
        <v>197.63693802</v>
      </c>
      <c r="O22" s="160">
        <v>170.47823594000002</v>
      </c>
      <c r="P22" s="166" t="s">
        <v>379</v>
      </c>
    </row>
    <row r="23" spans="1:16" x14ac:dyDescent="0.25">
      <c r="A23" s="62" t="s">
        <v>841</v>
      </c>
      <c r="B23" s="160">
        <v>-91.888531209999996</v>
      </c>
      <c r="C23" s="160">
        <v>-104.81542484000001</v>
      </c>
      <c r="D23" s="160">
        <v>-122.58515089999999</v>
      </c>
      <c r="E23" s="160">
        <v>-146.77706588000001</v>
      </c>
      <c r="F23" s="160">
        <v>-173.15319986</v>
      </c>
      <c r="G23" s="160">
        <v>-187.25425911000002</v>
      </c>
      <c r="H23" s="160">
        <v>-209.17396952999999</v>
      </c>
      <c r="I23" s="160">
        <v>-220.48179329999999</v>
      </c>
      <c r="J23" s="160">
        <v>-59.318407929999999</v>
      </c>
      <c r="K23" s="160">
        <v>-89.712232189999995</v>
      </c>
      <c r="L23" s="160">
        <v>-121.73570654</v>
      </c>
      <c r="M23" s="160">
        <v>-130.21906028000001</v>
      </c>
      <c r="N23" s="160">
        <v>-163.08067306999999</v>
      </c>
      <c r="O23" s="160">
        <v>-199.90676123</v>
      </c>
      <c r="P23" s="161" t="s">
        <v>842</v>
      </c>
    </row>
    <row r="24" spans="1:16" x14ac:dyDescent="0.25">
      <c r="A24" s="162" t="s">
        <v>843</v>
      </c>
      <c r="B24" s="163">
        <v>408.77783418000001</v>
      </c>
      <c r="C24" s="163">
        <v>455.32354368</v>
      </c>
      <c r="D24" s="163">
        <v>535.80302560999996</v>
      </c>
      <c r="E24" s="163">
        <v>630.27260260000003</v>
      </c>
      <c r="F24" s="163">
        <v>731.64909845</v>
      </c>
      <c r="G24" s="163">
        <v>803.91525433000004</v>
      </c>
      <c r="H24" s="163">
        <v>867.20257656000001</v>
      </c>
      <c r="I24" s="163">
        <v>929.25813092999999</v>
      </c>
      <c r="J24" s="163">
        <v>133.29821484999999</v>
      </c>
      <c r="K24" s="163">
        <v>268.30871775000003</v>
      </c>
      <c r="L24" s="163">
        <v>431.45002652999995</v>
      </c>
      <c r="M24" s="163">
        <v>493.67105297999996</v>
      </c>
      <c r="N24" s="163">
        <v>617.82615031</v>
      </c>
      <c r="O24" s="163">
        <v>750.33549503999996</v>
      </c>
      <c r="P24" s="164" t="s">
        <v>844</v>
      </c>
    </row>
    <row r="25" spans="1:16" x14ac:dyDescent="0.25">
      <c r="A25" s="62" t="s">
        <v>845</v>
      </c>
      <c r="B25" s="160"/>
      <c r="C25" s="160"/>
      <c r="D25" s="160"/>
      <c r="E25" s="160"/>
      <c r="F25" s="160"/>
      <c r="G25" s="160"/>
      <c r="H25" s="160"/>
      <c r="I25" s="160"/>
      <c r="J25" s="160"/>
      <c r="K25" s="160"/>
      <c r="L25" s="160"/>
      <c r="M25" s="160"/>
      <c r="N25" s="160"/>
      <c r="O25" s="160"/>
      <c r="P25" s="161" t="s">
        <v>846</v>
      </c>
    </row>
    <row r="26" spans="1:16" ht="25.5" x14ac:dyDescent="0.25">
      <c r="A26" s="165" t="s">
        <v>847</v>
      </c>
      <c r="B26" s="160">
        <v>0</v>
      </c>
      <c r="C26" s="160">
        <v>0</v>
      </c>
      <c r="D26" s="160">
        <v>0</v>
      </c>
      <c r="E26" s="160">
        <v>0</v>
      </c>
      <c r="F26" s="160">
        <v>0</v>
      </c>
      <c r="G26" s="160">
        <v>0</v>
      </c>
      <c r="H26" s="160">
        <v>0</v>
      </c>
      <c r="I26" s="160">
        <v>0</v>
      </c>
      <c r="J26" s="160">
        <v>0</v>
      </c>
      <c r="K26" s="160">
        <v>0</v>
      </c>
      <c r="L26" s="160">
        <v>0</v>
      </c>
      <c r="M26" s="160">
        <v>0</v>
      </c>
      <c r="N26" s="160">
        <v>0</v>
      </c>
      <c r="O26" s="160">
        <v>0</v>
      </c>
      <c r="P26" s="166" t="s">
        <v>848</v>
      </c>
    </row>
    <row r="27" spans="1:16" ht="25.5" x14ac:dyDescent="0.25">
      <c r="A27" s="165" t="s">
        <v>849</v>
      </c>
      <c r="B27" s="160">
        <v>-4.63677151</v>
      </c>
      <c r="C27" s="160">
        <v>-2.6727173299999998</v>
      </c>
      <c r="D27" s="160">
        <v>-2.6727173299999998</v>
      </c>
      <c r="E27" s="160">
        <v>-2.6727173299999998</v>
      </c>
      <c r="F27" s="160">
        <v>4.1536881299999999</v>
      </c>
      <c r="G27" s="160">
        <v>4.1536881299999999</v>
      </c>
      <c r="H27" s="160">
        <v>4.1536881299999999</v>
      </c>
      <c r="I27" s="160">
        <v>-1.2125326700000001</v>
      </c>
      <c r="J27" s="160">
        <v>0</v>
      </c>
      <c r="K27" s="160">
        <v>0</v>
      </c>
      <c r="L27" s="160">
        <v>4.1244050200000002</v>
      </c>
      <c r="M27" s="160">
        <v>4.1244050200000002</v>
      </c>
      <c r="N27" s="160">
        <v>4.1244050200000002</v>
      </c>
      <c r="O27" s="160">
        <v>-4.6053386700000001</v>
      </c>
      <c r="P27" s="166" t="s">
        <v>849</v>
      </c>
    </row>
    <row r="28" spans="1:16" x14ac:dyDescent="0.25">
      <c r="A28" s="168" t="s">
        <v>850</v>
      </c>
      <c r="B28" s="169">
        <v>404.14106265999999</v>
      </c>
      <c r="C28" s="169">
        <v>452.65082634000004</v>
      </c>
      <c r="D28" s="169">
        <v>533.13030828000001</v>
      </c>
      <c r="E28" s="169">
        <v>627.59988526000006</v>
      </c>
      <c r="F28" s="169">
        <v>735.80278657999997</v>
      </c>
      <c r="G28" s="169">
        <v>808.06894246000002</v>
      </c>
      <c r="H28" s="169">
        <v>871.35626468999999</v>
      </c>
      <c r="I28" s="169">
        <v>928.04559826000002</v>
      </c>
      <c r="J28" s="169">
        <v>133.29821484999999</v>
      </c>
      <c r="K28" s="169">
        <v>268.30871775000003</v>
      </c>
      <c r="L28" s="169">
        <v>435.57443154999999</v>
      </c>
      <c r="M28" s="169">
        <v>497.79545801</v>
      </c>
      <c r="N28" s="169">
        <v>621.95055533000004</v>
      </c>
      <c r="O28" s="169">
        <v>745.73015636000002</v>
      </c>
      <c r="P28" s="170" t="s">
        <v>850</v>
      </c>
    </row>
    <row r="29" spans="1:16" x14ac:dyDescent="0.25">
      <c r="A29" s="305"/>
      <c r="B29" s="306"/>
      <c r="C29" s="306"/>
      <c r="D29" s="306"/>
      <c r="E29" s="306"/>
      <c r="F29" s="306"/>
      <c r="G29" s="306"/>
      <c r="H29" s="306"/>
      <c r="I29" s="306"/>
      <c r="J29" s="306"/>
      <c r="K29" s="306"/>
      <c r="L29" s="306"/>
      <c r="M29" s="306"/>
      <c r="N29" s="306"/>
      <c r="O29" s="306"/>
      <c r="P29" s="307"/>
    </row>
  </sheetData>
  <mergeCells count="3">
    <mergeCell ref="A1:P1"/>
    <mergeCell ref="A2:P2"/>
    <mergeCell ref="A29:P29"/>
  </mergeCells>
  <pageMargins left="0.70866141732283472" right="0.70866141732283472" top="0.74803149606299213" bottom="0.74803149606299213" header="0.31496062992125984" footer="0.31496062992125984"/>
  <pageSetup paperSize="9" scale="84"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P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O23" sqref="O23:O24"/>
    </sheetView>
  </sheetViews>
  <sheetFormatPr defaultColWidth="9.140625" defaultRowHeight="12.75" x14ac:dyDescent="0.25"/>
  <cols>
    <col min="1" max="1" width="35.85546875" style="157" customWidth="1"/>
    <col min="2" max="15" width="7.5703125" style="33" customWidth="1"/>
    <col min="16" max="16" width="39.85546875" style="157" customWidth="1"/>
    <col min="17" max="16384" width="9.140625" style="33"/>
  </cols>
  <sheetData>
    <row r="1" spans="1:16" x14ac:dyDescent="0.25">
      <c r="A1" s="299" t="s">
        <v>895</v>
      </c>
      <c r="B1" s="300"/>
      <c r="C1" s="300"/>
      <c r="D1" s="300"/>
      <c r="E1" s="300"/>
      <c r="F1" s="300"/>
      <c r="G1" s="300"/>
      <c r="H1" s="300"/>
      <c r="I1" s="300"/>
      <c r="J1" s="300"/>
      <c r="K1" s="300"/>
      <c r="L1" s="300"/>
      <c r="M1" s="300"/>
      <c r="N1" s="300"/>
      <c r="O1" s="300"/>
      <c r="P1" s="301"/>
    </row>
    <row r="2" spans="1:16" x14ac:dyDescent="0.25">
      <c r="A2" s="302" t="s">
        <v>896</v>
      </c>
      <c r="B2" s="303"/>
      <c r="C2" s="303"/>
      <c r="D2" s="303"/>
      <c r="E2" s="303"/>
      <c r="F2" s="303"/>
      <c r="G2" s="303"/>
      <c r="H2" s="303"/>
      <c r="I2" s="303"/>
      <c r="J2" s="303"/>
      <c r="K2" s="303"/>
      <c r="L2" s="303"/>
      <c r="M2" s="303"/>
      <c r="N2" s="303"/>
      <c r="O2" s="303"/>
      <c r="P2" s="304"/>
    </row>
    <row r="3" spans="1:16" x14ac:dyDescent="0.25">
      <c r="A3" s="158" t="s">
        <v>150</v>
      </c>
      <c r="B3" s="142">
        <v>44682</v>
      </c>
      <c r="C3" s="142">
        <v>44713</v>
      </c>
      <c r="D3" s="142">
        <v>44743</v>
      </c>
      <c r="E3" s="142">
        <v>44774</v>
      </c>
      <c r="F3" s="142">
        <v>44805</v>
      </c>
      <c r="G3" s="142">
        <v>44835</v>
      </c>
      <c r="H3" s="142">
        <v>44866</v>
      </c>
      <c r="I3" s="142">
        <v>44896</v>
      </c>
      <c r="J3" s="142">
        <v>44927</v>
      </c>
      <c r="K3" s="142">
        <v>44958</v>
      </c>
      <c r="L3" s="142">
        <v>44986</v>
      </c>
      <c r="M3" s="142">
        <v>45017</v>
      </c>
      <c r="N3" s="142">
        <v>45047</v>
      </c>
      <c r="O3" s="142">
        <v>45078</v>
      </c>
      <c r="P3" s="159" t="s">
        <v>155</v>
      </c>
    </row>
    <row r="4" spans="1:16" x14ac:dyDescent="0.25">
      <c r="A4" s="62" t="s">
        <v>851</v>
      </c>
      <c r="B4" s="160">
        <v>96.5</v>
      </c>
      <c r="C4" s="160">
        <v>96</v>
      </c>
      <c r="D4" s="160">
        <v>95</v>
      </c>
      <c r="E4" s="160">
        <v>99</v>
      </c>
      <c r="F4" s="160">
        <v>99.5</v>
      </c>
      <c r="G4" s="160">
        <v>96</v>
      </c>
      <c r="H4" s="160">
        <v>99.75</v>
      </c>
      <c r="I4" s="160">
        <v>100.75</v>
      </c>
      <c r="J4" s="160">
        <v>100.75</v>
      </c>
      <c r="K4" s="160">
        <v>100.75</v>
      </c>
      <c r="L4" s="160">
        <v>100.75</v>
      </c>
      <c r="M4" s="160">
        <v>102.75</v>
      </c>
      <c r="N4" s="160">
        <v>0</v>
      </c>
      <c r="O4" s="160" t="s">
        <v>970</v>
      </c>
      <c r="P4" s="161" t="s">
        <v>852</v>
      </c>
    </row>
    <row r="5" spans="1:16" x14ac:dyDescent="0.25">
      <c r="A5" s="62" t="s">
        <v>853</v>
      </c>
      <c r="B5" s="160">
        <v>5802.6685830899996</v>
      </c>
      <c r="C5" s="160">
        <v>5608.4910910799999</v>
      </c>
      <c r="D5" s="160">
        <v>5295.1027443800003</v>
      </c>
      <c r="E5" s="160">
        <v>4816.87252257</v>
      </c>
      <c r="F5" s="160">
        <v>4457.0698377299996</v>
      </c>
      <c r="G5" s="160">
        <v>3986.5034964399997</v>
      </c>
      <c r="H5" s="160">
        <v>3681.8316097699999</v>
      </c>
      <c r="I5" s="160">
        <v>3492.8409832100001</v>
      </c>
      <c r="J5" s="160">
        <v>3200.6410179499999</v>
      </c>
      <c r="K5" s="160">
        <v>3228.69144753</v>
      </c>
      <c r="L5" s="160">
        <v>3132.5359755499999</v>
      </c>
      <c r="M5" s="160">
        <v>3090.87650966</v>
      </c>
      <c r="N5" s="160">
        <v>3052.5494110300001</v>
      </c>
      <c r="O5" s="160">
        <v>3057.5977060300002</v>
      </c>
      <c r="P5" s="161" t="s">
        <v>854</v>
      </c>
    </row>
    <row r="6" spans="1:16" x14ac:dyDescent="0.25">
      <c r="A6" s="165" t="s">
        <v>855</v>
      </c>
      <c r="B6" s="160">
        <v>0</v>
      </c>
      <c r="C6" s="160">
        <v>0</v>
      </c>
      <c r="D6" s="160">
        <v>0</v>
      </c>
      <c r="E6" s="160">
        <v>0</v>
      </c>
      <c r="F6" s="160">
        <v>0</v>
      </c>
      <c r="G6" s="160">
        <v>0</v>
      </c>
      <c r="H6" s="160">
        <v>0</v>
      </c>
      <c r="I6" s="160">
        <v>0</v>
      </c>
      <c r="J6" s="160">
        <v>0</v>
      </c>
      <c r="K6" s="160">
        <v>0</v>
      </c>
      <c r="L6" s="160">
        <v>0</v>
      </c>
      <c r="M6" s="160">
        <v>0</v>
      </c>
      <c r="N6" s="160">
        <v>0</v>
      </c>
      <c r="O6" s="160" t="s">
        <v>970</v>
      </c>
      <c r="P6" s="166" t="s">
        <v>856</v>
      </c>
    </row>
    <row r="7" spans="1:16" x14ac:dyDescent="0.25">
      <c r="A7" s="165" t="s">
        <v>857</v>
      </c>
      <c r="B7" s="160">
        <v>29173.277563620002</v>
      </c>
      <c r="C7" s="160">
        <v>29729.708338520002</v>
      </c>
      <c r="D7" s="160">
        <v>30688.51099436</v>
      </c>
      <c r="E7" s="160">
        <v>31505.334466460001</v>
      </c>
      <c r="F7" s="160">
        <v>32384.741390110001</v>
      </c>
      <c r="G7" s="160">
        <v>33000.681797669997</v>
      </c>
      <c r="H7" s="160">
        <v>33892.385060590001</v>
      </c>
      <c r="I7" s="160">
        <v>34848.971549220005</v>
      </c>
      <c r="J7" s="160">
        <v>35267.941952469999</v>
      </c>
      <c r="K7" s="160">
        <v>36336.704702129995</v>
      </c>
      <c r="L7" s="160">
        <v>37979.524834340002</v>
      </c>
      <c r="M7" s="160">
        <v>39070.368745929998</v>
      </c>
      <c r="N7" s="160">
        <v>38157.571892079999</v>
      </c>
      <c r="O7" s="160">
        <v>38377.388606250002</v>
      </c>
      <c r="P7" s="166" t="s">
        <v>858</v>
      </c>
    </row>
    <row r="8" spans="1:16" x14ac:dyDescent="0.25">
      <c r="A8" s="171" t="s">
        <v>163</v>
      </c>
      <c r="B8" s="169">
        <v>35072.446146720002</v>
      </c>
      <c r="C8" s="169">
        <v>35434.199429599998</v>
      </c>
      <c r="D8" s="169">
        <v>36078.613738750006</v>
      </c>
      <c r="E8" s="169">
        <v>36421.206989030004</v>
      </c>
      <c r="F8" s="169">
        <v>36941.31122784</v>
      </c>
      <c r="G8" s="169">
        <v>37083.185294110001</v>
      </c>
      <c r="H8" s="169">
        <v>37673.966670369999</v>
      </c>
      <c r="I8" s="169">
        <v>38442.562532429998</v>
      </c>
      <c r="J8" s="169">
        <v>38569.33297042</v>
      </c>
      <c r="K8" s="169">
        <v>39666.146149669999</v>
      </c>
      <c r="L8" s="169">
        <v>41212.810809890005</v>
      </c>
      <c r="M8" s="169">
        <v>42263.995255599999</v>
      </c>
      <c r="N8" s="169">
        <v>41210.121303110005</v>
      </c>
      <c r="O8" s="169">
        <v>41434.986312469999</v>
      </c>
      <c r="P8" s="172" t="s">
        <v>164</v>
      </c>
    </row>
    <row r="9" spans="1:16" x14ac:dyDescent="0.25">
      <c r="A9" s="305"/>
      <c r="B9" s="306"/>
      <c r="C9" s="306"/>
      <c r="D9" s="306"/>
      <c r="E9" s="306"/>
      <c r="F9" s="306"/>
      <c r="G9" s="306"/>
      <c r="H9" s="306"/>
      <c r="I9" s="306"/>
      <c r="J9" s="306"/>
      <c r="K9" s="306"/>
      <c r="L9" s="306"/>
      <c r="M9" s="306"/>
      <c r="N9" s="306"/>
      <c r="O9" s="306"/>
      <c r="P9" s="307"/>
    </row>
  </sheetData>
  <mergeCells count="3">
    <mergeCell ref="A1:P1"/>
    <mergeCell ref="A2:P2"/>
    <mergeCell ref="A9:P9"/>
  </mergeCells>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C60"/>
  <sheetViews>
    <sheetView showGridLines="0" view="pageBreakPreview" topLeftCell="A40" zoomScaleNormal="100" zoomScaleSheetLayoutView="100" workbookViewId="0"/>
  </sheetViews>
  <sheetFormatPr defaultRowHeight="15" x14ac:dyDescent="0.25"/>
  <cols>
    <col min="1" max="1" width="40.85546875" customWidth="1"/>
    <col min="2" max="2" width="4.5703125" customWidth="1"/>
    <col min="3" max="3" width="40.85546875" customWidth="1"/>
  </cols>
  <sheetData>
    <row r="1" spans="1:3" ht="27.75" x14ac:dyDescent="0.25">
      <c r="A1" s="7" t="s">
        <v>20</v>
      </c>
    </row>
    <row r="2" spans="1:3" ht="27.75" x14ac:dyDescent="0.25">
      <c r="A2" s="8" t="s">
        <v>21</v>
      </c>
    </row>
    <row r="3" spans="1:3" ht="27.75" x14ac:dyDescent="0.25">
      <c r="A3" s="8"/>
    </row>
    <row r="4" spans="1:3" x14ac:dyDescent="0.25">
      <c r="A4" s="21" t="s">
        <v>76</v>
      </c>
      <c r="B4" s="204"/>
      <c r="C4" s="22" t="s">
        <v>77</v>
      </c>
    </row>
    <row r="5" spans="1:3" ht="38.25" x14ac:dyDescent="0.25">
      <c r="A5" s="9" t="s">
        <v>78</v>
      </c>
      <c r="B5" s="204"/>
      <c r="C5" s="11" t="s">
        <v>79</v>
      </c>
    </row>
    <row r="6" spans="1:3" x14ac:dyDescent="0.25">
      <c r="A6" s="9"/>
      <c r="B6" s="21"/>
      <c r="C6" s="21"/>
    </row>
    <row r="7" spans="1:3" ht="25.5" x14ac:dyDescent="0.25">
      <c r="A7" s="23" t="s">
        <v>80</v>
      </c>
      <c r="B7" s="21"/>
      <c r="C7" s="24" t="s">
        <v>81</v>
      </c>
    </row>
    <row r="8" spans="1:3" ht="51" x14ac:dyDescent="0.25">
      <c r="A8" s="9" t="s">
        <v>82</v>
      </c>
      <c r="B8" s="21"/>
      <c r="C8" s="11" t="s">
        <v>83</v>
      </c>
    </row>
    <row r="9" spans="1:3" x14ac:dyDescent="0.25">
      <c r="A9" s="9"/>
      <c r="B9" s="21"/>
      <c r="C9" s="21"/>
    </row>
    <row r="10" spans="1:3" ht="25.5" x14ac:dyDescent="0.25">
      <c r="A10" s="23" t="s">
        <v>84</v>
      </c>
      <c r="B10" s="21"/>
      <c r="C10" s="22" t="s">
        <v>85</v>
      </c>
    </row>
    <row r="11" spans="1:3" ht="76.5" x14ac:dyDescent="0.25">
      <c r="A11" s="9" t="s">
        <v>86</v>
      </c>
      <c r="B11" s="21"/>
      <c r="C11" s="11" t="s">
        <v>87</v>
      </c>
    </row>
    <row r="12" spans="1:3" x14ac:dyDescent="0.25">
      <c r="A12" s="9"/>
      <c r="B12" s="21"/>
      <c r="C12" s="21"/>
    </row>
    <row r="13" spans="1:3" x14ac:dyDescent="0.25">
      <c r="A13" s="21" t="s">
        <v>88</v>
      </c>
      <c r="B13" s="204"/>
      <c r="C13" s="22" t="s">
        <v>89</v>
      </c>
    </row>
    <row r="14" spans="1:3" ht="63.75" x14ac:dyDescent="0.25">
      <c r="A14" s="9" t="s">
        <v>90</v>
      </c>
      <c r="B14" s="204"/>
      <c r="C14" s="11" t="s">
        <v>91</v>
      </c>
    </row>
    <row r="15" spans="1:3" x14ac:dyDescent="0.25">
      <c r="A15" s="21"/>
      <c r="B15" s="21"/>
      <c r="C15" s="22"/>
    </row>
    <row r="16" spans="1:3" x14ac:dyDescent="0.25">
      <c r="A16" s="21" t="s">
        <v>92</v>
      </c>
      <c r="B16" s="203"/>
      <c r="C16" s="22" t="s">
        <v>93</v>
      </c>
    </row>
    <row r="17" spans="1:3" ht="38.25" x14ac:dyDescent="0.25">
      <c r="A17" s="9" t="s">
        <v>94</v>
      </c>
      <c r="B17" s="203"/>
      <c r="C17" s="11" t="s">
        <v>95</v>
      </c>
    </row>
    <row r="18" spans="1:3" x14ac:dyDescent="0.25">
      <c r="A18" s="21"/>
      <c r="B18" s="22"/>
      <c r="C18" s="22"/>
    </row>
    <row r="19" spans="1:3" ht="25.5" x14ac:dyDescent="0.25">
      <c r="A19" s="25" t="s">
        <v>96</v>
      </c>
      <c r="B19" s="203"/>
      <c r="C19" s="26" t="s">
        <v>97</v>
      </c>
    </row>
    <row r="20" spans="1:3" ht="63.75" x14ac:dyDescent="0.25">
      <c r="A20" s="9" t="s">
        <v>98</v>
      </c>
      <c r="B20" s="203"/>
      <c r="C20" s="11" t="s">
        <v>99</v>
      </c>
    </row>
    <row r="21" spans="1:3" x14ac:dyDescent="0.25">
      <c r="A21" s="21"/>
      <c r="B21" s="22"/>
      <c r="C21" s="22"/>
    </row>
    <row r="22" spans="1:3" ht="38.25" x14ac:dyDescent="0.25">
      <c r="A22" s="25" t="s">
        <v>100</v>
      </c>
      <c r="B22" s="22"/>
      <c r="C22" s="24" t="s">
        <v>101</v>
      </c>
    </row>
    <row r="23" spans="1:3" ht="191.25" x14ac:dyDescent="0.25">
      <c r="A23" s="9" t="s">
        <v>102</v>
      </c>
      <c r="B23" s="22"/>
      <c r="C23" s="11" t="s">
        <v>103</v>
      </c>
    </row>
    <row r="24" spans="1:3" x14ac:dyDescent="0.25">
      <c r="A24" s="21"/>
      <c r="B24" s="22"/>
      <c r="C24" s="22"/>
    </row>
    <row r="25" spans="1:3" x14ac:dyDescent="0.25">
      <c r="A25" s="22" t="s">
        <v>104</v>
      </c>
      <c r="B25" s="203"/>
      <c r="C25" s="22" t="s">
        <v>105</v>
      </c>
    </row>
    <row r="26" spans="1:3" ht="38.25" x14ac:dyDescent="0.25">
      <c r="A26" s="9" t="s">
        <v>106</v>
      </c>
      <c r="B26" s="203"/>
      <c r="C26" s="11" t="s">
        <v>107</v>
      </c>
    </row>
    <row r="27" spans="1:3" x14ac:dyDescent="0.25">
      <c r="A27" s="25"/>
      <c r="B27" s="25"/>
      <c r="C27" s="27"/>
    </row>
    <row r="28" spans="1:3" x14ac:dyDescent="0.25">
      <c r="A28" s="21" t="s">
        <v>108</v>
      </c>
      <c r="B28" s="204"/>
      <c r="C28" s="22" t="s">
        <v>109</v>
      </c>
    </row>
    <row r="29" spans="1:3" ht="38.25" x14ac:dyDescent="0.25">
      <c r="A29" s="9" t="s">
        <v>110</v>
      </c>
      <c r="B29" s="204"/>
      <c r="C29" s="11" t="s">
        <v>111</v>
      </c>
    </row>
    <row r="30" spans="1:3" x14ac:dyDescent="0.25">
      <c r="A30" s="21"/>
      <c r="B30" s="21"/>
      <c r="C30" s="22"/>
    </row>
    <row r="31" spans="1:3" x14ac:dyDescent="0.25">
      <c r="A31" s="21" t="s">
        <v>112</v>
      </c>
      <c r="B31" s="204"/>
      <c r="C31" s="22" t="s">
        <v>113</v>
      </c>
    </row>
    <row r="32" spans="1:3" ht="38.25" x14ac:dyDescent="0.25">
      <c r="A32" s="9" t="s">
        <v>114</v>
      </c>
      <c r="B32" s="204"/>
      <c r="C32" s="11" t="s">
        <v>115</v>
      </c>
    </row>
    <row r="33" spans="1:3" x14ac:dyDescent="0.25">
      <c r="A33" s="21"/>
      <c r="B33" s="21"/>
      <c r="C33" s="21"/>
    </row>
    <row r="34" spans="1:3" x14ac:dyDescent="0.25">
      <c r="A34" s="21" t="s">
        <v>116</v>
      </c>
      <c r="B34" s="204"/>
      <c r="C34" s="22" t="s">
        <v>117</v>
      </c>
    </row>
    <row r="35" spans="1:3" ht="89.25" x14ac:dyDescent="0.25">
      <c r="A35" s="9" t="s">
        <v>118</v>
      </c>
      <c r="B35" s="204"/>
      <c r="C35" s="11" t="s">
        <v>119</v>
      </c>
    </row>
    <row r="36" spans="1:3" x14ac:dyDescent="0.25">
      <c r="A36" s="21"/>
      <c r="B36" s="21"/>
      <c r="C36" s="22"/>
    </row>
    <row r="37" spans="1:3" x14ac:dyDescent="0.25">
      <c r="A37" s="21" t="s">
        <v>120</v>
      </c>
      <c r="B37" s="204"/>
      <c r="C37" s="22" t="s">
        <v>121</v>
      </c>
    </row>
    <row r="38" spans="1:3" ht="51" x14ac:dyDescent="0.25">
      <c r="A38" s="9" t="s">
        <v>122</v>
      </c>
      <c r="B38" s="204"/>
      <c r="C38" s="11" t="s">
        <v>123</v>
      </c>
    </row>
    <row r="39" spans="1:3" x14ac:dyDescent="0.25">
      <c r="A39" s="21"/>
      <c r="B39" s="21"/>
      <c r="C39" s="21"/>
    </row>
    <row r="40" spans="1:3" x14ac:dyDescent="0.25">
      <c r="A40" s="21" t="s">
        <v>124</v>
      </c>
      <c r="B40" s="204"/>
      <c r="C40" s="22" t="s">
        <v>125</v>
      </c>
    </row>
    <row r="41" spans="1:3" ht="51" x14ac:dyDescent="0.25">
      <c r="A41" s="9" t="s">
        <v>126</v>
      </c>
      <c r="B41" s="204"/>
      <c r="C41" s="11" t="s">
        <v>127</v>
      </c>
    </row>
    <row r="42" spans="1:3" x14ac:dyDescent="0.25">
      <c r="A42" s="9"/>
      <c r="B42" s="21"/>
      <c r="C42" s="11"/>
    </row>
    <row r="43" spans="1:3" x14ac:dyDescent="0.25">
      <c r="A43" s="28"/>
      <c r="B43" s="29"/>
      <c r="C43" s="30"/>
    </row>
    <row r="44" spans="1:3" ht="25.5" x14ac:dyDescent="0.25">
      <c r="A44" s="23" t="s">
        <v>888</v>
      </c>
      <c r="B44" s="205"/>
      <c r="C44" s="24" t="s">
        <v>889</v>
      </c>
    </row>
    <row r="45" spans="1:3" ht="51" x14ac:dyDescent="0.25">
      <c r="A45" s="9" t="s">
        <v>128</v>
      </c>
      <c r="B45" s="205"/>
      <c r="C45" s="11" t="s">
        <v>129</v>
      </c>
    </row>
    <row r="46" spans="1:3" x14ac:dyDescent="0.25">
      <c r="A46" s="9"/>
      <c r="B46" s="31"/>
      <c r="C46" s="11"/>
    </row>
    <row r="47" spans="1:3" ht="25.5" x14ac:dyDescent="0.25">
      <c r="A47" s="25" t="s">
        <v>130</v>
      </c>
      <c r="B47" s="203"/>
      <c r="C47" s="27" t="s">
        <v>131</v>
      </c>
    </row>
    <row r="48" spans="1:3" ht="38.25" x14ac:dyDescent="0.25">
      <c r="A48" s="9" t="s">
        <v>132</v>
      </c>
      <c r="B48" s="203"/>
      <c r="C48" s="11" t="s">
        <v>133</v>
      </c>
    </row>
    <row r="49" spans="1:3" x14ac:dyDescent="0.25">
      <c r="A49" s="21"/>
      <c r="B49" s="203"/>
      <c r="C49" s="22"/>
    </row>
    <row r="50" spans="1:3" x14ac:dyDescent="0.25">
      <c r="A50" s="21" t="s">
        <v>134</v>
      </c>
      <c r="B50" s="203"/>
      <c r="C50" s="22" t="s">
        <v>135</v>
      </c>
    </row>
    <row r="51" spans="1:3" ht="38.25" x14ac:dyDescent="0.25">
      <c r="A51" s="9" t="s">
        <v>136</v>
      </c>
      <c r="B51" s="203"/>
      <c r="C51" s="11" t="s">
        <v>137</v>
      </c>
    </row>
    <row r="52" spans="1:3" x14ac:dyDescent="0.25">
      <c r="A52" s="21"/>
      <c r="B52" s="22"/>
      <c r="C52" s="22"/>
    </row>
    <row r="53" spans="1:3" x14ac:dyDescent="0.25">
      <c r="A53" s="21" t="s">
        <v>138</v>
      </c>
      <c r="B53" s="203"/>
      <c r="C53" s="22" t="s">
        <v>139</v>
      </c>
    </row>
    <row r="54" spans="1:3" ht="25.5" x14ac:dyDescent="0.25">
      <c r="A54" s="9" t="s">
        <v>140</v>
      </c>
      <c r="B54" s="203"/>
      <c r="C54" s="11" t="s">
        <v>141</v>
      </c>
    </row>
    <row r="55" spans="1:3" x14ac:dyDescent="0.25">
      <c r="A55" s="21"/>
      <c r="B55" s="22"/>
      <c r="C55" s="22"/>
    </row>
    <row r="56" spans="1:3" x14ac:dyDescent="0.25">
      <c r="A56" s="21" t="s">
        <v>142</v>
      </c>
      <c r="B56" s="203"/>
      <c r="C56" s="22" t="s">
        <v>143</v>
      </c>
    </row>
    <row r="57" spans="1:3" ht="63.75" x14ac:dyDescent="0.25">
      <c r="A57" s="9" t="s">
        <v>144</v>
      </c>
      <c r="B57" s="203"/>
      <c r="C57" s="11" t="s">
        <v>145</v>
      </c>
    </row>
    <row r="58" spans="1:3" x14ac:dyDescent="0.25">
      <c r="A58" s="9"/>
      <c r="B58" s="22"/>
      <c r="C58" s="11"/>
    </row>
    <row r="59" spans="1:3" ht="25.5" x14ac:dyDescent="0.25">
      <c r="A59" s="32" t="s">
        <v>146</v>
      </c>
      <c r="C59" s="24" t="s">
        <v>147</v>
      </c>
    </row>
    <row r="60" spans="1:3" ht="63.75" x14ac:dyDescent="0.25">
      <c r="A60" s="9" t="s">
        <v>148</v>
      </c>
      <c r="C60" s="11" t="s">
        <v>149</v>
      </c>
    </row>
  </sheetData>
  <mergeCells count="15">
    <mergeCell ref="B28:B29"/>
    <mergeCell ref="B4:B5"/>
    <mergeCell ref="B13:B14"/>
    <mergeCell ref="B16:B17"/>
    <mergeCell ref="B19:B20"/>
    <mergeCell ref="B25:B26"/>
    <mergeCell ref="B47:B48"/>
    <mergeCell ref="B49:B51"/>
    <mergeCell ref="B53:B54"/>
    <mergeCell ref="B56:B57"/>
    <mergeCell ref="B31:B32"/>
    <mergeCell ref="B34:B35"/>
    <mergeCell ref="B37:B38"/>
    <mergeCell ref="B40:B41"/>
    <mergeCell ref="B44:B45"/>
  </mergeCells>
  <pageMargins left="0.70866141732283472" right="0.70866141732283472" top="0.74803149606299213" bottom="0.74803149606299213" header="0.31496062992125984" footer="0.31496062992125984"/>
  <pageSetup paperSize="9" orientation="portrait" r:id="rId1"/>
  <rowBreaks count="2" manualBreakCount="2">
    <brk id="20" max="2" man="1"/>
    <brk id="6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F9"/>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D11" sqref="D11"/>
    </sheetView>
  </sheetViews>
  <sheetFormatPr defaultColWidth="9.140625" defaultRowHeight="12.75" x14ac:dyDescent="0.25"/>
  <cols>
    <col min="1" max="1" width="17" style="33" bestFit="1" customWidth="1"/>
    <col min="2" max="2" width="19.42578125" style="33" bestFit="1" customWidth="1"/>
    <col min="3" max="3" width="13.85546875" style="33" bestFit="1" customWidth="1"/>
    <col min="4" max="4" width="16" style="33" bestFit="1" customWidth="1"/>
    <col min="5" max="5" width="13.85546875" style="33" bestFit="1" customWidth="1"/>
    <col min="6" max="6" width="17.85546875" style="33" bestFit="1" customWidth="1"/>
    <col min="7" max="16384" width="9.140625" style="33"/>
  </cols>
  <sheetData>
    <row r="1" spans="1:6" x14ac:dyDescent="0.25">
      <c r="A1" s="206" t="s">
        <v>971</v>
      </c>
      <c r="B1" s="207"/>
      <c r="C1" s="207"/>
      <c r="D1" s="207"/>
      <c r="E1" s="207"/>
      <c r="F1" s="208"/>
    </row>
    <row r="2" spans="1:6" x14ac:dyDescent="0.25">
      <c r="A2" s="209" t="s">
        <v>972</v>
      </c>
      <c r="B2" s="210"/>
      <c r="C2" s="210"/>
      <c r="D2" s="210"/>
      <c r="E2" s="210"/>
      <c r="F2" s="211"/>
    </row>
    <row r="3" spans="1:6" x14ac:dyDescent="0.25">
      <c r="A3" s="212" t="s">
        <v>150</v>
      </c>
      <c r="B3" s="34" t="s">
        <v>151</v>
      </c>
      <c r="C3" s="34" t="s">
        <v>152</v>
      </c>
      <c r="D3" s="34" t="s">
        <v>153</v>
      </c>
      <c r="E3" s="34" t="s">
        <v>154</v>
      </c>
      <c r="F3" s="214" t="s">
        <v>155</v>
      </c>
    </row>
    <row r="4" spans="1:6" x14ac:dyDescent="0.25">
      <c r="A4" s="213"/>
      <c r="B4" s="35" t="s">
        <v>156</v>
      </c>
      <c r="C4" s="35" t="s">
        <v>157</v>
      </c>
      <c r="D4" s="35" t="s">
        <v>158</v>
      </c>
      <c r="E4" s="35" t="s">
        <v>159</v>
      </c>
      <c r="F4" s="215"/>
    </row>
    <row r="5" spans="1:6" x14ac:dyDescent="0.25">
      <c r="A5" s="36" t="s">
        <v>160</v>
      </c>
      <c r="B5" s="37">
        <v>1</v>
      </c>
      <c r="C5" s="37">
        <v>76219.064041364007</v>
      </c>
      <c r="D5" s="37">
        <v>49292.158769277004</v>
      </c>
      <c r="E5" s="37">
        <v>26926.905272086999</v>
      </c>
      <c r="F5" s="38" t="s">
        <v>161</v>
      </c>
    </row>
    <row r="6" spans="1:6" x14ac:dyDescent="0.25">
      <c r="A6" s="39" t="s">
        <v>162</v>
      </c>
      <c r="B6" s="40">
        <v>1</v>
      </c>
      <c r="C6" s="40">
        <v>34269.243999999999</v>
      </c>
      <c r="D6" s="40">
        <v>17797.572</v>
      </c>
      <c r="E6" s="40">
        <v>16478.671999999999</v>
      </c>
      <c r="F6" s="41" t="s">
        <v>162</v>
      </c>
    </row>
    <row r="7" spans="1:6" x14ac:dyDescent="0.25">
      <c r="A7" s="39" t="s">
        <v>890</v>
      </c>
      <c r="B7" s="40">
        <v>1</v>
      </c>
      <c r="C7" s="42">
        <v>49563.512756709999</v>
      </c>
      <c r="D7" s="42">
        <v>41419.093564030001</v>
      </c>
      <c r="E7" s="42">
        <v>8144.4191926699996</v>
      </c>
      <c r="F7" s="41" t="s">
        <v>890</v>
      </c>
    </row>
    <row r="8" spans="1:6" x14ac:dyDescent="0.25">
      <c r="A8" s="43" t="s">
        <v>163</v>
      </c>
      <c r="B8" s="44">
        <f>SUM(B5:B7)</f>
        <v>3</v>
      </c>
      <c r="C8" s="44">
        <f>SUM(C5:C7)</f>
        <v>160051.82079807401</v>
      </c>
      <c r="D8" s="44">
        <f>SUM(D5:D7)</f>
        <v>108508.824333307</v>
      </c>
      <c r="E8" s="44">
        <f>SUM(E5:E7)</f>
        <v>51549.996464757001</v>
      </c>
      <c r="F8" s="45" t="s">
        <v>164</v>
      </c>
    </row>
    <row r="9" spans="1:6" x14ac:dyDescent="0.25">
      <c r="A9" s="216"/>
      <c r="B9" s="217"/>
      <c r="C9" s="217"/>
      <c r="D9" s="217"/>
      <c r="E9" s="217"/>
      <c r="F9" s="218"/>
    </row>
  </sheetData>
  <mergeCells count="5">
    <mergeCell ref="A1:F1"/>
    <mergeCell ref="A2:F2"/>
    <mergeCell ref="A3:A4"/>
    <mergeCell ref="F3:F4"/>
    <mergeCell ref="A9:F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P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A8" sqref="A8:P8"/>
    </sheetView>
  </sheetViews>
  <sheetFormatPr defaultColWidth="9.140625" defaultRowHeight="12.75" x14ac:dyDescent="0.25"/>
  <cols>
    <col min="1" max="1" width="13.85546875" style="33" bestFit="1" customWidth="1"/>
    <col min="2" max="12" width="6.5703125" style="33" bestFit="1" customWidth="1"/>
    <col min="13" max="15" width="6.5703125" style="33" customWidth="1"/>
    <col min="16" max="16" width="15.140625" style="33" customWidth="1"/>
    <col min="17" max="16384" width="9.140625" style="33"/>
  </cols>
  <sheetData>
    <row r="1" spans="1:16" x14ac:dyDescent="0.25">
      <c r="A1" s="206" t="s">
        <v>165</v>
      </c>
      <c r="B1" s="207"/>
      <c r="C1" s="207"/>
      <c r="D1" s="207"/>
      <c r="E1" s="207"/>
      <c r="F1" s="207"/>
      <c r="G1" s="207"/>
      <c r="H1" s="207"/>
      <c r="I1" s="207"/>
      <c r="J1" s="207"/>
      <c r="K1" s="207"/>
      <c r="L1" s="207"/>
      <c r="M1" s="207"/>
      <c r="N1" s="207"/>
      <c r="O1" s="207"/>
      <c r="P1" s="208"/>
    </row>
    <row r="2" spans="1:16" x14ac:dyDescent="0.25">
      <c r="A2" s="209" t="s">
        <v>166</v>
      </c>
      <c r="B2" s="210"/>
      <c r="C2" s="210"/>
      <c r="D2" s="210"/>
      <c r="E2" s="219"/>
      <c r="F2" s="219"/>
      <c r="G2" s="219"/>
      <c r="H2" s="219"/>
      <c r="I2" s="219"/>
      <c r="J2" s="219"/>
      <c r="K2" s="219"/>
      <c r="L2" s="219"/>
      <c r="M2" s="219"/>
      <c r="N2" s="219"/>
      <c r="O2" s="219"/>
      <c r="P2" s="211"/>
    </row>
    <row r="3" spans="1:16" x14ac:dyDescent="0.25">
      <c r="A3" s="46" t="s">
        <v>150</v>
      </c>
      <c r="B3" s="47">
        <v>44682</v>
      </c>
      <c r="C3" s="47">
        <v>44713</v>
      </c>
      <c r="D3" s="47">
        <v>44743</v>
      </c>
      <c r="E3" s="47">
        <v>44774</v>
      </c>
      <c r="F3" s="47">
        <v>44805</v>
      </c>
      <c r="G3" s="47">
        <v>44835</v>
      </c>
      <c r="H3" s="47">
        <v>44866</v>
      </c>
      <c r="I3" s="47">
        <v>44896</v>
      </c>
      <c r="J3" s="47">
        <v>44927</v>
      </c>
      <c r="K3" s="47">
        <v>44958</v>
      </c>
      <c r="L3" s="47">
        <v>44986</v>
      </c>
      <c r="M3" s="47">
        <v>45017</v>
      </c>
      <c r="N3" s="47">
        <v>45047</v>
      </c>
      <c r="O3" s="47">
        <v>45078</v>
      </c>
      <c r="P3" s="48" t="s">
        <v>155</v>
      </c>
    </row>
    <row r="4" spans="1:16" x14ac:dyDescent="0.25">
      <c r="A4" s="36" t="s">
        <v>160</v>
      </c>
      <c r="B4" s="49">
        <v>85418.517108922562</v>
      </c>
      <c r="C4" s="49">
        <v>88409.070150864107</v>
      </c>
      <c r="D4" s="49">
        <v>84666.713060810638</v>
      </c>
      <c r="E4" s="49">
        <v>82925.961640979382</v>
      </c>
      <c r="F4" s="49">
        <v>86316.563098981103</v>
      </c>
      <c r="G4" s="49">
        <v>87370.998072996343</v>
      </c>
      <c r="H4" s="49">
        <v>87491.621001857726</v>
      </c>
      <c r="I4" s="49">
        <v>83639.365472987876</v>
      </c>
      <c r="J4" s="49">
        <v>81110.86494683077</v>
      </c>
      <c r="K4" s="49">
        <v>81026.661364833126</v>
      </c>
      <c r="L4" s="49">
        <v>78991.496982710873</v>
      </c>
      <c r="M4" s="49">
        <v>78759.511100590273</v>
      </c>
      <c r="N4" s="49">
        <v>77854.893802594597</v>
      </c>
      <c r="O4" s="195">
        <v>78213.525299240224</v>
      </c>
      <c r="P4" s="38" t="s">
        <v>161</v>
      </c>
    </row>
    <row r="5" spans="1:16" x14ac:dyDescent="0.25">
      <c r="A5" s="39" t="s">
        <v>162</v>
      </c>
      <c r="B5" s="49">
        <v>21787.694</v>
      </c>
      <c r="C5" s="49">
        <v>22254.470999999998</v>
      </c>
      <c r="D5" s="49">
        <v>22112.911</v>
      </c>
      <c r="E5" s="49">
        <v>23221.292000000001</v>
      </c>
      <c r="F5" s="49">
        <v>23915.177000000003</v>
      </c>
      <c r="G5" s="49">
        <v>24871.236000000001</v>
      </c>
      <c r="H5" s="49">
        <v>26359.977000000003</v>
      </c>
      <c r="I5" s="49">
        <v>27138.752</v>
      </c>
      <c r="J5" s="49">
        <v>27029.097000000002</v>
      </c>
      <c r="K5" s="49">
        <v>26996.287</v>
      </c>
      <c r="L5" s="49">
        <v>28456.575000000001</v>
      </c>
      <c r="M5" s="49">
        <v>28780.855</v>
      </c>
      <c r="N5" s="49">
        <v>29889.272000000001</v>
      </c>
      <c r="O5" s="49">
        <v>30000.603999999999</v>
      </c>
      <c r="P5" s="41" t="s">
        <v>162</v>
      </c>
    </row>
    <row r="6" spans="1:16" x14ac:dyDescent="0.25">
      <c r="A6" s="39" t="s">
        <v>890</v>
      </c>
      <c r="B6" s="50">
        <v>35072.446146720002</v>
      </c>
      <c r="C6" s="50">
        <v>35434.199429599998</v>
      </c>
      <c r="D6" s="50">
        <v>36078.613738750006</v>
      </c>
      <c r="E6" s="50">
        <v>36421.206989030004</v>
      </c>
      <c r="F6" s="50">
        <v>36941.31122784</v>
      </c>
      <c r="G6" s="50">
        <v>37083.185294110001</v>
      </c>
      <c r="H6" s="50">
        <v>37673.966670369999</v>
      </c>
      <c r="I6" s="50">
        <v>38442.562532429998</v>
      </c>
      <c r="J6" s="50">
        <v>38569.33297042</v>
      </c>
      <c r="K6" s="50">
        <v>39666.146149669999</v>
      </c>
      <c r="L6" s="50">
        <v>41212.810809890005</v>
      </c>
      <c r="M6" s="50">
        <v>42263.995255599999</v>
      </c>
      <c r="N6" s="50">
        <v>41210.121303109998</v>
      </c>
      <c r="O6" s="50">
        <v>41434.986312469999</v>
      </c>
      <c r="P6" s="41" t="s">
        <v>890</v>
      </c>
    </row>
    <row r="7" spans="1:16" x14ac:dyDescent="0.25">
      <c r="A7" s="51" t="s">
        <v>163</v>
      </c>
      <c r="B7" s="44">
        <f t="shared" ref="B7:M7" si="0">SUM(B4:B6)</f>
        <v>142278.65725564258</v>
      </c>
      <c r="C7" s="44">
        <f t="shared" si="0"/>
        <v>146097.7405804641</v>
      </c>
      <c r="D7" s="44">
        <f t="shared" si="0"/>
        <v>142858.23779956065</v>
      </c>
      <c r="E7" s="44">
        <f t="shared" si="0"/>
        <v>142568.46063000939</v>
      </c>
      <c r="F7" s="44">
        <f t="shared" si="0"/>
        <v>147173.05132682109</v>
      </c>
      <c r="G7" s="44">
        <f t="shared" si="0"/>
        <v>149325.41936710634</v>
      </c>
      <c r="H7" s="44">
        <f t="shared" si="0"/>
        <v>151525.56467222772</v>
      </c>
      <c r="I7" s="44">
        <f t="shared" si="0"/>
        <v>149220.68000541787</v>
      </c>
      <c r="J7" s="44">
        <f t="shared" si="0"/>
        <v>146709.29491725075</v>
      </c>
      <c r="K7" s="44">
        <f t="shared" si="0"/>
        <v>147689.09451450311</v>
      </c>
      <c r="L7" s="44">
        <f t="shared" si="0"/>
        <v>148660.88279260087</v>
      </c>
      <c r="M7" s="44">
        <f t="shared" si="0"/>
        <v>149804.36135619026</v>
      </c>
      <c r="N7" s="44">
        <f t="shared" ref="N7" si="1">SUM(N4:N6)</f>
        <v>148954.2871057046</v>
      </c>
      <c r="O7" s="104">
        <f>SUM(O4:O6)</f>
        <v>149649.11561171021</v>
      </c>
      <c r="P7" s="52" t="s">
        <v>164</v>
      </c>
    </row>
    <row r="8" spans="1:16" x14ac:dyDescent="0.25">
      <c r="A8" s="216"/>
      <c r="B8" s="217"/>
      <c r="C8" s="217"/>
      <c r="D8" s="217"/>
      <c r="E8" s="217"/>
      <c r="F8" s="217"/>
      <c r="G8" s="217"/>
      <c r="H8" s="217"/>
      <c r="I8" s="217"/>
      <c r="J8" s="217"/>
      <c r="K8" s="217"/>
      <c r="L8" s="217"/>
      <c r="M8" s="217"/>
      <c r="N8" s="217"/>
      <c r="O8" s="217"/>
      <c r="P8" s="218"/>
    </row>
  </sheetData>
  <mergeCells count="3">
    <mergeCell ref="A1:P1"/>
    <mergeCell ref="A2:P2"/>
    <mergeCell ref="A8:P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58"/>
  <sheetViews>
    <sheetView showGridLines="0" view="pageBreakPreview" zoomScaleNormal="100" zoomScaleSheetLayoutView="100" workbookViewId="0">
      <pane xSplit="1" ySplit="3" topLeftCell="F37" activePane="bottomRight" state="frozen"/>
      <selection activeCell="B28" sqref="B28"/>
      <selection pane="topRight" activeCell="B28" sqref="B28"/>
      <selection pane="bottomLeft" activeCell="B28" sqref="B28"/>
      <selection pane="bottomRight" activeCell="O56" sqref="O56"/>
    </sheetView>
  </sheetViews>
  <sheetFormatPr defaultColWidth="9.140625" defaultRowHeight="12.75" x14ac:dyDescent="0.25"/>
  <cols>
    <col min="1" max="1" width="45.140625" style="33" bestFit="1" customWidth="1"/>
    <col min="2" max="12" width="6.5703125" style="33" bestFit="1" customWidth="1"/>
    <col min="13" max="15" width="6.5703125" style="33" customWidth="1"/>
    <col min="16" max="16" width="42.140625" style="33" bestFit="1" customWidth="1"/>
    <col min="17" max="16384" width="9.140625" style="33"/>
  </cols>
  <sheetData>
    <row r="1" spans="1:16" x14ac:dyDescent="0.25">
      <c r="A1" s="220" t="s">
        <v>167</v>
      </c>
      <c r="B1" s="221"/>
      <c r="C1" s="221"/>
      <c r="D1" s="221"/>
      <c r="E1" s="221"/>
      <c r="F1" s="221"/>
      <c r="G1" s="221"/>
      <c r="H1" s="221"/>
      <c r="I1" s="221"/>
      <c r="J1" s="221"/>
      <c r="K1" s="221"/>
      <c r="L1" s="221"/>
      <c r="M1" s="221"/>
      <c r="N1" s="221"/>
      <c r="O1" s="221"/>
      <c r="P1" s="222"/>
    </row>
    <row r="2" spans="1:16" x14ac:dyDescent="0.25">
      <c r="A2" s="223" t="s">
        <v>168</v>
      </c>
      <c r="B2" s="224"/>
      <c r="C2" s="224"/>
      <c r="D2" s="224"/>
      <c r="E2" s="225"/>
      <c r="F2" s="225"/>
      <c r="G2" s="225"/>
      <c r="H2" s="225"/>
      <c r="I2" s="225"/>
      <c r="J2" s="225"/>
      <c r="K2" s="225"/>
      <c r="L2" s="225"/>
      <c r="M2" s="225"/>
      <c r="N2" s="225"/>
      <c r="O2" s="225"/>
      <c r="P2" s="226"/>
    </row>
    <row r="3" spans="1:16" x14ac:dyDescent="0.25">
      <c r="A3" s="53" t="s">
        <v>150</v>
      </c>
      <c r="B3" s="54">
        <v>44682</v>
      </c>
      <c r="C3" s="54">
        <v>44713</v>
      </c>
      <c r="D3" s="54">
        <v>44743</v>
      </c>
      <c r="E3" s="54">
        <v>44774</v>
      </c>
      <c r="F3" s="54">
        <v>44805</v>
      </c>
      <c r="G3" s="54">
        <v>44835</v>
      </c>
      <c r="H3" s="54">
        <v>44866</v>
      </c>
      <c r="I3" s="54">
        <v>44896</v>
      </c>
      <c r="J3" s="54">
        <v>44927</v>
      </c>
      <c r="K3" s="54">
        <v>44958</v>
      </c>
      <c r="L3" s="54">
        <v>44986</v>
      </c>
      <c r="M3" s="54">
        <v>45017</v>
      </c>
      <c r="N3" s="54">
        <v>45047</v>
      </c>
      <c r="O3" s="190">
        <v>45078</v>
      </c>
      <c r="P3" s="55" t="s">
        <v>155</v>
      </c>
    </row>
    <row r="4" spans="1:16" x14ac:dyDescent="0.25">
      <c r="A4" s="56" t="s">
        <v>169</v>
      </c>
      <c r="B4" s="37">
        <v>5.8443203999999999E-2</v>
      </c>
      <c r="C4" s="37">
        <v>0.11043642699999999</v>
      </c>
      <c r="D4" s="37">
        <v>3.8078822000000005E-2</v>
      </c>
      <c r="E4" s="37">
        <v>6.2293298999999996E-2</v>
      </c>
      <c r="F4" s="37">
        <v>4.7267651000000001E-2</v>
      </c>
      <c r="G4" s="37">
        <v>7.8806110999999998E-2</v>
      </c>
      <c r="H4" s="37">
        <v>7.0264602999999995E-2</v>
      </c>
      <c r="I4" s="37">
        <v>3.8243526999999999E-2</v>
      </c>
      <c r="J4" s="37">
        <v>7.8897679999999998E-2</v>
      </c>
      <c r="K4" s="37">
        <v>0.12425217999999999</v>
      </c>
      <c r="L4" s="37">
        <v>4.8867533000000005E-2</v>
      </c>
      <c r="M4" s="37">
        <v>7.5740559999999998E-2</v>
      </c>
      <c r="N4" s="37">
        <v>5.5047535000000002E-2</v>
      </c>
      <c r="O4" s="103">
        <v>1.7165150000000001E-2</v>
      </c>
      <c r="P4" s="57" t="s">
        <v>170</v>
      </c>
    </row>
    <row r="5" spans="1:16" x14ac:dyDescent="0.25">
      <c r="A5" s="56" t="s">
        <v>171</v>
      </c>
      <c r="B5" s="40">
        <v>1.7127265197799999</v>
      </c>
      <c r="C5" s="40">
        <v>1.2808902960200002</v>
      </c>
      <c r="D5" s="40">
        <v>1.04863780725</v>
      </c>
      <c r="E5" s="40">
        <v>1.7088724024800002</v>
      </c>
      <c r="F5" s="40">
        <v>1.11120744201</v>
      </c>
      <c r="G5" s="40">
        <v>1.6301508051300002</v>
      </c>
      <c r="H5" s="40">
        <v>0.15641632282000001</v>
      </c>
      <c r="I5" s="40">
        <v>0.42622202132000003</v>
      </c>
      <c r="J5" s="40">
        <v>0.37667910495000001</v>
      </c>
      <c r="K5" s="40">
        <v>0.42642810163999995</v>
      </c>
      <c r="L5" s="40">
        <v>0.26057804700000003</v>
      </c>
      <c r="M5" s="40">
        <v>0.50059789948</v>
      </c>
      <c r="N5" s="40">
        <v>1.3106539017899999</v>
      </c>
      <c r="O5" s="103">
        <v>1.3806012809999999</v>
      </c>
      <c r="P5" s="57" t="s">
        <v>172</v>
      </c>
    </row>
    <row r="6" spans="1:16" x14ac:dyDescent="0.25">
      <c r="A6" s="56" t="s">
        <v>173</v>
      </c>
      <c r="B6" s="40">
        <v>13373.279338433929</v>
      </c>
      <c r="C6" s="40">
        <v>11938.359773632163</v>
      </c>
      <c r="D6" s="40">
        <v>11096.421680941385</v>
      </c>
      <c r="E6" s="40">
        <v>11263.95335086426</v>
      </c>
      <c r="F6" s="40">
        <v>8480.3312105406003</v>
      </c>
      <c r="G6" s="40">
        <v>7450.5239700695411</v>
      </c>
      <c r="H6" s="40">
        <v>5419.7150648416609</v>
      </c>
      <c r="I6" s="40">
        <v>12700.072549555107</v>
      </c>
      <c r="J6" s="40">
        <v>10647.513593524169</v>
      </c>
      <c r="K6" s="40">
        <v>10182.02724528103</v>
      </c>
      <c r="L6" s="40">
        <v>16093.838512039989</v>
      </c>
      <c r="M6" s="40">
        <v>10545.006755617309</v>
      </c>
      <c r="N6" s="40">
        <v>9392.1047704599951</v>
      </c>
      <c r="O6" s="103">
        <v>10826.545403693</v>
      </c>
      <c r="P6" s="57" t="s">
        <v>174</v>
      </c>
    </row>
    <row r="7" spans="1:16" x14ac:dyDescent="0.25">
      <c r="A7" s="58" t="s">
        <v>175</v>
      </c>
      <c r="B7" s="40">
        <v>-2.2344641546728701</v>
      </c>
      <c r="C7" s="40">
        <v>-2.2347315569641601</v>
      </c>
      <c r="D7" s="40">
        <v>-2.2305132199800002</v>
      </c>
      <c r="E7" s="40">
        <v>-2.2355421106</v>
      </c>
      <c r="F7" s="40">
        <v>-2.2824584375038799</v>
      </c>
      <c r="G7" s="40">
        <v>2.3076011970083017</v>
      </c>
      <c r="H7" s="40">
        <v>2.3165220393397776</v>
      </c>
      <c r="I7" s="40">
        <v>0.51046690826094143</v>
      </c>
      <c r="J7" s="40">
        <v>0.51011127077357721</v>
      </c>
      <c r="K7" s="40">
        <v>0.44594565254856827</v>
      </c>
      <c r="L7" s="40">
        <v>0.51011413553053286</v>
      </c>
      <c r="M7" s="40">
        <v>0.50991523412124906</v>
      </c>
      <c r="N7" s="40">
        <v>0.51009691581135364</v>
      </c>
      <c r="O7" s="103">
        <v>0.510097774</v>
      </c>
      <c r="P7" s="59" t="s">
        <v>176</v>
      </c>
    </row>
    <row r="8" spans="1:16" x14ac:dyDescent="0.25">
      <c r="A8" s="56" t="s">
        <v>177</v>
      </c>
      <c r="B8" s="40">
        <v>546.82283791600003</v>
      </c>
      <c r="C8" s="40">
        <v>1322.8903477260001</v>
      </c>
      <c r="D8" s="40">
        <v>1448.1721146809998</v>
      </c>
      <c r="E8" s="40">
        <v>1952.4144539230001</v>
      </c>
      <c r="F8" s="40">
        <v>1927.831967501</v>
      </c>
      <c r="G8" s="40">
        <v>1921.6428333990002</v>
      </c>
      <c r="H8" s="40">
        <v>1962.7769629569998</v>
      </c>
      <c r="I8" s="40">
        <v>1970.1203379179999</v>
      </c>
      <c r="J8" s="40">
        <v>1908.1632583110002</v>
      </c>
      <c r="K8" s="40">
        <v>1904.0013405209997</v>
      </c>
      <c r="L8" s="40">
        <v>1906.409496215</v>
      </c>
      <c r="M8" s="40">
        <v>1896.7856297209999</v>
      </c>
      <c r="N8" s="40">
        <v>1904.4023728510001</v>
      </c>
      <c r="O8" s="103">
        <v>1902.502388249</v>
      </c>
      <c r="P8" s="57" t="s">
        <v>178</v>
      </c>
    </row>
    <row r="9" spans="1:16" x14ac:dyDescent="0.25">
      <c r="A9" s="58" t="s">
        <v>179</v>
      </c>
      <c r="B9" s="40">
        <v>0</v>
      </c>
      <c r="C9" s="40">
        <v>-2.8062319444974702E-4</v>
      </c>
      <c r="D9" s="40">
        <v>-2.8062319444974702E-4</v>
      </c>
      <c r="E9" s="40">
        <v>-2.8062319444974702E-4</v>
      </c>
      <c r="F9" s="40">
        <v>-2.8062319444974702E-4</v>
      </c>
      <c r="G9" s="40">
        <v>2.8062319444974659E-4</v>
      </c>
      <c r="H9" s="40">
        <v>2.8062319444974659E-4</v>
      </c>
      <c r="I9" s="40">
        <v>1.082614597119196E-4</v>
      </c>
      <c r="J9" s="40">
        <v>1.082614597119196E-4</v>
      </c>
      <c r="K9" s="40">
        <v>1.082614597119196E-4</v>
      </c>
      <c r="L9" s="40">
        <v>1.082614597119196E-4</v>
      </c>
      <c r="M9" s="40">
        <v>1.082614597119196E-4</v>
      </c>
      <c r="N9" s="40">
        <v>1.0826146E-4</v>
      </c>
      <c r="O9" s="103">
        <v>1.08261E-4</v>
      </c>
      <c r="P9" s="59" t="s">
        <v>180</v>
      </c>
    </row>
    <row r="10" spans="1:16" x14ac:dyDescent="0.25">
      <c r="A10" s="56" t="s">
        <v>181</v>
      </c>
      <c r="B10" s="40">
        <v>13.035595606999999</v>
      </c>
      <c r="C10" s="40">
        <v>1.885269576</v>
      </c>
      <c r="D10" s="40">
        <v>0</v>
      </c>
      <c r="E10" s="40">
        <v>0.58537794300000001</v>
      </c>
      <c r="F10" s="40">
        <v>15.091449451000001</v>
      </c>
      <c r="G10" s="40">
        <v>0.60710724400000005</v>
      </c>
      <c r="H10" s="40">
        <v>0.72516579300000006</v>
      </c>
      <c r="I10" s="40">
        <v>0</v>
      </c>
      <c r="J10" s="40">
        <v>0</v>
      </c>
      <c r="K10" s="40">
        <v>0</v>
      </c>
      <c r="L10" s="40">
        <v>0</v>
      </c>
      <c r="M10" s="40">
        <v>0</v>
      </c>
      <c r="N10" s="40">
        <v>0</v>
      </c>
      <c r="O10" s="103">
        <v>8.3470700999999994E-2</v>
      </c>
      <c r="P10" s="57" t="s">
        <v>182</v>
      </c>
    </row>
    <row r="11" spans="1:16" x14ac:dyDescent="0.25">
      <c r="A11" s="58" t="s">
        <v>183</v>
      </c>
      <c r="B11" s="40">
        <v>0</v>
      </c>
      <c r="C11" s="40">
        <v>0</v>
      </c>
      <c r="D11" s="40">
        <v>0</v>
      </c>
      <c r="E11" s="40">
        <v>0</v>
      </c>
      <c r="F11" s="40">
        <v>0</v>
      </c>
      <c r="G11" s="40">
        <v>0</v>
      </c>
      <c r="H11" s="40">
        <v>0</v>
      </c>
      <c r="I11" s="40">
        <v>0</v>
      </c>
      <c r="J11" s="40">
        <v>0</v>
      </c>
      <c r="K11" s="40">
        <v>0</v>
      </c>
      <c r="L11" s="40">
        <v>0</v>
      </c>
      <c r="M11" s="40">
        <v>0</v>
      </c>
      <c r="N11" s="40">
        <v>0</v>
      </c>
      <c r="O11" s="103">
        <v>0</v>
      </c>
      <c r="P11" s="59" t="s">
        <v>184</v>
      </c>
    </row>
    <row r="12" spans="1:16" x14ac:dyDescent="0.25">
      <c r="A12" s="56" t="s">
        <v>185</v>
      </c>
      <c r="B12" s="40">
        <v>198.88581063500001</v>
      </c>
      <c r="C12" s="40">
        <v>174.147686569</v>
      </c>
      <c r="D12" s="40">
        <v>290.46631574200001</v>
      </c>
      <c r="E12" s="40">
        <v>313.47031892899997</v>
      </c>
      <c r="F12" s="40">
        <v>328.58143283999999</v>
      </c>
      <c r="G12" s="40">
        <v>202.187678041</v>
      </c>
      <c r="H12" s="40">
        <v>184.396430173</v>
      </c>
      <c r="I12" s="40">
        <v>151.16068228025</v>
      </c>
      <c r="J12" s="40">
        <v>150.31462414999999</v>
      </c>
      <c r="K12" s="40">
        <v>104.907340022</v>
      </c>
      <c r="L12" s="40">
        <v>178.65144916835001</v>
      </c>
      <c r="M12" s="40">
        <v>167.25110603900001</v>
      </c>
      <c r="N12" s="40">
        <v>166.018919987</v>
      </c>
      <c r="O12" s="103">
        <v>157.163012485</v>
      </c>
      <c r="P12" s="57" t="s">
        <v>186</v>
      </c>
    </row>
    <row r="13" spans="1:16" x14ac:dyDescent="0.25">
      <c r="A13" s="58" t="s">
        <v>187</v>
      </c>
      <c r="B13" s="40">
        <v>-2.7807778656200002</v>
      </c>
      <c r="C13" s="40">
        <v>-2.7854924596849999</v>
      </c>
      <c r="D13" s="40">
        <v>-2.78150177517632</v>
      </c>
      <c r="E13" s="40">
        <v>-2.78211572675764</v>
      </c>
      <c r="F13" s="40">
        <v>-2.8057528562680298</v>
      </c>
      <c r="G13" s="40">
        <v>2.8284690592277926</v>
      </c>
      <c r="H13" s="40">
        <v>2.8366960076539018</v>
      </c>
      <c r="I13" s="40">
        <v>0.24444231783680445</v>
      </c>
      <c r="J13" s="40">
        <v>0.23584402073784555</v>
      </c>
      <c r="K13" s="40">
        <v>0.23993471707955535</v>
      </c>
      <c r="L13" s="40">
        <v>0.23612694249382271</v>
      </c>
      <c r="M13" s="40">
        <v>0.23129084627809063</v>
      </c>
      <c r="N13" s="40">
        <v>0.2360597856299998</v>
      </c>
      <c r="O13" s="103">
        <v>0.23609704400000001</v>
      </c>
      <c r="P13" s="59" t="s">
        <v>188</v>
      </c>
    </row>
    <row r="14" spans="1:16" x14ac:dyDescent="0.25">
      <c r="A14" s="56" t="s">
        <v>189</v>
      </c>
      <c r="B14" s="40"/>
      <c r="C14" s="40"/>
      <c r="D14" s="40"/>
      <c r="E14" s="40"/>
      <c r="F14" s="40"/>
      <c r="G14" s="40"/>
      <c r="H14" s="40"/>
      <c r="I14" s="40"/>
      <c r="J14" s="40"/>
      <c r="K14" s="40"/>
      <c r="L14" s="40"/>
      <c r="M14" s="40"/>
      <c r="N14" s="40"/>
      <c r="O14" s="134">
        <f>O15+O17</f>
        <v>78213.525299239991</v>
      </c>
      <c r="P14" s="57" t="s">
        <v>190</v>
      </c>
    </row>
    <row r="15" spans="1:16" x14ac:dyDescent="0.25">
      <c r="A15" s="58" t="s">
        <v>191</v>
      </c>
      <c r="B15" s="40">
        <v>73266.128507860732</v>
      </c>
      <c r="C15" s="40">
        <v>75725.6634857397</v>
      </c>
      <c r="D15" s="40">
        <v>72440.050502175392</v>
      </c>
      <c r="E15" s="40">
        <v>70538.022376158027</v>
      </c>
      <c r="F15" s="40">
        <v>73872.501012606896</v>
      </c>
      <c r="G15" s="40">
        <v>74844.723669131039</v>
      </c>
      <c r="H15" s="40">
        <v>75934.830658532665</v>
      </c>
      <c r="I15" s="40">
        <v>72166.317873198976</v>
      </c>
      <c r="J15" s="40">
        <v>69658.352769931982</v>
      </c>
      <c r="K15" s="40">
        <v>69636.187331228764</v>
      </c>
      <c r="L15" s="40">
        <v>67786.057799996837</v>
      </c>
      <c r="M15" s="40">
        <v>67653.517382231614</v>
      </c>
      <c r="N15" s="40">
        <v>66725.97469664643</v>
      </c>
      <c r="O15" s="103">
        <v>67233.174732451997</v>
      </c>
      <c r="P15" s="59" t="s">
        <v>192</v>
      </c>
    </row>
    <row r="16" spans="1:16" x14ac:dyDescent="0.25">
      <c r="A16" s="60" t="s">
        <v>193</v>
      </c>
      <c r="B16" s="40">
        <v>-15133.039548073601</v>
      </c>
      <c r="C16" s="40">
        <v>-15288.0432670838</v>
      </c>
      <c r="D16" s="40">
        <v>-13424.578413617901</v>
      </c>
      <c r="E16" s="40">
        <v>-13084.7247510905</v>
      </c>
      <c r="F16" s="40">
        <v>-12985.6899100679</v>
      </c>
      <c r="G16" s="40">
        <v>13118.662815138239</v>
      </c>
      <c r="H16" s="40">
        <v>13166.796971120957</v>
      </c>
      <c r="I16" s="40">
        <v>13385.040741083167</v>
      </c>
      <c r="J16" s="40">
        <v>13173.429635260802</v>
      </c>
      <c r="K16" s="40">
        <v>13268.996731632062</v>
      </c>
      <c r="L16" s="40">
        <v>15337.123768917278</v>
      </c>
      <c r="M16" s="40">
        <v>15205.112747678551</v>
      </c>
      <c r="N16" s="40">
        <v>15323.91420502998</v>
      </c>
      <c r="O16" s="103">
        <v>15363.778814597001</v>
      </c>
      <c r="P16" s="61" t="s">
        <v>194</v>
      </c>
    </row>
    <row r="17" spans="1:16" x14ac:dyDescent="0.25">
      <c r="A17" s="58" t="s">
        <v>195</v>
      </c>
      <c r="B17" s="40">
        <v>12152.388601061832</v>
      </c>
      <c r="C17" s="40">
        <v>12683.406665124408</v>
      </c>
      <c r="D17" s="40">
        <v>12226.6625586353</v>
      </c>
      <c r="E17" s="40">
        <v>12387.9392648214</v>
      </c>
      <c r="F17" s="40">
        <v>12444.062086374204</v>
      </c>
      <c r="G17" s="40">
        <v>12526.274403865302</v>
      </c>
      <c r="H17" s="40">
        <v>11556.790343325067</v>
      </c>
      <c r="I17" s="40">
        <v>11473.047599788899</v>
      </c>
      <c r="J17" s="40">
        <v>11452.512176898783</v>
      </c>
      <c r="K17" s="40">
        <v>11390.474033604354</v>
      </c>
      <c r="L17" s="40">
        <v>11205.439182714032</v>
      </c>
      <c r="M17" s="40">
        <v>11105.993718358655</v>
      </c>
      <c r="N17" s="40">
        <v>11128.919105948149</v>
      </c>
      <c r="O17" s="103">
        <v>10980.350566788</v>
      </c>
      <c r="P17" s="59" t="s">
        <v>196</v>
      </c>
    </row>
    <row r="18" spans="1:16" x14ac:dyDescent="0.25">
      <c r="A18" s="60" t="s">
        <v>197</v>
      </c>
      <c r="B18" s="40">
        <v>-2721.2377150846301</v>
      </c>
      <c r="C18" s="40">
        <v>-2741.3302115391698</v>
      </c>
      <c r="D18" s="40">
        <v>-2748.76445864997</v>
      </c>
      <c r="E18" s="40">
        <v>-2749.35450733883</v>
      </c>
      <c r="F18" s="40">
        <v>-2771.2183945574702</v>
      </c>
      <c r="G18" s="40">
        <v>2791.8557038400022</v>
      </c>
      <c r="H18" s="40">
        <v>2827.3533557180517</v>
      </c>
      <c r="I18" s="40">
        <v>2600.7285636471411</v>
      </c>
      <c r="J18" s="40">
        <v>2571.5875940974433</v>
      </c>
      <c r="K18" s="40">
        <v>2604.3989444179397</v>
      </c>
      <c r="L18" s="40">
        <v>2352.1197349878034</v>
      </c>
      <c r="M18" s="40">
        <v>2334.5952678472313</v>
      </c>
      <c r="N18" s="40">
        <v>2363.1246343057778</v>
      </c>
      <c r="O18" s="103">
        <v>2369.878985846</v>
      </c>
      <c r="P18" s="61" t="s">
        <v>198</v>
      </c>
    </row>
    <row r="19" spans="1:16" x14ac:dyDescent="0.25">
      <c r="A19" s="56" t="s">
        <v>199</v>
      </c>
      <c r="B19" s="40"/>
      <c r="C19" s="40"/>
      <c r="D19" s="40"/>
      <c r="E19" s="40"/>
      <c r="F19" s="40"/>
      <c r="G19" s="40"/>
      <c r="H19" s="40"/>
      <c r="I19" s="40"/>
      <c r="J19" s="40"/>
      <c r="K19" s="40"/>
      <c r="L19" s="40"/>
      <c r="M19" s="40"/>
      <c r="N19" s="40">
        <v>229.10345908280999</v>
      </c>
      <c r="O19" s="103">
        <f>O20+O21</f>
        <v>225.97195578500001</v>
      </c>
      <c r="P19" s="57" t="s">
        <v>200</v>
      </c>
    </row>
    <row r="20" spans="1:16" x14ac:dyDescent="0.25">
      <c r="A20" s="58" t="s">
        <v>201</v>
      </c>
      <c r="B20" s="40">
        <v>2.73373316681</v>
      </c>
      <c r="C20" s="40">
        <v>3.9808552368100001</v>
      </c>
      <c r="D20" s="40">
        <v>4.3082304038099997</v>
      </c>
      <c r="E20" s="40">
        <v>4.8887533268099999</v>
      </c>
      <c r="F20" s="40">
        <v>3.8678044298100001</v>
      </c>
      <c r="G20" s="40">
        <v>3.7064622968100003</v>
      </c>
      <c r="H20" s="40">
        <v>3.0118639498099999</v>
      </c>
      <c r="I20" s="40">
        <v>7.3041510328100001</v>
      </c>
      <c r="J20" s="40">
        <v>7.5157113958099995</v>
      </c>
      <c r="K20" s="40">
        <v>9.0686802128100013</v>
      </c>
      <c r="L20" s="40">
        <v>8.3410802968100004</v>
      </c>
      <c r="M20" s="40">
        <v>8.6544155788099992</v>
      </c>
      <c r="N20" s="40">
        <v>9.631273940809999</v>
      </c>
      <c r="O20" s="103">
        <v>8.5834019430000001</v>
      </c>
      <c r="P20" s="59" t="s">
        <v>202</v>
      </c>
    </row>
    <row r="21" spans="1:16" x14ac:dyDescent="0.25">
      <c r="A21" s="58" t="s">
        <v>203</v>
      </c>
      <c r="B21" s="40">
        <v>281.47036051999999</v>
      </c>
      <c r="C21" s="40">
        <v>281.47036051999999</v>
      </c>
      <c r="D21" s="40">
        <v>281.47036051999999</v>
      </c>
      <c r="E21" s="40">
        <v>279.19258451999997</v>
      </c>
      <c r="F21" s="40">
        <v>278.52558452</v>
      </c>
      <c r="G21" s="40">
        <v>296.27964475600004</v>
      </c>
      <c r="H21" s="40">
        <v>281.04192075599997</v>
      </c>
      <c r="I21" s="40">
        <v>281.63662913100001</v>
      </c>
      <c r="J21" s="40">
        <v>281.63662913100001</v>
      </c>
      <c r="K21" s="40">
        <v>220.076629131</v>
      </c>
      <c r="L21" s="40">
        <v>220.076629131</v>
      </c>
      <c r="M21" s="40">
        <v>220.076629131</v>
      </c>
      <c r="N21" s="40">
        <v>219.472185142</v>
      </c>
      <c r="O21" s="103">
        <v>217.38855384199999</v>
      </c>
      <c r="P21" s="59" t="s">
        <v>204</v>
      </c>
    </row>
    <row r="22" spans="1:16" x14ac:dyDescent="0.25">
      <c r="A22" s="56" t="s">
        <v>205</v>
      </c>
      <c r="B22" s="40">
        <v>2.9757383091720495</v>
      </c>
      <c r="C22" s="40">
        <v>4.2642785790026947</v>
      </c>
      <c r="D22" s="40">
        <v>3.2862581877708292</v>
      </c>
      <c r="E22" s="40">
        <v>2.4124007424516587</v>
      </c>
      <c r="F22" s="40">
        <v>2.7436964605739997</v>
      </c>
      <c r="G22" s="40">
        <v>1.7901211023752386</v>
      </c>
      <c r="H22" s="40">
        <v>1.8160699702938448</v>
      </c>
      <c r="I22" s="40">
        <v>3.5923481304513443</v>
      </c>
      <c r="J22" s="40">
        <v>13.760175234367871</v>
      </c>
      <c r="K22" s="40">
        <v>13.941472776074356</v>
      </c>
      <c r="L22" s="40">
        <v>16.377711832459831</v>
      </c>
      <c r="M22" s="40">
        <v>10.064555623750282</v>
      </c>
      <c r="N22" s="40">
        <v>13.479780338879998</v>
      </c>
      <c r="O22" s="103">
        <v>1.3041382000000001E-2</v>
      </c>
      <c r="P22" s="57" t="s">
        <v>206</v>
      </c>
    </row>
    <row r="23" spans="1:16" x14ac:dyDescent="0.25">
      <c r="A23" s="58" t="s">
        <v>207</v>
      </c>
      <c r="B23" s="40">
        <v>0</v>
      </c>
      <c r="C23" s="40">
        <v>0</v>
      </c>
      <c r="D23" s="40">
        <v>0</v>
      </c>
      <c r="E23" s="40">
        <v>0</v>
      </c>
      <c r="F23" s="40">
        <v>0</v>
      </c>
      <c r="G23" s="40">
        <v>0</v>
      </c>
      <c r="H23" s="40">
        <v>0</v>
      </c>
      <c r="I23" s="40">
        <v>0</v>
      </c>
      <c r="J23" s="40">
        <v>0</v>
      </c>
      <c r="K23" s="40">
        <v>0</v>
      </c>
      <c r="L23" s="40">
        <v>0</v>
      </c>
      <c r="M23" s="40">
        <v>0</v>
      </c>
      <c r="N23" s="40">
        <v>0</v>
      </c>
      <c r="O23" s="103">
        <v>0</v>
      </c>
      <c r="P23" s="59" t="s">
        <v>208</v>
      </c>
    </row>
    <row r="24" spans="1:16" x14ac:dyDescent="0.25">
      <c r="A24" s="62" t="s">
        <v>209</v>
      </c>
      <c r="B24" s="40">
        <v>46.855034689018382</v>
      </c>
      <c r="C24" s="40">
        <v>46.000887084009996</v>
      </c>
      <c r="D24" s="40">
        <v>45.173872285140476</v>
      </c>
      <c r="E24" s="40">
        <v>44.345930267551076</v>
      </c>
      <c r="F24" s="40">
        <v>43.201428803153405</v>
      </c>
      <c r="G24" s="40">
        <v>42.345138449001503</v>
      </c>
      <c r="H24" s="40">
        <v>41.472506303404295</v>
      </c>
      <c r="I24" s="40">
        <v>40.427636327861201</v>
      </c>
      <c r="J24" s="40">
        <v>39.906996343876628</v>
      </c>
      <c r="K24" s="40">
        <v>39.157225797217983</v>
      </c>
      <c r="L24" s="40">
        <v>38.053765173464953</v>
      </c>
      <c r="M24" s="40">
        <v>37.496292518354473</v>
      </c>
      <c r="N24" s="40">
        <v>36.844614395263349</v>
      </c>
      <c r="O24" s="103">
        <v>36.425821864</v>
      </c>
      <c r="P24" s="63" t="s">
        <v>210</v>
      </c>
    </row>
    <row r="25" spans="1:16" x14ac:dyDescent="0.25">
      <c r="A25" s="56" t="s">
        <v>211</v>
      </c>
      <c r="B25" s="40">
        <v>0</v>
      </c>
      <c r="C25" s="40">
        <v>0</v>
      </c>
      <c r="D25" s="40">
        <v>0</v>
      </c>
      <c r="E25" s="40">
        <v>0</v>
      </c>
      <c r="F25" s="40">
        <v>0</v>
      </c>
      <c r="G25" s="40">
        <v>0</v>
      </c>
      <c r="H25" s="40">
        <v>0</v>
      </c>
      <c r="I25" s="40">
        <v>0</v>
      </c>
      <c r="J25" s="40">
        <v>0</v>
      </c>
      <c r="K25" s="40">
        <v>0</v>
      </c>
      <c r="L25" s="40">
        <v>0</v>
      </c>
      <c r="M25" s="40">
        <v>0</v>
      </c>
      <c r="N25" s="40">
        <v>0</v>
      </c>
      <c r="O25" s="103">
        <v>0</v>
      </c>
      <c r="P25" s="59" t="s">
        <v>212</v>
      </c>
    </row>
    <row r="26" spans="1:16" x14ac:dyDescent="0.25">
      <c r="A26" s="56" t="s">
        <v>213</v>
      </c>
      <c r="B26" s="40">
        <v>1503.90812265159</v>
      </c>
      <c r="C26" s="40">
        <v>1504.3147365685902</v>
      </c>
      <c r="D26" s="40">
        <v>1504.7132703385901</v>
      </c>
      <c r="E26" s="40">
        <v>1507.1325340794099</v>
      </c>
      <c r="F26" s="40">
        <v>1508.78583842941</v>
      </c>
      <c r="G26" s="40">
        <v>1505.92947592941</v>
      </c>
      <c r="H26" s="40">
        <v>1506.3935731404099</v>
      </c>
      <c r="I26" s="40">
        <v>1506.6197467904101</v>
      </c>
      <c r="J26" s="40">
        <v>1506.6810118354101</v>
      </c>
      <c r="K26" s="40">
        <v>1506.7065118354101</v>
      </c>
      <c r="L26" s="40">
        <v>1507.1485876034101</v>
      </c>
      <c r="M26" s="40">
        <v>1507.4025001034099</v>
      </c>
      <c r="N26" s="40">
        <v>1507.3898573761373</v>
      </c>
      <c r="O26" s="103">
        <v>1507.7132571510001</v>
      </c>
      <c r="P26" s="57" t="s">
        <v>214</v>
      </c>
    </row>
    <row r="27" spans="1:16" x14ac:dyDescent="0.25">
      <c r="A27" s="56" t="s">
        <v>215</v>
      </c>
      <c r="B27" s="40">
        <v>-454.21128803843999</v>
      </c>
      <c r="C27" s="40">
        <v>-462.83080816933</v>
      </c>
      <c r="D27" s="40">
        <v>-471.702754445697</v>
      </c>
      <c r="E27" s="40">
        <v>-480.62170170215001</v>
      </c>
      <c r="F27" s="40">
        <v>-489.62966958413</v>
      </c>
      <c r="G27" s="40">
        <v>498.39104596244005</v>
      </c>
      <c r="H27" s="40">
        <v>507.05994291603503</v>
      </c>
      <c r="I27" s="40">
        <v>515.71049532914208</v>
      </c>
      <c r="J27" s="40">
        <v>524.27602082220199</v>
      </c>
      <c r="K27" s="40">
        <v>532.84100715620195</v>
      </c>
      <c r="L27" s="40">
        <v>542.2575589888221</v>
      </c>
      <c r="M27" s="40">
        <v>550.94540441310676</v>
      </c>
      <c r="N27" s="40">
        <v>559.63117145890499</v>
      </c>
      <c r="O27" s="103">
        <v>568.30816450500004</v>
      </c>
      <c r="P27" s="57" t="s">
        <v>216</v>
      </c>
    </row>
    <row r="28" spans="1:16" x14ac:dyDescent="0.25">
      <c r="A28" s="56" t="s">
        <v>217</v>
      </c>
      <c r="B28" s="40">
        <v>152.11099999999999</v>
      </c>
      <c r="C28" s="40">
        <v>152.11099999999999</v>
      </c>
      <c r="D28" s="40">
        <v>152.11099999999999</v>
      </c>
      <c r="E28" s="40">
        <v>152.11099999999999</v>
      </c>
      <c r="F28" s="40">
        <v>152.11099999999999</v>
      </c>
      <c r="G28" s="40">
        <v>152.11099999999999</v>
      </c>
      <c r="H28" s="40">
        <v>152.11099999999999</v>
      </c>
      <c r="I28" s="40">
        <v>152.11099999999999</v>
      </c>
      <c r="J28" s="40">
        <v>152.11099999999999</v>
      </c>
      <c r="K28" s="40">
        <v>152.11099999999999</v>
      </c>
      <c r="L28" s="40">
        <v>152.11099999999999</v>
      </c>
      <c r="M28" s="40">
        <v>152.11099999999999</v>
      </c>
      <c r="N28" s="40">
        <v>152.11099999999999</v>
      </c>
      <c r="O28" s="103">
        <v>152.11099999999999</v>
      </c>
      <c r="P28" s="57" t="s">
        <v>218</v>
      </c>
    </row>
    <row r="29" spans="1:16" x14ac:dyDescent="0.25">
      <c r="A29" s="56" t="s">
        <v>219</v>
      </c>
      <c r="B29" s="40">
        <v>-22.409849999999999</v>
      </c>
      <c r="C29" s="40">
        <v>-22.409849999999999</v>
      </c>
      <c r="D29" s="40">
        <v>-22.409849999999999</v>
      </c>
      <c r="E29" s="40">
        <v>-22.409849999999999</v>
      </c>
      <c r="F29" s="40">
        <v>-22.409849999999999</v>
      </c>
      <c r="G29" s="40">
        <v>22.409849999999999</v>
      </c>
      <c r="H29" s="40">
        <v>22.409849999999999</v>
      </c>
      <c r="I29" s="40">
        <v>22.409849999999999</v>
      </c>
      <c r="J29" s="40">
        <v>22.409849999999999</v>
      </c>
      <c r="K29" s="40">
        <v>22.409849999999999</v>
      </c>
      <c r="L29" s="40">
        <v>149.399</v>
      </c>
      <c r="M29" s="40">
        <v>149.399</v>
      </c>
      <c r="N29" s="40">
        <v>149.399</v>
      </c>
      <c r="O29" s="103">
        <v>149.399</v>
      </c>
      <c r="P29" s="59" t="s">
        <v>220</v>
      </c>
    </row>
    <row r="30" spans="1:16" x14ac:dyDescent="0.25">
      <c r="A30" s="56" t="s">
        <v>221</v>
      </c>
      <c r="B30" s="40">
        <v>2758.87820639549</v>
      </c>
      <c r="C30" s="40">
        <v>2759.1647584169596</v>
      </c>
      <c r="D30" s="40">
        <v>2758.5438745591173</v>
      </c>
      <c r="E30" s="40">
        <v>2749.5382455102458</v>
      </c>
      <c r="F30" s="40">
        <v>2755.3690300470689</v>
      </c>
      <c r="G30" s="40">
        <v>2755.458129305533</v>
      </c>
      <c r="H30" s="40">
        <v>2746.3340696905911</v>
      </c>
      <c r="I30" s="40">
        <v>2743.3364695291948</v>
      </c>
      <c r="J30" s="40">
        <v>2744.1075416194485</v>
      </c>
      <c r="K30" s="40">
        <v>2745.7680850832285</v>
      </c>
      <c r="L30" s="40">
        <v>1552.8977949567334</v>
      </c>
      <c r="M30" s="40">
        <v>1553.5062808150747</v>
      </c>
      <c r="N30" s="40">
        <v>1550.7012898184691</v>
      </c>
      <c r="O30" s="103">
        <v>1552.011064129</v>
      </c>
      <c r="P30" s="57" t="s">
        <v>222</v>
      </c>
    </row>
    <row r="31" spans="1:16" x14ac:dyDescent="0.25">
      <c r="A31" s="56" t="s">
        <v>223</v>
      </c>
      <c r="B31" s="40">
        <v>445.37920986643957</v>
      </c>
      <c r="C31" s="40">
        <v>358.85761818115139</v>
      </c>
      <c r="D31" s="40">
        <v>359.05998401372347</v>
      </c>
      <c r="E31" s="40">
        <v>437.85574245397106</v>
      </c>
      <c r="F31" s="40">
        <v>395.35218473659489</v>
      </c>
      <c r="G31" s="40">
        <v>408.03637002035504</v>
      </c>
      <c r="H31" s="40">
        <v>364.6453386218696</v>
      </c>
      <c r="I31" s="40">
        <v>362.07353883979187</v>
      </c>
      <c r="J31" s="40">
        <v>348.5853884820965</v>
      </c>
      <c r="K31" s="40">
        <v>356.29716351570357</v>
      </c>
      <c r="L31" s="40">
        <v>347.64599589975029</v>
      </c>
      <c r="M31" s="40">
        <v>345.61282320823977</v>
      </c>
      <c r="N31" s="40">
        <v>415.80561574473546</v>
      </c>
      <c r="O31" s="103">
        <v>95.711828280999995</v>
      </c>
      <c r="P31" s="57" t="s">
        <v>224</v>
      </c>
    </row>
    <row r="32" spans="1:16" x14ac:dyDescent="0.25">
      <c r="A32" s="64" t="s">
        <v>225</v>
      </c>
      <c r="B32" s="65">
        <v>86410.709623619827</v>
      </c>
      <c r="C32" s="65">
        <v>88438.274408244688</v>
      </c>
      <c r="D32" s="65">
        <v>85939.058966780547</v>
      </c>
      <c r="E32" s="65">
        <v>85293.504750648572</v>
      </c>
      <c r="F32" s="65">
        <v>85935.477885706874</v>
      </c>
      <c r="G32" s="65">
        <v>85676.869194705389</v>
      </c>
      <c r="H32" s="65">
        <v>83627.514030555336</v>
      </c>
      <c r="I32" s="65">
        <v>87033.640360524063</v>
      </c>
      <c r="J32" s="65">
        <v>82619.167289909499</v>
      </c>
      <c r="K32" s="65">
        <v>81831.942217452946</v>
      </c>
      <c r="L32" s="65">
        <v>82631.712038374433</v>
      </c>
      <c r="M32" s="65">
        <v>76963.26169312495</v>
      </c>
      <c r="N32" s="65">
        <v>74827.405908328117</v>
      </c>
      <c r="O32" s="133">
        <f>O4+O5+O6-O7+O8-O9+O10-O11+O12-O13+O15-O16+O17-O18+O19+O22-O23+O24-O25+O26-O27+O28-O29+O30+O31</f>
        <v>76219.064041364007</v>
      </c>
      <c r="P32" s="66" t="s">
        <v>226</v>
      </c>
    </row>
    <row r="33" spans="1:16" x14ac:dyDescent="0.25">
      <c r="A33" s="56" t="s">
        <v>227</v>
      </c>
      <c r="B33" s="40">
        <v>0</v>
      </c>
      <c r="C33" s="40">
        <v>0</v>
      </c>
      <c r="D33" s="40">
        <v>0</v>
      </c>
      <c r="E33" s="40">
        <v>0</v>
      </c>
      <c r="F33" s="40">
        <v>0</v>
      </c>
      <c r="G33" s="40">
        <v>0</v>
      </c>
      <c r="H33" s="40">
        <v>0</v>
      </c>
      <c r="I33" s="40">
        <v>0</v>
      </c>
      <c r="J33" s="40">
        <v>0</v>
      </c>
      <c r="K33" s="40">
        <v>0</v>
      </c>
      <c r="L33" s="40">
        <v>0</v>
      </c>
      <c r="M33" s="40">
        <v>0</v>
      </c>
      <c r="N33" s="40">
        <v>0</v>
      </c>
      <c r="O33" s="103">
        <v>0</v>
      </c>
      <c r="P33" s="57" t="s">
        <v>228</v>
      </c>
    </row>
    <row r="34" spans="1:16" x14ac:dyDescent="0.25">
      <c r="A34" s="56" t="s">
        <v>229</v>
      </c>
      <c r="B34" s="40">
        <v>198.88581063500001</v>
      </c>
      <c r="C34" s="40">
        <v>174.147686569</v>
      </c>
      <c r="D34" s="40">
        <v>290.46631574200001</v>
      </c>
      <c r="E34" s="40">
        <v>313.47031892899997</v>
      </c>
      <c r="F34" s="40">
        <v>327.44610041999999</v>
      </c>
      <c r="G34" s="40">
        <v>201.05234562100003</v>
      </c>
      <c r="H34" s="40">
        <v>183.261097753</v>
      </c>
      <c r="I34" s="40">
        <v>151.16068228025</v>
      </c>
      <c r="J34" s="40">
        <v>150.31462414999999</v>
      </c>
      <c r="K34" s="40">
        <v>104.907340022</v>
      </c>
      <c r="L34" s="40">
        <v>178.65144916835001</v>
      </c>
      <c r="M34" s="40">
        <v>167.25110603900001</v>
      </c>
      <c r="N34" s="40">
        <v>166.018919987</v>
      </c>
      <c r="O34" s="103">
        <v>157.163012485</v>
      </c>
      <c r="P34" s="57" t="s">
        <v>230</v>
      </c>
    </row>
    <row r="35" spans="1:16" x14ac:dyDescent="0.25">
      <c r="A35" s="56" t="s">
        <v>231</v>
      </c>
      <c r="B35" s="40">
        <v>26053.51263837688</v>
      </c>
      <c r="C35" s="40">
        <v>26212.054094194646</v>
      </c>
      <c r="D35" s="40">
        <v>25559.727862840995</v>
      </c>
      <c r="E35" s="40">
        <v>25129.981189034097</v>
      </c>
      <c r="F35" s="40">
        <v>25308.183343055949</v>
      </c>
      <c r="G35" s="40">
        <v>25392.473697237649</v>
      </c>
      <c r="H35" s="40">
        <v>25460.156015329587</v>
      </c>
      <c r="I35" s="40">
        <v>25290.672264597346</v>
      </c>
      <c r="J35" s="40">
        <v>25003.307269317571</v>
      </c>
      <c r="K35" s="40">
        <v>23484.486376981167</v>
      </c>
      <c r="L35" s="40">
        <v>23357.737327409417</v>
      </c>
      <c r="M35" s="40">
        <v>23196.29842604437</v>
      </c>
      <c r="N35" s="40">
        <v>23356.939450515572</v>
      </c>
      <c r="O35" s="103">
        <v>23323.619241258999</v>
      </c>
      <c r="P35" s="57" t="s">
        <v>232</v>
      </c>
    </row>
    <row r="36" spans="1:16" x14ac:dyDescent="0.25">
      <c r="A36" s="56" t="s">
        <v>233</v>
      </c>
      <c r="B36" s="40">
        <v>4.7314328800000007</v>
      </c>
      <c r="C36" s="40">
        <v>0</v>
      </c>
      <c r="D36" s="40">
        <v>2.5842029489999998</v>
      </c>
      <c r="E36" s="40">
        <v>8.8288674999999997E-2</v>
      </c>
      <c r="F36" s="40">
        <v>8.7802550999999993E-2</v>
      </c>
      <c r="G36" s="40">
        <v>0.90753735800000002</v>
      </c>
      <c r="H36" s="40">
        <v>0.13554996</v>
      </c>
      <c r="I36" s="40">
        <v>5.6176070000000002E-2</v>
      </c>
      <c r="J36" s="40">
        <v>0.20685830000000002</v>
      </c>
      <c r="K36" s="40">
        <v>5.7169355000000005E-2</v>
      </c>
      <c r="L36" s="40">
        <v>0.16771419900000001</v>
      </c>
      <c r="M36" s="40">
        <v>0.13840888100000001</v>
      </c>
      <c r="N36" s="40">
        <v>0.20402778099999999</v>
      </c>
      <c r="O36" s="103">
        <v>0</v>
      </c>
      <c r="P36" s="57" t="s">
        <v>234</v>
      </c>
    </row>
    <row r="37" spans="1:16" x14ac:dyDescent="0.25">
      <c r="A37" s="56" t="s">
        <v>235</v>
      </c>
      <c r="B37" s="40">
        <v>28067.409328520098</v>
      </c>
      <c r="C37" s="40">
        <v>29805.983964744173</v>
      </c>
      <c r="D37" s="40">
        <v>27628.215465942503</v>
      </c>
      <c r="E37" s="40">
        <v>27727.116674514018</v>
      </c>
      <c r="F37" s="40">
        <v>28091.9581825731</v>
      </c>
      <c r="G37" s="40">
        <v>28058.599280115042</v>
      </c>
      <c r="H37" s="40">
        <v>25887.683621017579</v>
      </c>
      <c r="I37" s="40">
        <v>29297.065112681485</v>
      </c>
      <c r="J37" s="40">
        <v>24839.016949422752</v>
      </c>
      <c r="K37" s="40">
        <v>25720.266296959791</v>
      </c>
      <c r="L37" s="40">
        <v>29849.251336353107</v>
      </c>
      <c r="M37" s="40">
        <v>24400.12577841667</v>
      </c>
      <c r="N37" s="40">
        <v>21877.042988655554</v>
      </c>
      <c r="O37" s="134">
        <v>23369.928136670002</v>
      </c>
      <c r="P37" s="57" t="s">
        <v>236</v>
      </c>
    </row>
    <row r="38" spans="1:16" x14ac:dyDescent="0.25">
      <c r="A38" s="56" t="s">
        <v>237</v>
      </c>
      <c r="B38" s="40">
        <v>0</v>
      </c>
      <c r="C38" s="40">
        <v>0</v>
      </c>
      <c r="D38" s="40">
        <v>0</v>
      </c>
      <c r="E38" s="40">
        <v>0</v>
      </c>
      <c r="F38" s="40">
        <v>0</v>
      </c>
      <c r="G38" s="40">
        <v>0</v>
      </c>
      <c r="H38" s="40">
        <v>0</v>
      </c>
      <c r="I38" s="40">
        <v>0</v>
      </c>
      <c r="J38" s="40">
        <v>0</v>
      </c>
      <c r="K38" s="40">
        <v>0</v>
      </c>
      <c r="L38" s="40">
        <v>0</v>
      </c>
      <c r="M38" s="40">
        <v>0</v>
      </c>
      <c r="N38" s="40">
        <v>0</v>
      </c>
      <c r="O38" s="103">
        <v>0</v>
      </c>
      <c r="P38" s="57" t="s">
        <v>238</v>
      </c>
    </row>
    <row r="39" spans="1:16" x14ac:dyDescent="0.25">
      <c r="A39" s="56" t="s">
        <v>239</v>
      </c>
      <c r="B39" s="40">
        <v>0</v>
      </c>
      <c r="C39" s="40">
        <v>0</v>
      </c>
      <c r="D39" s="40">
        <v>0</v>
      </c>
      <c r="E39" s="40">
        <v>0</v>
      </c>
      <c r="F39" s="40">
        <v>0</v>
      </c>
      <c r="G39" s="40">
        <v>0</v>
      </c>
      <c r="H39" s="40">
        <v>0</v>
      </c>
      <c r="I39" s="40">
        <v>0</v>
      </c>
      <c r="J39" s="40">
        <v>0</v>
      </c>
      <c r="K39" s="40">
        <v>0</v>
      </c>
      <c r="L39" s="40">
        <v>0</v>
      </c>
      <c r="M39" s="40"/>
      <c r="N39" s="40">
        <v>0</v>
      </c>
      <c r="O39" s="103">
        <f>O40+O41</f>
        <v>125.03548520699999</v>
      </c>
      <c r="P39" s="57" t="s">
        <v>240</v>
      </c>
    </row>
    <row r="40" spans="1:16" x14ac:dyDescent="0.25">
      <c r="A40" s="58" t="s">
        <v>241</v>
      </c>
      <c r="B40" s="40">
        <v>142.69171109604</v>
      </c>
      <c r="C40" s="40">
        <v>136.00394134004</v>
      </c>
      <c r="D40" s="40">
        <v>134.65444074704001</v>
      </c>
      <c r="E40" s="40">
        <v>126.82837789104001</v>
      </c>
      <c r="F40" s="40">
        <v>122.31949565904</v>
      </c>
      <c r="G40" s="40">
        <v>120.09163247603999</v>
      </c>
      <c r="H40" s="40">
        <v>118.63053400604001</v>
      </c>
      <c r="I40" s="40">
        <v>126.70649057103999</v>
      </c>
      <c r="J40" s="40">
        <v>121.95343970804001</v>
      </c>
      <c r="K40" s="40">
        <v>119.79869976603999</v>
      </c>
      <c r="L40" s="40">
        <v>119.20772144004</v>
      </c>
      <c r="M40" s="40">
        <v>111.09057963203999</v>
      </c>
      <c r="N40" s="40">
        <v>119.25994509104001</v>
      </c>
      <c r="O40" s="103">
        <v>10.936261983</v>
      </c>
      <c r="P40" s="59" t="s">
        <v>242</v>
      </c>
    </row>
    <row r="41" spans="1:16" x14ac:dyDescent="0.25">
      <c r="A41" s="58" t="s">
        <v>243</v>
      </c>
      <c r="B41" s="40">
        <v>5.6302350349541346</v>
      </c>
      <c r="C41" s="40">
        <v>7.6067196593054049</v>
      </c>
      <c r="D41" s="40">
        <v>6.1096783259700365</v>
      </c>
      <c r="E41" s="40">
        <v>4.9207879638959087</v>
      </c>
      <c r="F41" s="40">
        <v>5.7204523223596473</v>
      </c>
      <c r="G41" s="40">
        <v>4.5026494587345667</v>
      </c>
      <c r="H41" s="40">
        <v>4.3208811905511704</v>
      </c>
      <c r="I41" s="40">
        <v>7.9607759154616673</v>
      </c>
      <c r="J41" s="40">
        <v>19.947044009125783</v>
      </c>
      <c r="K41" s="40">
        <v>20.052286431929335</v>
      </c>
      <c r="L41" s="40">
        <v>23.250239355455516</v>
      </c>
      <c r="M41" s="40">
        <v>15.490752025923033</v>
      </c>
      <c r="N41" s="40">
        <v>19.570511522630003</v>
      </c>
      <c r="O41" s="103">
        <v>114.099223224</v>
      </c>
      <c r="P41" s="59" t="s">
        <v>244</v>
      </c>
    </row>
    <row r="42" spans="1:16" x14ac:dyDescent="0.25">
      <c r="A42" s="56" t="s">
        <v>245</v>
      </c>
      <c r="B42" s="40">
        <v>5.6072785297333914</v>
      </c>
      <c r="C42" s="40">
        <v>4.5058491743953315</v>
      </c>
      <c r="D42" s="40">
        <v>4.8973809632209644</v>
      </c>
      <c r="E42" s="40">
        <v>5.2215443748007724</v>
      </c>
      <c r="F42" s="40">
        <v>5.2051202746399996</v>
      </c>
      <c r="G42" s="40">
        <v>5.6233747336399995</v>
      </c>
      <c r="H42" s="40">
        <v>5.9684960446400002</v>
      </c>
      <c r="I42" s="40">
        <v>5.8878849197549998</v>
      </c>
      <c r="J42" s="40">
        <v>5.5835213714299998</v>
      </c>
      <c r="K42" s="40">
        <v>6.2586142897991532</v>
      </c>
      <c r="L42" s="40">
        <v>6.2953976552274797</v>
      </c>
      <c r="M42" s="40">
        <v>6.4303628572476041</v>
      </c>
      <c r="N42" s="40">
        <v>6.98298669356</v>
      </c>
      <c r="O42" s="103">
        <v>71.190728798999999</v>
      </c>
      <c r="P42" s="57" t="s">
        <v>246</v>
      </c>
    </row>
    <row r="43" spans="1:16" x14ac:dyDescent="0.25">
      <c r="A43" s="56" t="s">
        <v>247</v>
      </c>
      <c r="B43" s="40">
        <v>0</v>
      </c>
      <c r="C43" s="40">
        <v>0</v>
      </c>
      <c r="D43" s="40">
        <v>0</v>
      </c>
      <c r="E43" s="40">
        <v>0</v>
      </c>
      <c r="F43" s="40">
        <v>0</v>
      </c>
      <c r="G43" s="40">
        <v>0</v>
      </c>
      <c r="H43" s="40">
        <v>0</v>
      </c>
      <c r="I43" s="40">
        <v>0</v>
      </c>
      <c r="J43" s="40">
        <v>0</v>
      </c>
      <c r="K43" s="40">
        <v>0</v>
      </c>
      <c r="L43" s="40">
        <v>0</v>
      </c>
      <c r="M43" s="40">
        <v>0</v>
      </c>
      <c r="N43" s="40">
        <v>0</v>
      </c>
      <c r="O43" s="103">
        <v>0</v>
      </c>
      <c r="P43" s="57" t="s">
        <v>248</v>
      </c>
    </row>
    <row r="44" spans="1:16" x14ac:dyDescent="0.25">
      <c r="A44" s="56" t="s">
        <v>249</v>
      </c>
      <c r="B44" s="40">
        <v>1808.537803939661</v>
      </c>
      <c r="C44" s="40">
        <v>1975.6273520341151</v>
      </c>
      <c r="D44" s="40">
        <v>2159.7256508421719</v>
      </c>
      <c r="E44" s="40">
        <v>1933.6444678488358</v>
      </c>
      <c r="F44" s="40">
        <v>2039.3024278304865</v>
      </c>
      <c r="G44" s="40">
        <v>1858.6058388342428</v>
      </c>
      <c r="H44" s="40">
        <v>1899.9923958151228</v>
      </c>
      <c r="I44" s="40">
        <v>2072.2881197915863</v>
      </c>
      <c r="J44" s="40">
        <v>2395.7262972522994</v>
      </c>
      <c r="K44" s="40">
        <v>2283.4206927611672</v>
      </c>
      <c r="L44" s="40">
        <v>2197.6824542598533</v>
      </c>
      <c r="M44" s="40">
        <v>2164.4849541982871</v>
      </c>
      <c r="N44" s="40">
        <v>2357.9004190614055</v>
      </c>
      <c r="O44" s="103">
        <v>2245.2221648569998</v>
      </c>
      <c r="P44" s="57" t="s">
        <v>250</v>
      </c>
    </row>
    <row r="45" spans="1:16" x14ac:dyDescent="0.25">
      <c r="A45" s="64" t="s">
        <v>251</v>
      </c>
      <c r="B45" s="65">
        <v>56287.006239012379</v>
      </c>
      <c r="C45" s="65">
        <v>58315.929607715676</v>
      </c>
      <c r="D45" s="65">
        <v>55786.380998352906</v>
      </c>
      <c r="E45" s="65">
        <v>55241.271649230686</v>
      </c>
      <c r="F45" s="65">
        <v>55900.222924686568</v>
      </c>
      <c r="G45" s="65">
        <v>55641.856355834352</v>
      </c>
      <c r="H45" s="65">
        <v>53560.148591116515</v>
      </c>
      <c r="I45" s="65">
        <v>56951.797506826922</v>
      </c>
      <c r="J45" s="65">
        <v>52536.056003531216</v>
      </c>
      <c r="K45" s="65">
        <v>51739.247476566896</v>
      </c>
      <c r="L45" s="65">
        <v>55732.243639840439</v>
      </c>
      <c r="M45" s="65">
        <v>50061.310368094535</v>
      </c>
      <c r="N45" s="65">
        <v>47903.919249307757</v>
      </c>
      <c r="O45" s="133">
        <f>O34+O35+O36+O37+O38+O39+O42+O43+O44</f>
        <v>49292.158769277004</v>
      </c>
      <c r="P45" s="66" t="s">
        <v>252</v>
      </c>
    </row>
    <row r="46" spans="1:16" x14ac:dyDescent="0.25">
      <c r="A46" s="56" t="s">
        <v>253</v>
      </c>
      <c r="B46" s="40"/>
      <c r="C46" s="40"/>
      <c r="D46" s="40"/>
      <c r="E46" s="40"/>
      <c r="F46" s="40"/>
      <c r="G46" s="40"/>
      <c r="H46" s="40"/>
      <c r="I46" s="40"/>
      <c r="J46" s="40"/>
      <c r="K46" s="40"/>
      <c r="L46" s="40"/>
      <c r="M46" s="40"/>
      <c r="N46" s="40"/>
      <c r="O46" s="103">
        <f>O47+O48</f>
        <v>37602.430632158997</v>
      </c>
      <c r="P46" s="57" t="s">
        <v>254</v>
      </c>
    </row>
    <row r="47" spans="1:16" x14ac:dyDescent="0.25">
      <c r="A47" s="58" t="s">
        <v>255</v>
      </c>
      <c r="B47" s="40">
        <v>37340.938520371499</v>
      </c>
      <c r="C47" s="40">
        <v>37340.938520371499</v>
      </c>
      <c r="D47" s="40">
        <v>37340.938520371499</v>
      </c>
      <c r="E47" s="40">
        <v>37340.938520371499</v>
      </c>
      <c r="F47" s="40">
        <v>37340.938520371499</v>
      </c>
      <c r="G47" s="40">
        <v>37340.938520371499</v>
      </c>
      <c r="H47" s="40">
        <v>37602.430632158503</v>
      </c>
      <c r="I47" s="40">
        <v>37602.430632158503</v>
      </c>
      <c r="J47" s="40">
        <v>37602.430632158503</v>
      </c>
      <c r="K47" s="40">
        <v>37602.430632158503</v>
      </c>
      <c r="L47" s="40">
        <v>37602.430632158503</v>
      </c>
      <c r="M47" s="40">
        <v>37602.430632158503</v>
      </c>
      <c r="N47" s="40">
        <v>37602.430632158503</v>
      </c>
      <c r="O47" s="103">
        <v>4321.5868064719998</v>
      </c>
      <c r="P47" s="59" t="s">
        <v>256</v>
      </c>
    </row>
    <row r="48" spans="1:16" x14ac:dyDescent="0.25">
      <c r="A48" s="58" t="s">
        <v>257</v>
      </c>
      <c r="B48" s="40">
        <v>0</v>
      </c>
      <c r="C48" s="40">
        <v>0</v>
      </c>
      <c r="D48" s="40">
        <v>0</v>
      </c>
      <c r="E48" s="40">
        <v>0</v>
      </c>
      <c r="F48" s="40">
        <v>0</v>
      </c>
      <c r="G48" s="40">
        <v>0</v>
      </c>
      <c r="H48" s="40">
        <v>0</v>
      </c>
      <c r="I48" s="40">
        <v>0</v>
      </c>
      <c r="J48" s="40">
        <v>0</v>
      </c>
      <c r="K48" s="40">
        <v>0</v>
      </c>
      <c r="L48" s="40">
        <v>0</v>
      </c>
      <c r="M48" s="40">
        <v>0</v>
      </c>
      <c r="N48" s="40">
        <v>0</v>
      </c>
      <c r="O48" s="103">
        <v>33280.843825686999</v>
      </c>
      <c r="P48" s="59" t="s">
        <v>258</v>
      </c>
    </row>
    <row r="49" spans="1:16" x14ac:dyDescent="0.25">
      <c r="A49" s="56" t="s">
        <v>259</v>
      </c>
      <c r="B49" s="40">
        <v>0</v>
      </c>
      <c r="C49" s="40">
        <v>0</v>
      </c>
      <c r="D49" s="40">
        <v>0</v>
      </c>
      <c r="E49" s="40">
        <v>0</v>
      </c>
      <c r="F49" s="40">
        <v>0</v>
      </c>
      <c r="G49" s="40">
        <v>0</v>
      </c>
      <c r="H49" s="40">
        <v>0</v>
      </c>
      <c r="I49" s="40">
        <v>0</v>
      </c>
      <c r="J49" s="40">
        <v>0</v>
      </c>
      <c r="K49" s="40">
        <v>0</v>
      </c>
      <c r="L49" s="40">
        <v>0</v>
      </c>
      <c r="M49" s="40">
        <v>0</v>
      </c>
      <c r="N49" s="40">
        <v>0</v>
      </c>
      <c r="O49" s="40" t="s">
        <v>970</v>
      </c>
      <c r="P49" s="57" t="s">
        <v>260</v>
      </c>
    </row>
    <row r="50" spans="1:16" x14ac:dyDescent="0.25">
      <c r="A50" s="56" t="s">
        <v>261</v>
      </c>
      <c r="B50" s="40">
        <v>-7325.8451149983903</v>
      </c>
      <c r="C50" s="40">
        <v>-7325.7870494144026</v>
      </c>
      <c r="D50" s="40">
        <v>-7308.142170165569</v>
      </c>
      <c r="E50" s="40">
        <v>-7401.3021685765689</v>
      </c>
      <c r="F50" s="40">
        <v>-7393.1703219955689</v>
      </c>
      <c r="G50" s="40">
        <v>-7382.91091389557</v>
      </c>
      <c r="H50" s="40">
        <v>-7642.3392457545688</v>
      </c>
      <c r="I50" s="40">
        <v>-7639.7949484395704</v>
      </c>
      <c r="J50" s="40">
        <v>-7635.1842535709784</v>
      </c>
      <c r="K50" s="40">
        <v>0</v>
      </c>
      <c r="L50" s="40">
        <v>-10818.225923904984</v>
      </c>
      <c r="M50" s="40">
        <v>-10813.195476055955</v>
      </c>
      <c r="N50" s="40">
        <v>0</v>
      </c>
      <c r="O50" s="191">
        <v>-10853.393221715001</v>
      </c>
      <c r="P50" s="57" t="s">
        <v>262</v>
      </c>
    </row>
    <row r="51" spans="1:16" x14ac:dyDescent="0.25">
      <c r="A51" s="58" t="s">
        <v>263</v>
      </c>
      <c r="B51" s="40">
        <v>1080.3967016144302</v>
      </c>
      <c r="C51" s="40">
        <v>1080.3967016144302</v>
      </c>
      <c r="D51" s="40">
        <v>1080.3967016144302</v>
      </c>
      <c r="E51" s="40">
        <v>1341.8888134014301</v>
      </c>
      <c r="F51" s="40">
        <v>1341.8888134014301</v>
      </c>
      <c r="G51" s="40">
        <v>1341.8888134014301</v>
      </c>
      <c r="H51" s="40">
        <v>1080.3967016144302</v>
      </c>
      <c r="I51" s="40">
        <v>1080.3967016144302</v>
      </c>
      <c r="J51" s="40">
        <v>1080.3967016144302</v>
      </c>
      <c r="K51" s="40">
        <v>0</v>
      </c>
      <c r="L51" s="40">
        <v>1080.3967016144302</v>
      </c>
      <c r="M51" s="40">
        <v>1080.3967016144302</v>
      </c>
      <c r="N51" s="40">
        <v>0</v>
      </c>
      <c r="O51" s="191">
        <f>O52+O53</f>
        <v>1080.396701614</v>
      </c>
      <c r="P51" s="59" t="s">
        <v>264</v>
      </c>
    </row>
    <row r="52" spans="1:16" x14ac:dyDescent="0.25">
      <c r="A52" s="60" t="s">
        <v>265</v>
      </c>
      <c r="B52" s="40">
        <v>322.16130561400001</v>
      </c>
      <c r="C52" s="40">
        <v>322.16130561400001</v>
      </c>
      <c r="D52" s="40">
        <v>322.16130561400001</v>
      </c>
      <c r="E52" s="40">
        <v>583.65341740100007</v>
      </c>
      <c r="F52" s="40">
        <v>583.65341740100007</v>
      </c>
      <c r="G52" s="40">
        <v>583.65341740100007</v>
      </c>
      <c r="H52" s="40">
        <v>322.16130561400001</v>
      </c>
      <c r="I52" s="40">
        <v>322.16130561400001</v>
      </c>
      <c r="J52" s="40">
        <v>322.16130561400001</v>
      </c>
      <c r="K52" s="40">
        <v>322.16130561400001</v>
      </c>
      <c r="L52" s="40">
        <v>322.16130561400001</v>
      </c>
      <c r="M52" s="40">
        <v>322.16130561400001</v>
      </c>
      <c r="N52" s="40">
        <v>322.16130561400001</v>
      </c>
      <c r="O52" s="103">
        <v>322.16130561400001</v>
      </c>
      <c r="P52" s="61" t="s">
        <v>266</v>
      </c>
    </row>
    <row r="53" spans="1:16" x14ac:dyDescent="0.25">
      <c r="A53" s="60" t="s">
        <v>267</v>
      </c>
      <c r="B53" s="40">
        <v>758.23539600043011</v>
      </c>
      <c r="C53" s="40">
        <v>758.23539600043011</v>
      </c>
      <c r="D53" s="40">
        <v>758.23539600043011</v>
      </c>
      <c r="E53" s="40">
        <v>758.23539600043011</v>
      </c>
      <c r="F53" s="40">
        <v>758.23539600043011</v>
      </c>
      <c r="G53" s="40">
        <v>758.23539600043011</v>
      </c>
      <c r="H53" s="40">
        <v>758.23539600043011</v>
      </c>
      <c r="I53" s="40">
        <v>758.23539600043011</v>
      </c>
      <c r="J53" s="40">
        <v>758.23539600043011</v>
      </c>
      <c r="K53" s="40">
        <v>758.23539600043011</v>
      </c>
      <c r="L53" s="40">
        <v>758.23539600043011</v>
      </c>
      <c r="M53" s="40">
        <v>758.23539600043011</v>
      </c>
      <c r="N53" s="40">
        <v>758.23539600043011</v>
      </c>
      <c r="O53" s="103">
        <v>758.23539600000004</v>
      </c>
      <c r="P53" s="61" t="s">
        <v>268</v>
      </c>
    </row>
    <row r="54" spans="1:16" x14ac:dyDescent="0.25">
      <c r="A54" s="58" t="s">
        <v>269</v>
      </c>
      <c r="B54" s="40">
        <v>-8406.2418166128209</v>
      </c>
      <c r="C54" s="40">
        <v>-8406.1837510288333</v>
      </c>
      <c r="D54" s="40">
        <v>-8388.5388717799997</v>
      </c>
      <c r="E54" s="40">
        <v>-8743.1909819779994</v>
      </c>
      <c r="F54" s="40">
        <v>-8735.0591353969994</v>
      </c>
      <c r="G54" s="40">
        <v>-8724.7997272970006</v>
      </c>
      <c r="H54" s="40">
        <v>-8722.7359473689994</v>
      </c>
      <c r="I54" s="40">
        <v>-8720.191650054001</v>
      </c>
      <c r="J54" s="40">
        <v>-8715.580955185409</v>
      </c>
      <c r="K54" s="40">
        <v>-8699.5013651554109</v>
      </c>
      <c r="L54" s="40">
        <v>-11898.622625519414</v>
      </c>
      <c r="M54" s="40">
        <v>-11893.592177670385</v>
      </c>
      <c r="N54" s="40">
        <v>-11881.733203450414</v>
      </c>
      <c r="O54" s="103">
        <v>-11933.789923329001</v>
      </c>
      <c r="P54" s="59" t="s">
        <v>270</v>
      </c>
    </row>
    <row r="55" spans="1:16" x14ac:dyDescent="0.25">
      <c r="A55" s="56" t="s">
        <v>271</v>
      </c>
      <c r="B55" s="40">
        <v>108.6099798015524</v>
      </c>
      <c r="C55" s="40">
        <v>107.1933295715255</v>
      </c>
      <c r="D55" s="40">
        <v>119.8816182232015</v>
      </c>
      <c r="E55" s="40">
        <v>112.59674962802499</v>
      </c>
      <c r="F55" s="40">
        <v>87.486762648184495</v>
      </c>
      <c r="G55" s="40">
        <v>76.985232411745486</v>
      </c>
      <c r="H55" s="40">
        <v>107.27405304213431</v>
      </c>
      <c r="I55" s="40">
        <v>119.20717012175199</v>
      </c>
      <c r="J55" s="40">
        <v>115.86490776773802</v>
      </c>
      <c r="K55" s="40">
        <v>109.36877224358999</v>
      </c>
      <c r="L55" s="40">
        <v>115.26369026131059</v>
      </c>
      <c r="M55" s="40">
        <v>112.716168904166</v>
      </c>
      <c r="N55" s="40">
        <v>122.392528682208</v>
      </c>
      <c r="O55" s="40">
        <v>121.299073412</v>
      </c>
      <c r="P55" s="57" t="s">
        <v>272</v>
      </c>
    </row>
    <row r="56" spans="1:16" x14ac:dyDescent="0.25">
      <c r="A56" s="64" t="s">
        <v>273</v>
      </c>
      <c r="B56" s="65">
        <v>30123.70338517466</v>
      </c>
      <c r="C56" s="65">
        <v>30122.344800528619</v>
      </c>
      <c r="D56" s="65">
        <v>30152.677968429129</v>
      </c>
      <c r="E56" s="65">
        <v>30052.233101422953</v>
      </c>
      <c r="F56" s="65">
        <v>30035.254961024108</v>
      </c>
      <c r="G56" s="65">
        <v>30035.012838887673</v>
      </c>
      <c r="H56" s="65">
        <v>30067.365439446068</v>
      </c>
      <c r="I56" s="65">
        <v>30081.842853840688</v>
      </c>
      <c r="J56" s="65">
        <v>30083.111286355266</v>
      </c>
      <c r="K56" s="65">
        <v>30092.694740861116</v>
      </c>
      <c r="L56" s="65">
        <v>26899.468398514833</v>
      </c>
      <c r="M56" s="65">
        <v>26901.951325006718</v>
      </c>
      <c r="N56" s="65">
        <v>26923.486659004731</v>
      </c>
      <c r="O56" s="65">
        <v>26926.905272086999</v>
      </c>
      <c r="P56" s="66" t="s">
        <v>274</v>
      </c>
    </row>
    <row r="57" spans="1:16" x14ac:dyDescent="0.25">
      <c r="A57" s="67" t="s">
        <v>275</v>
      </c>
      <c r="B57" s="44">
        <v>86410.709624187031</v>
      </c>
      <c r="C57" s="44">
        <v>88438.274408244295</v>
      </c>
      <c r="D57" s="44">
        <v>85939.058966782031</v>
      </c>
      <c r="E57" s="44">
        <v>85293.504750653636</v>
      </c>
      <c r="F57" s="44">
        <v>85935.477885710672</v>
      </c>
      <c r="G57" s="44">
        <v>85676.869194722021</v>
      </c>
      <c r="H57" s="44">
        <v>83627.514030562583</v>
      </c>
      <c r="I57" s="44">
        <v>87033.640360667618</v>
      </c>
      <c r="J57" s="44">
        <v>82619.167289886478</v>
      </c>
      <c r="K57" s="44">
        <v>81831.942217428019</v>
      </c>
      <c r="L57" s="44">
        <v>82631.712038355283</v>
      </c>
      <c r="M57" s="44">
        <v>76963.26169310126</v>
      </c>
      <c r="N57" s="44">
        <v>74827.405908312503</v>
      </c>
      <c r="O57" s="44">
        <v>76219.064041364007</v>
      </c>
      <c r="P57" s="68" t="s">
        <v>276</v>
      </c>
    </row>
    <row r="58" spans="1:16" x14ac:dyDescent="0.25">
      <c r="A58" s="227"/>
      <c r="B58" s="228"/>
      <c r="C58" s="228"/>
      <c r="D58" s="228"/>
      <c r="E58" s="229"/>
      <c r="F58" s="229"/>
      <c r="G58" s="229"/>
      <c r="H58" s="229"/>
      <c r="I58" s="229"/>
      <c r="J58" s="229"/>
      <c r="K58" s="229"/>
      <c r="L58" s="229"/>
      <c r="M58" s="229"/>
      <c r="N58" s="229"/>
      <c r="O58" s="229"/>
      <c r="P58" s="230"/>
    </row>
  </sheetData>
  <mergeCells count="3">
    <mergeCell ref="A1:P1"/>
    <mergeCell ref="A2:P2"/>
    <mergeCell ref="A58:P58"/>
  </mergeCells>
  <pageMargins left="0.39370078740157483" right="0.39370078740157483" top="0.39370078740157483" bottom="0.3937007874015748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6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S54" sqref="S54"/>
    </sheetView>
  </sheetViews>
  <sheetFormatPr defaultColWidth="9.140625" defaultRowHeight="12.75" x14ac:dyDescent="0.25"/>
  <cols>
    <col min="1" max="1" width="40.85546875" style="33" bestFit="1" customWidth="1"/>
    <col min="2" max="2" width="5.42578125" style="33" bestFit="1" customWidth="1"/>
    <col min="3" max="3" width="5.140625" style="33" bestFit="1" customWidth="1"/>
    <col min="4" max="4" width="5.42578125" style="33" customWidth="1"/>
    <col min="5" max="12" width="5.5703125" style="33" bestFit="1" customWidth="1"/>
    <col min="13" max="15" width="5.140625" style="33" customWidth="1"/>
    <col min="16" max="16" width="36.5703125" style="33" bestFit="1" customWidth="1"/>
    <col min="17" max="16384" width="9.140625" style="33"/>
  </cols>
  <sheetData>
    <row r="1" spans="1:16" x14ac:dyDescent="0.25">
      <c r="A1" s="220" t="s">
        <v>277</v>
      </c>
      <c r="B1" s="221"/>
      <c r="C1" s="221"/>
      <c r="D1" s="221"/>
      <c r="E1" s="221"/>
      <c r="F1" s="221"/>
      <c r="G1" s="221"/>
      <c r="H1" s="221"/>
      <c r="I1" s="221"/>
      <c r="J1" s="221"/>
      <c r="K1" s="221"/>
      <c r="L1" s="221"/>
      <c r="M1" s="221"/>
      <c r="N1" s="221"/>
      <c r="O1" s="221"/>
      <c r="P1" s="222"/>
    </row>
    <row r="2" spans="1:16" x14ac:dyDescent="0.25">
      <c r="A2" s="223" t="s">
        <v>278</v>
      </c>
      <c r="B2" s="224"/>
      <c r="C2" s="224"/>
      <c r="D2" s="225"/>
      <c r="E2" s="225"/>
      <c r="F2" s="225"/>
      <c r="G2" s="225"/>
      <c r="H2" s="225"/>
      <c r="I2" s="225"/>
      <c r="J2" s="225"/>
      <c r="K2" s="225"/>
      <c r="L2" s="225"/>
      <c r="M2" s="225"/>
      <c r="N2" s="225"/>
      <c r="O2" s="225"/>
      <c r="P2" s="226"/>
    </row>
    <row r="3" spans="1:16" x14ac:dyDescent="0.25">
      <c r="A3" s="6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70" t="s">
        <v>155</v>
      </c>
    </row>
    <row r="4" spans="1:16" x14ac:dyDescent="0.25">
      <c r="A4" s="71" t="s">
        <v>279</v>
      </c>
      <c r="B4" s="173"/>
      <c r="C4" s="173"/>
      <c r="D4" s="173"/>
      <c r="E4" s="173"/>
      <c r="F4" s="173"/>
      <c r="G4" s="173"/>
      <c r="H4" s="173"/>
      <c r="I4" s="173"/>
      <c r="J4" s="173"/>
      <c r="K4" s="173"/>
      <c r="L4" s="173"/>
      <c r="M4" s="173"/>
      <c r="N4" s="173"/>
      <c r="O4" s="173"/>
      <c r="P4" s="72" t="s">
        <v>280</v>
      </c>
    </row>
    <row r="5" spans="1:16" x14ac:dyDescent="0.25">
      <c r="A5" s="73" t="s">
        <v>281</v>
      </c>
      <c r="B5" s="174"/>
      <c r="C5" s="174"/>
      <c r="D5" s="174"/>
      <c r="E5" s="174"/>
      <c r="F5" s="174"/>
      <c r="G5" s="174"/>
      <c r="H5" s="174"/>
      <c r="I5" s="174"/>
      <c r="J5" s="174"/>
      <c r="K5" s="174"/>
      <c r="L5" s="174"/>
      <c r="M5" s="174"/>
      <c r="N5" s="174"/>
      <c r="O5" s="174"/>
      <c r="P5" s="74" t="s">
        <v>282</v>
      </c>
    </row>
    <row r="6" spans="1:16" x14ac:dyDescent="0.25">
      <c r="A6" s="75" t="s">
        <v>283</v>
      </c>
      <c r="B6" s="103">
        <v>1158.6168723516087</v>
      </c>
      <c r="C6" s="103">
        <v>1394.3054131394181</v>
      </c>
      <c r="D6" s="103">
        <v>1658.7640730036949</v>
      </c>
      <c r="E6" s="103">
        <v>1929.9958314001715</v>
      </c>
      <c r="F6" s="103">
        <v>2200.0825425307717</v>
      </c>
      <c r="G6" s="103">
        <v>2508.1482762960845</v>
      </c>
      <c r="H6" s="103">
        <v>2797.1851312954291</v>
      </c>
      <c r="I6" s="103">
        <v>3132.7039543942465</v>
      </c>
      <c r="J6" s="103">
        <v>309.04887623654804</v>
      </c>
      <c r="K6" s="103">
        <v>618.38605749340809</v>
      </c>
      <c r="L6" s="103">
        <v>920.83446877087079</v>
      </c>
      <c r="M6" s="103">
        <v>1217.2691675736703</v>
      </c>
      <c r="N6" s="103">
        <v>1522.1367772074802</v>
      </c>
      <c r="O6" s="103">
        <v>1802.6234235311149</v>
      </c>
      <c r="P6" s="76" t="s">
        <v>284</v>
      </c>
    </row>
    <row r="7" spans="1:16" x14ac:dyDescent="0.25">
      <c r="A7" s="75" t="s">
        <v>285</v>
      </c>
      <c r="B7" s="103">
        <v>2.9999971389770506E-11</v>
      </c>
      <c r="C7" s="103">
        <v>2.9999971389770506E-11</v>
      </c>
      <c r="D7" s="103">
        <v>2.9999971389770506E-11</v>
      </c>
      <c r="E7" s="103">
        <v>2.9999971389770506E-11</v>
      </c>
      <c r="F7" s="103">
        <v>2.9999971389770506E-11</v>
      </c>
      <c r="G7" s="103">
        <v>2.9999971389770506E-11</v>
      </c>
      <c r="H7" s="103">
        <v>2.9999971389770506E-11</v>
      </c>
      <c r="I7" s="103">
        <v>2.9999971389770506E-11</v>
      </c>
      <c r="J7" s="103">
        <v>0</v>
      </c>
      <c r="K7" s="103">
        <v>0</v>
      </c>
      <c r="L7" s="103">
        <v>0</v>
      </c>
      <c r="M7" s="103">
        <v>0</v>
      </c>
      <c r="N7" s="103">
        <v>0</v>
      </c>
      <c r="O7" s="103"/>
      <c r="P7" s="76" t="s">
        <v>286</v>
      </c>
    </row>
    <row r="8" spans="1:16" x14ac:dyDescent="0.25">
      <c r="A8" s="75" t="s">
        <v>287</v>
      </c>
      <c r="B8" s="103">
        <v>233.80271043177584</v>
      </c>
      <c r="C8" s="103">
        <v>283.73977502028976</v>
      </c>
      <c r="D8" s="103">
        <v>332.57582369477001</v>
      </c>
      <c r="E8" s="103">
        <v>384.17453656135001</v>
      </c>
      <c r="F8" s="103">
        <v>439.51578747397997</v>
      </c>
      <c r="G8" s="103">
        <v>487.03273751911996</v>
      </c>
      <c r="H8" s="103">
        <v>546.80955401571998</v>
      </c>
      <c r="I8" s="103">
        <v>593.69389947646005</v>
      </c>
      <c r="J8" s="103">
        <v>40.550443435310001</v>
      </c>
      <c r="K8" s="103">
        <v>89.081186169520009</v>
      </c>
      <c r="L8" s="103">
        <v>138.58706104460288</v>
      </c>
      <c r="M8" s="103">
        <v>174.61780535932024</v>
      </c>
      <c r="N8" s="103">
        <v>220.37393387679865</v>
      </c>
      <c r="O8" s="103">
        <v>235.85721316888501</v>
      </c>
      <c r="P8" s="76" t="s">
        <v>288</v>
      </c>
    </row>
    <row r="9" spans="1:16" x14ac:dyDescent="0.25">
      <c r="A9" s="75" t="s">
        <v>289</v>
      </c>
      <c r="B9" s="103">
        <v>0</v>
      </c>
      <c r="C9" s="103">
        <v>0</v>
      </c>
      <c r="D9" s="103">
        <v>0</v>
      </c>
      <c r="E9" s="103">
        <v>0</v>
      </c>
      <c r="F9" s="103">
        <v>0</v>
      </c>
      <c r="G9" s="103">
        <v>0</v>
      </c>
      <c r="H9" s="103">
        <v>0</v>
      </c>
      <c r="I9" s="103">
        <v>0</v>
      </c>
      <c r="J9" s="103">
        <v>0</v>
      </c>
      <c r="K9" s="103">
        <v>0</v>
      </c>
      <c r="L9" s="103">
        <v>0</v>
      </c>
      <c r="M9" s="103">
        <v>0</v>
      </c>
      <c r="N9" s="103">
        <v>0</v>
      </c>
      <c r="O9" s="103">
        <v>25.157482728000002</v>
      </c>
      <c r="P9" s="76" t="s">
        <v>289</v>
      </c>
    </row>
    <row r="10" spans="1:16" x14ac:dyDescent="0.25">
      <c r="A10" s="77" t="s">
        <v>290</v>
      </c>
      <c r="B10" s="133">
        <v>1392.4195827834146</v>
      </c>
      <c r="C10" s="133">
        <v>1678.0451881597378</v>
      </c>
      <c r="D10" s="133">
        <v>1991.3398966984948</v>
      </c>
      <c r="E10" s="133">
        <v>2314.1703679615516</v>
      </c>
      <c r="F10" s="133">
        <v>2639.5983300047815</v>
      </c>
      <c r="G10" s="133">
        <v>2995.1810138152346</v>
      </c>
      <c r="H10" s="133">
        <v>3343.9946853111787</v>
      </c>
      <c r="I10" s="133">
        <v>3726.3978538707365</v>
      </c>
      <c r="J10" s="133">
        <v>349.59931967185804</v>
      </c>
      <c r="K10" s="133">
        <v>707.46724366292813</v>
      </c>
      <c r="L10" s="133">
        <v>1059.4215298154736</v>
      </c>
      <c r="M10" s="133">
        <v>1391.8869729329906</v>
      </c>
      <c r="N10" s="133">
        <v>1742.5107110842789</v>
      </c>
      <c r="O10" s="133">
        <v>2063.6381194279998</v>
      </c>
      <c r="P10" s="78" t="s">
        <v>291</v>
      </c>
    </row>
    <row r="11" spans="1:16" x14ac:dyDescent="0.25">
      <c r="A11" s="73" t="s">
        <v>292</v>
      </c>
      <c r="B11" s="174"/>
      <c r="C11" s="174">
        <v>0</v>
      </c>
      <c r="D11" s="174">
        <v>0</v>
      </c>
      <c r="E11" s="174">
        <v>0</v>
      </c>
      <c r="F11" s="174">
        <v>0</v>
      </c>
      <c r="G11" s="174">
        <v>0</v>
      </c>
      <c r="H11" s="174">
        <v>0</v>
      </c>
      <c r="I11" s="174"/>
      <c r="J11" s="174">
        <v>0</v>
      </c>
      <c r="K11" s="174">
        <v>0</v>
      </c>
      <c r="L11" s="174">
        <v>0</v>
      </c>
      <c r="M11" s="174"/>
      <c r="N11" s="174">
        <v>0</v>
      </c>
      <c r="O11" s="174"/>
      <c r="P11" s="74" t="s">
        <v>293</v>
      </c>
    </row>
    <row r="12" spans="1:16" x14ac:dyDescent="0.25">
      <c r="A12" s="75" t="s">
        <v>283</v>
      </c>
      <c r="B12" s="103">
        <v>1129.3117205281851</v>
      </c>
      <c r="C12" s="103">
        <v>1361.512284337203</v>
      </c>
      <c r="D12" s="103">
        <v>1602.0315655289833</v>
      </c>
      <c r="E12" s="103">
        <v>1845.646748402407</v>
      </c>
      <c r="F12" s="103">
        <v>2111.4417125100395</v>
      </c>
      <c r="G12" s="103">
        <v>2399.5600754297998</v>
      </c>
      <c r="H12" s="103">
        <v>2668.9645932253597</v>
      </c>
      <c r="I12" s="103">
        <v>2408.5836802086105</v>
      </c>
      <c r="J12" s="103">
        <v>237.18505730735001</v>
      </c>
      <c r="K12" s="103">
        <v>459.08895742102004</v>
      </c>
      <c r="L12" s="103">
        <v>712.76272650559645</v>
      </c>
      <c r="M12" s="103">
        <v>946.69729114660015</v>
      </c>
      <c r="N12" s="103">
        <v>1184.7653310986107</v>
      </c>
      <c r="O12" s="103">
        <v>1403.2591402989999</v>
      </c>
      <c r="P12" s="76" t="s">
        <v>284</v>
      </c>
    </row>
    <row r="13" spans="1:16" x14ac:dyDescent="0.25">
      <c r="A13" s="75" t="s">
        <v>285</v>
      </c>
      <c r="B13" s="103">
        <v>0</v>
      </c>
      <c r="C13" s="103">
        <v>0</v>
      </c>
      <c r="D13" s="103">
        <v>0</v>
      </c>
      <c r="E13" s="103">
        <v>0</v>
      </c>
      <c r="F13" s="103">
        <v>0</v>
      </c>
      <c r="G13" s="103">
        <v>0</v>
      </c>
      <c r="H13" s="103">
        <v>0</v>
      </c>
      <c r="I13" s="103">
        <v>0</v>
      </c>
      <c r="J13" s="103">
        <v>0</v>
      </c>
      <c r="K13" s="103">
        <v>0</v>
      </c>
      <c r="L13" s="103">
        <v>0</v>
      </c>
      <c r="M13" s="103">
        <v>0</v>
      </c>
      <c r="N13" s="103">
        <v>0</v>
      </c>
      <c r="O13" s="103"/>
      <c r="P13" s="76" t="s">
        <v>286</v>
      </c>
    </row>
    <row r="14" spans="1:16" x14ac:dyDescent="0.25">
      <c r="A14" s="75" t="s">
        <v>287</v>
      </c>
      <c r="B14" s="103">
        <v>0</v>
      </c>
      <c r="C14" s="103">
        <v>0</v>
      </c>
      <c r="D14" s="103">
        <v>0</v>
      </c>
      <c r="E14" s="103">
        <v>0</v>
      </c>
      <c r="F14" s="103">
        <v>0</v>
      </c>
      <c r="G14" s="103">
        <v>0</v>
      </c>
      <c r="H14" s="103">
        <v>0</v>
      </c>
      <c r="I14" s="103">
        <v>539.27218138499995</v>
      </c>
      <c r="J14" s="103">
        <v>52.713868038999998</v>
      </c>
      <c r="K14" s="103">
        <v>101.65910790699999</v>
      </c>
      <c r="L14" s="103">
        <v>136.73987440965357</v>
      </c>
      <c r="M14" s="103">
        <v>181.48209508900001</v>
      </c>
      <c r="N14" s="103">
        <v>226.67072987929936</v>
      </c>
      <c r="O14" s="103">
        <v>270.89900365300002</v>
      </c>
      <c r="P14" s="76" t="s">
        <v>288</v>
      </c>
    </row>
    <row r="15" spans="1:16" x14ac:dyDescent="0.25">
      <c r="A15" s="77" t="s">
        <v>294</v>
      </c>
      <c r="B15" s="133">
        <v>1129.3117205281851</v>
      </c>
      <c r="C15" s="133">
        <v>1361.512284337203</v>
      </c>
      <c r="D15" s="133">
        <v>1602.0315655289833</v>
      </c>
      <c r="E15" s="133">
        <v>1845.646748402407</v>
      </c>
      <c r="F15" s="133">
        <v>2111.4417125100395</v>
      </c>
      <c r="G15" s="133">
        <v>2399.5600754297998</v>
      </c>
      <c r="H15" s="133">
        <v>2668.9645932253597</v>
      </c>
      <c r="I15" s="133">
        <v>2947.8558615936108</v>
      </c>
      <c r="J15" s="133">
        <v>289.89892534634998</v>
      </c>
      <c r="K15" s="133">
        <v>560.74806532802006</v>
      </c>
      <c r="L15" s="133">
        <v>849.50260091525001</v>
      </c>
      <c r="M15" s="133">
        <v>1128.1793862356001</v>
      </c>
      <c r="N15" s="133">
        <v>1411.4360609779101</v>
      </c>
      <c r="O15" s="133">
        <v>1674.158143952</v>
      </c>
      <c r="P15" s="78" t="s">
        <v>295</v>
      </c>
    </row>
    <row r="16" spans="1:16" x14ac:dyDescent="0.25">
      <c r="A16" s="77" t="s">
        <v>296</v>
      </c>
      <c r="B16" s="133">
        <v>263.10786225522941</v>
      </c>
      <c r="C16" s="133">
        <v>316.53290382253471</v>
      </c>
      <c r="D16" s="133">
        <v>389.30833116951163</v>
      </c>
      <c r="E16" s="133">
        <v>468.52361955914461</v>
      </c>
      <c r="F16" s="133">
        <v>528.15661749474191</v>
      </c>
      <c r="G16" s="133">
        <v>595.62093838543444</v>
      </c>
      <c r="H16" s="133">
        <v>675.03009208581875</v>
      </c>
      <c r="I16" s="133">
        <v>778.54199227712581</v>
      </c>
      <c r="J16" s="133">
        <v>59.700394325508036</v>
      </c>
      <c r="K16" s="133">
        <v>146.71917833490809</v>
      </c>
      <c r="L16" s="133">
        <v>209.91892890022356</v>
      </c>
      <c r="M16" s="133">
        <v>263.70758669739052</v>
      </c>
      <c r="N16" s="133">
        <v>331.07465010636884</v>
      </c>
      <c r="O16" s="133">
        <v>389.54360455199998</v>
      </c>
      <c r="P16" s="78" t="s">
        <v>297</v>
      </c>
    </row>
    <row r="17" spans="1:16" x14ac:dyDescent="0.25">
      <c r="A17" s="73" t="s">
        <v>298</v>
      </c>
      <c r="B17" s="174"/>
      <c r="C17" s="174"/>
      <c r="D17" s="174"/>
      <c r="E17" s="174"/>
      <c r="F17" s="174"/>
      <c r="G17" s="174"/>
      <c r="H17" s="174"/>
      <c r="I17" s="174"/>
      <c r="J17" s="174"/>
      <c r="K17" s="174">
        <v>0</v>
      </c>
      <c r="L17" s="174">
        <v>0</v>
      </c>
      <c r="M17" s="174"/>
      <c r="N17" s="174"/>
      <c r="O17" s="174"/>
      <c r="P17" s="74" t="s">
        <v>299</v>
      </c>
    </row>
    <row r="18" spans="1:16" x14ac:dyDescent="0.25">
      <c r="A18" s="75" t="s">
        <v>300</v>
      </c>
      <c r="B18" s="174"/>
      <c r="C18" s="174"/>
      <c r="D18" s="174"/>
      <c r="E18" s="174"/>
      <c r="F18" s="174"/>
      <c r="G18" s="174"/>
      <c r="H18" s="174"/>
      <c r="I18" s="174"/>
      <c r="J18" s="174"/>
      <c r="K18" s="174">
        <v>0</v>
      </c>
      <c r="L18" s="174">
        <v>0</v>
      </c>
      <c r="M18" s="174"/>
      <c r="N18" s="174"/>
      <c r="O18" s="174"/>
      <c r="P18" s="76" t="s">
        <v>301</v>
      </c>
    </row>
    <row r="19" spans="1:16" x14ac:dyDescent="0.25">
      <c r="A19" s="79" t="s">
        <v>302</v>
      </c>
      <c r="B19" s="103">
        <v>6.5208076400000001</v>
      </c>
      <c r="C19" s="103">
        <v>8.302991853</v>
      </c>
      <c r="D19" s="103">
        <v>9.4148024299999999</v>
      </c>
      <c r="E19" s="103">
        <v>11.086873296</v>
      </c>
      <c r="F19" s="103">
        <v>11.570964709</v>
      </c>
      <c r="G19" s="103">
        <v>12.55482509</v>
      </c>
      <c r="H19" s="103">
        <v>14.378491774</v>
      </c>
      <c r="I19" s="103">
        <v>19.04691652</v>
      </c>
      <c r="J19" s="103">
        <v>1.4029947629999999</v>
      </c>
      <c r="K19" s="103">
        <v>3.3647029379999998</v>
      </c>
      <c r="L19" s="103">
        <v>4.2438624579999997</v>
      </c>
      <c r="M19" s="103">
        <v>4.9784086969999999</v>
      </c>
      <c r="N19" s="103">
        <v>6.2385069609999997</v>
      </c>
      <c r="O19" s="103">
        <v>6.8767690349999997</v>
      </c>
      <c r="P19" s="80" t="s">
        <v>303</v>
      </c>
    </row>
    <row r="20" spans="1:16" x14ac:dyDescent="0.25">
      <c r="A20" s="79" t="s">
        <v>304</v>
      </c>
      <c r="B20" s="103">
        <v>-3.777377494337856</v>
      </c>
      <c r="C20" s="103">
        <v>-4.9079212167705784</v>
      </c>
      <c r="D20" s="103">
        <v>-5.5145438552256625</v>
      </c>
      <c r="E20" s="103">
        <v>-6.3450867135470919</v>
      </c>
      <c r="F20" s="103">
        <v>-6.5137870675499991</v>
      </c>
      <c r="G20" s="103">
        <v>-6.9535812355499989</v>
      </c>
      <c r="H20" s="103">
        <v>-7.7164772828899997</v>
      </c>
      <c r="I20" s="103">
        <v>-10.053337972890001</v>
      </c>
      <c r="J20" s="103">
        <v>-0.66533861999999999</v>
      </c>
      <c r="K20" s="103">
        <v>-1.7250692550000002</v>
      </c>
      <c r="L20" s="103">
        <v>-2.1364087989999998</v>
      </c>
      <c r="M20" s="103">
        <v>-2.51147717</v>
      </c>
      <c r="N20" s="103">
        <v>-3.1566411109999999</v>
      </c>
      <c r="O20" s="103">
        <v>-3.4871129409999999</v>
      </c>
      <c r="P20" s="80" t="s">
        <v>305</v>
      </c>
    </row>
    <row r="21" spans="1:16" ht="25.5" x14ac:dyDescent="0.25">
      <c r="A21" s="81" t="s">
        <v>306</v>
      </c>
      <c r="B21" s="103">
        <v>0.2301849196380561</v>
      </c>
      <c r="C21" s="103">
        <v>-1.7384800678460797</v>
      </c>
      <c r="D21" s="103">
        <v>-0.64992225513418678</v>
      </c>
      <c r="E21" s="103">
        <v>0.49139222724826498</v>
      </c>
      <c r="F21" s="103">
        <v>-0.76198924902243381</v>
      </c>
      <c r="G21" s="103">
        <v>2.3125045488800002</v>
      </c>
      <c r="H21" s="103">
        <v>2.25592998188</v>
      </c>
      <c r="I21" s="103">
        <v>1.1742114378799997</v>
      </c>
      <c r="J21" s="103">
        <v>-12.377616756000002</v>
      </c>
      <c r="K21" s="103">
        <v>0</v>
      </c>
      <c r="L21" s="103">
        <v>0.72927430287437711</v>
      </c>
      <c r="M21" s="103">
        <v>1.102376292017428</v>
      </c>
      <c r="N21" s="103">
        <v>1.3594083759669919</v>
      </c>
      <c r="O21" s="103">
        <v>1.9664968940000001</v>
      </c>
      <c r="P21" s="82" t="s">
        <v>307</v>
      </c>
    </row>
    <row r="22" spans="1:16" x14ac:dyDescent="0.25">
      <c r="A22" s="81" t="s">
        <v>308</v>
      </c>
      <c r="B22" s="103">
        <v>2.9736150653002005</v>
      </c>
      <c r="C22" s="103">
        <v>1.6565905683833417</v>
      </c>
      <c r="D22" s="103">
        <v>3.2503363196401502</v>
      </c>
      <c r="E22" s="103">
        <v>5.2331788097011733</v>
      </c>
      <c r="F22" s="103">
        <v>4.2951883924275673</v>
      </c>
      <c r="G22" s="103">
        <v>7.9137484033300005</v>
      </c>
      <c r="H22" s="103">
        <v>8.9179444729900013</v>
      </c>
      <c r="I22" s="103">
        <v>10.167789984989998</v>
      </c>
      <c r="J22" s="103">
        <v>-11.639960613000001</v>
      </c>
      <c r="K22" s="103">
        <v>-12.562993798060001</v>
      </c>
      <c r="L22" s="103">
        <v>2.8367279618743768</v>
      </c>
      <c r="M22" s="103">
        <v>3.5693078190174279</v>
      </c>
      <c r="N22" s="103">
        <v>4.4412742259669917</v>
      </c>
      <c r="O22" s="103">
        <v>5.3561529879999998</v>
      </c>
      <c r="P22" s="74" t="s">
        <v>309</v>
      </c>
    </row>
    <row r="23" spans="1:16" x14ac:dyDescent="0.25">
      <c r="A23" s="75" t="s">
        <v>310</v>
      </c>
      <c r="B23" s="103">
        <v>1.0919716016844652</v>
      </c>
      <c r="C23" s="103">
        <v>1.4045308329071733</v>
      </c>
      <c r="D23" s="103">
        <v>1.5783429589546989</v>
      </c>
      <c r="E23" s="103">
        <v>1.8180369134511276</v>
      </c>
      <c r="F23" s="103">
        <v>1.8718441824500001</v>
      </c>
      <c r="G23" s="103">
        <v>2.00354971345</v>
      </c>
      <c r="H23" s="103">
        <v>2.2566297802499999</v>
      </c>
      <c r="I23" s="103">
        <v>2.9573230592500002</v>
      </c>
      <c r="J23" s="103">
        <v>0.19659113200000003</v>
      </c>
      <c r="K23" s="103">
        <v>-10.923360115060001</v>
      </c>
      <c r="L23" s="103">
        <v>0.63570602200000004</v>
      </c>
      <c r="M23" s="103">
        <v>0.74728363899999994</v>
      </c>
      <c r="N23" s="103">
        <v>0.93927303699999998</v>
      </c>
      <c r="O23" s="103">
        <v>46.195602113</v>
      </c>
      <c r="P23" s="76" t="s">
        <v>311</v>
      </c>
    </row>
    <row r="24" spans="1:16" x14ac:dyDescent="0.25">
      <c r="A24" s="75" t="s">
        <v>312</v>
      </c>
      <c r="B24" s="103">
        <v>46.68354132995001</v>
      </c>
      <c r="C24" s="103">
        <v>55.721163110950002</v>
      </c>
      <c r="D24" s="103">
        <v>72.46973494753594</v>
      </c>
      <c r="E24" s="103">
        <v>81.428894408540003</v>
      </c>
      <c r="F24" s="103">
        <v>102.07272791938999</v>
      </c>
      <c r="G24" s="103">
        <v>110.90211576519</v>
      </c>
      <c r="H24" s="103">
        <v>119.40274010255001</v>
      </c>
      <c r="I24" s="103">
        <v>115.55197835528999</v>
      </c>
      <c r="J24" s="103">
        <v>8.4120323530000007</v>
      </c>
      <c r="K24" s="103">
        <v>0.51172332099999995</v>
      </c>
      <c r="L24" s="103">
        <v>23.775900201999999</v>
      </c>
      <c r="M24" s="103">
        <v>30.831310707</v>
      </c>
      <c r="N24" s="103">
        <v>38.297803453</v>
      </c>
      <c r="O24" s="103">
        <v>1.0370812949999999</v>
      </c>
      <c r="P24" s="76" t="s">
        <v>313</v>
      </c>
    </row>
    <row r="25" spans="1:16" x14ac:dyDescent="0.25">
      <c r="A25" s="75" t="s">
        <v>314</v>
      </c>
      <c r="B25" s="103">
        <v>1.1371014439999998</v>
      </c>
      <c r="C25" s="103">
        <v>1.1214005681599999</v>
      </c>
      <c r="D25" s="103">
        <v>1.1237060241599999</v>
      </c>
      <c r="E25" s="103">
        <v>1.12857222381</v>
      </c>
      <c r="F25" s="103">
        <v>1.2218412568100001</v>
      </c>
      <c r="G25" s="103">
        <v>1.2265221288100001</v>
      </c>
      <c r="H25" s="103">
        <v>0.99749295829999995</v>
      </c>
      <c r="I25" s="103">
        <v>1.1249112213549999</v>
      </c>
      <c r="J25" s="103">
        <v>7.476374E-3</v>
      </c>
      <c r="K25" s="103">
        <v>16.306399697</v>
      </c>
      <c r="L25" s="103">
        <v>0.18910578609803477</v>
      </c>
      <c r="M25" s="103">
        <v>0.192131970598035</v>
      </c>
      <c r="N25" s="103">
        <v>0.16440324910000001</v>
      </c>
      <c r="O25" s="103">
        <v>1.01802214</v>
      </c>
      <c r="P25" s="76" t="s">
        <v>315</v>
      </c>
    </row>
    <row r="26" spans="1:16" x14ac:dyDescent="0.25">
      <c r="A26" s="83" t="s">
        <v>316</v>
      </c>
      <c r="B26" s="133">
        <v>51.88622944093467</v>
      </c>
      <c r="C26" s="133">
        <v>59.903685080400514</v>
      </c>
      <c r="D26" s="133">
        <v>78.422120250290789</v>
      </c>
      <c r="E26" s="133">
        <v>89.608682355502296</v>
      </c>
      <c r="F26" s="133">
        <v>109.46160175107755</v>
      </c>
      <c r="G26" s="133">
        <v>122.04593601078</v>
      </c>
      <c r="H26" s="133">
        <v>131.57480731409004</v>
      </c>
      <c r="I26" s="133">
        <v>129.80200262088499</v>
      </c>
      <c r="J26" s="133">
        <v>-3.0238607540000011</v>
      </c>
      <c r="K26" s="133">
        <v>0.18586172009803478</v>
      </c>
      <c r="L26" s="133">
        <v>27.437439971972413</v>
      </c>
      <c r="M26" s="133">
        <v>35.340034135615461</v>
      </c>
      <c r="N26" s="133">
        <v>43.84275396506699</v>
      </c>
      <c r="O26" s="133">
        <v>53.606858535999997</v>
      </c>
      <c r="P26" s="78" t="s">
        <v>317</v>
      </c>
    </row>
    <row r="27" spans="1:16" x14ac:dyDescent="0.25">
      <c r="A27" s="73" t="s">
        <v>318</v>
      </c>
      <c r="B27" s="174"/>
      <c r="C27" s="174"/>
      <c r="D27" s="174"/>
      <c r="E27" s="174"/>
      <c r="F27" s="174"/>
      <c r="G27" s="174"/>
      <c r="H27" s="174"/>
      <c r="I27" s="174"/>
      <c r="J27" s="174"/>
      <c r="K27" s="174">
        <v>6.0806246230380347</v>
      </c>
      <c r="L27" s="174">
        <v>0</v>
      </c>
      <c r="M27" s="174"/>
      <c r="N27" s="174"/>
      <c r="O27" s="174"/>
      <c r="P27" s="74" t="s">
        <v>319</v>
      </c>
    </row>
    <row r="28" spans="1:16" x14ac:dyDescent="0.25">
      <c r="A28" s="75" t="s">
        <v>320</v>
      </c>
      <c r="B28" s="174"/>
      <c r="C28" s="174"/>
      <c r="D28" s="174"/>
      <c r="E28" s="174"/>
      <c r="F28" s="174"/>
      <c r="G28" s="174"/>
      <c r="H28" s="174"/>
      <c r="I28" s="174"/>
      <c r="J28" s="174"/>
      <c r="K28" s="174"/>
      <c r="L28" s="174">
        <v>0</v>
      </c>
      <c r="M28" s="174"/>
      <c r="N28" s="174"/>
      <c r="O28" s="174"/>
      <c r="P28" s="76" t="s">
        <v>321</v>
      </c>
    </row>
    <row r="29" spans="1:16" x14ac:dyDescent="0.25">
      <c r="A29" s="79" t="s">
        <v>322</v>
      </c>
      <c r="B29" s="103">
        <v>0.401004001</v>
      </c>
      <c r="C29" s="103">
        <v>0.60117368225000001</v>
      </c>
      <c r="D29" s="103">
        <v>2.2342300000000002E-4</v>
      </c>
      <c r="E29" s="103">
        <v>2.2342300000000002E-4</v>
      </c>
      <c r="F29" s="103">
        <v>2.2342300000000002E-4</v>
      </c>
      <c r="G29" s="103">
        <v>2.7297025999999999E-2</v>
      </c>
      <c r="H29" s="103">
        <v>-0.13446086299999999</v>
      </c>
      <c r="I29" s="103">
        <v>-0.13446086299999999</v>
      </c>
      <c r="J29" s="103">
        <v>0</v>
      </c>
      <c r="K29" s="103">
        <v>0</v>
      </c>
      <c r="L29" s="103">
        <v>0</v>
      </c>
      <c r="M29" s="103"/>
      <c r="N29" s="103">
        <v>0</v>
      </c>
      <c r="O29" s="103">
        <v>0</v>
      </c>
      <c r="P29" s="80" t="s">
        <v>323</v>
      </c>
    </row>
    <row r="30" spans="1:16" x14ac:dyDescent="0.25">
      <c r="A30" s="79" t="s">
        <v>324</v>
      </c>
      <c r="B30" s="103">
        <v>0</v>
      </c>
      <c r="C30" s="103">
        <v>0</v>
      </c>
      <c r="D30" s="103">
        <v>0</v>
      </c>
      <c r="E30" s="103">
        <v>0</v>
      </c>
      <c r="F30" s="103">
        <v>0</v>
      </c>
      <c r="G30" s="103">
        <v>0</v>
      </c>
      <c r="H30" s="103">
        <v>0</v>
      </c>
      <c r="I30" s="103">
        <v>0</v>
      </c>
      <c r="J30" s="103">
        <v>0</v>
      </c>
      <c r="K30" s="103">
        <v>0</v>
      </c>
      <c r="L30" s="103">
        <v>0</v>
      </c>
      <c r="M30" s="103"/>
      <c r="N30" s="103">
        <v>0</v>
      </c>
      <c r="O30" s="103">
        <v>0</v>
      </c>
      <c r="P30" s="80" t="s">
        <v>325</v>
      </c>
    </row>
    <row r="31" spans="1:16" ht="25.5" x14ac:dyDescent="0.25">
      <c r="A31" s="79" t="s">
        <v>326</v>
      </c>
      <c r="B31" s="103">
        <v>-0.59344097306780941</v>
      </c>
      <c r="C31" s="103">
        <v>-0.58956722004067486</v>
      </c>
      <c r="D31" s="103">
        <v>-1.0031092689363796</v>
      </c>
      <c r="E31" s="103">
        <v>-1.0452630491358255</v>
      </c>
      <c r="F31" s="103">
        <v>-1.5038852140327867</v>
      </c>
      <c r="G31" s="103">
        <v>0.30136397131456749</v>
      </c>
      <c r="H31" s="103">
        <v>4.4328556670576398E-2</v>
      </c>
      <c r="I31" s="103">
        <v>2.61832775938732</v>
      </c>
      <c r="J31" s="103">
        <v>-0.33570409667989981</v>
      </c>
      <c r="K31" s="103">
        <v>-0.1978340706798998</v>
      </c>
      <c r="L31" s="103">
        <v>16.295324338163759</v>
      </c>
      <c r="M31" s="103">
        <v>8.9154844073201023</v>
      </c>
      <c r="N31" s="103">
        <v>13.241922972349998</v>
      </c>
      <c r="O31" s="103">
        <v>5.2217751669999997</v>
      </c>
      <c r="P31" s="82" t="s">
        <v>327</v>
      </c>
    </row>
    <row r="32" spans="1:16" x14ac:dyDescent="0.25">
      <c r="A32" s="79" t="s">
        <v>328</v>
      </c>
      <c r="B32" s="103">
        <v>-0.19243697206780938</v>
      </c>
      <c r="C32" s="103">
        <v>1.1606462209325059E-2</v>
      </c>
      <c r="D32" s="103">
        <v>-1.0028858459363796</v>
      </c>
      <c r="E32" s="103">
        <v>-1.0450396261358255</v>
      </c>
      <c r="F32" s="103">
        <v>-1.5036617910327867</v>
      </c>
      <c r="G32" s="103">
        <v>0.32866099731456749</v>
      </c>
      <c r="H32" s="103">
        <v>-9.0132306329423581E-2</v>
      </c>
      <c r="I32" s="103">
        <v>2.4838668963873203</v>
      </c>
      <c r="J32" s="103">
        <v>-0.33570409667989981</v>
      </c>
      <c r="K32" s="103">
        <v>-0.1978340706798998</v>
      </c>
      <c r="L32" s="103">
        <v>16.295324338163759</v>
      </c>
      <c r="M32" s="103">
        <v>8.9154844073201023</v>
      </c>
      <c r="N32" s="103">
        <v>13.241922972349998</v>
      </c>
      <c r="O32" s="103">
        <v>5.2217751669999997</v>
      </c>
      <c r="P32" s="74" t="s">
        <v>329</v>
      </c>
    </row>
    <row r="33" spans="1:16" x14ac:dyDescent="0.25">
      <c r="A33" s="75" t="s">
        <v>330</v>
      </c>
      <c r="B33" s="103">
        <v>4.2809124757949985E-2</v>
      </c>
      <c r="C33" s="103">
        <v>-1.580125976012694</v>
      </c>
      <c r="D33" s="103">
        <v>-0.59692038536082914</v>
      </c>
      <c r="E33" s="103">
        <v>0.27659869520834146</v>
      </c>
      <c r="F33" s="103">
        <v>-6.9831811344000017E-2</v>
      </c>
      <c r="G33" s="103">
        <v>0.76452221824476196</v>
      </c>
      <c r="H33" s="103">
        <v>0.87947163371615544</v>
      </c>
      <c r="I33" s="103">
        <v>-0.90338386746000021</v>
      </c>
      <c r="J33" s="103">
        <v>-10.171318743125832</v>
      </c>
      <c r="K33" s="103">
        <v>-10.691287160675831</v>
      </c>
      <c r="L33" s="103">
        <v>-13.127526082492667</v>
      </c>
      <c r="M33" s="103">
        <v>-6.8204395932137789</v>
      </c>
      <c r="N33" s="103">
        <v>-10.082609825914167</v>
      </c>
      <c r="O33" s="103">
        <v>-4.0541252349999999</v>
      </c>
      <c r="P33" s="76" t="s">
        <v>331</v>
      </c>
    </row>
    <row r="34" spans="1:16" x14ac:dyDescent="0.25">
      <c r="A34" s="75" t="s">
        <v>332</v>
      </c>
      <c r="B34" s="103">
        <v>0</v>
      </c>
      <c r="C34" s="103">
        <v>0</v>
      </c>
      <c r="D34" s="103">
        <v>0</v>
      </c>
      <c r="E34" s="103">
        <v>0</v>
      </c>
      <c r="F34" s="103">
        <v>0</v>
      </c>
      <c r="G34" s="103">
        <v>0</v>
      </c>
      <c r="H34" s="103">
        <v>0</v>
      </c>
      <c r="I34" s="103">
        <v>0</v>
      </c>
      <c r="J34" s="103">
        <v>0</v>
      </c>
      <c r="K34" s="103">
        <v>0</v>
      </c>
      <c r="L34" s="103">
        <v>0</v>
      </c>
      <c r="M34" s="103"/>
      <c r="N34" s="103">
        <v>0</v>
      </c>
      <c r="O34" s="103">
        <v>0</v>
      </c>
      <c r="P34" s="76" t="s">
        <v>333</v>
      </c>
    </row>
    <row r="35" spans="1:16" x14ac:dyDescent="0.25">
      <c r="A35" s="75" t="s">
        <v>334</v>
      </c>
      <c r="B35" s="103">
        <v>0.1734823935741289</v>
      </c>
      <c r="C35" s="103">
        <v>0.18654275543545068</v>
      </c>
      <c r="D35" s="103">
        <v>0.98135772829587964</v>
      </c>
      <c r="E35" s="103">
        <v>1.0895777154213442</v>
      </c>
      <c r="F35" s="103">
        <v>3.3208140323318598</v>
      </c>
      <c r="G35" s="103">
        <v>3.3961172388465046</v>
      </c>
      <c r="H35" s="103">
        <v>3.5760650285817022</v>
      </c>
      <c r="I35" s="103">
        <v>4.1680956753289413</v>
      </c>
      <c r="J35" s="103">
        <v>0.35750271316986015</v>
      </c>
      <c r="K35" s="103">
        <v>0.44368622986045297</v>
      </c>
      <c r="L35" s="103">
        <v>-1.2673809285568052</v>
      </c>
      <c r="M35" s="103">
        <v>-1.2315248868701052</v>
      </c>
      <c r="N35" s="103">
        <v>-1.4911219884268714</v>
      </c>
      <c r="O35" s="103">
        <v>-2.981739481</v>
      </c>
      <c r="P35" s="76" t="s">
        <v>335</v>
      </c>
    </row>
    <row r="36" spans="1:16" x14ac:dyDescent="0.25">
      <c r="A36" s="83" t="s">
        <v>336</v>
      </c>
      <c r="B36" s="133">
        <v>2.3854546264269486E-2</v>
      </c>
      <c r="C36" s="133">
        <v>-1.3819767583679183</v>
      </c>
      <c r="D36" s="133">
        <v>-0.61844850300132914</v>
      </c>
      <c r="E36" s="133">
        <v>0.32113678449386018</v>
      </c>
      <c r="F36" s="133">
        <v>1.7473204299550731</v>
      </c>
      <c r="G36" s="133">
        <v>4.4893004544058339</v>
      </c>
      <c r="H36" s="133">
        <v>4.3654043559684341</v>
      </c>
      <c r="I36" s="133">
        <v>5.7485787042562606</v>
      </c>
      <c r="J36" s="133">
        <v>-10.149520126635871</v>
      </c>
      <c r="K36" s="133">
        <v>-10.445435001495277</v>
      </c>
      <c r="L36" s="133">
        <v>1.900417327114287</v>
      </c>
      <c r="M36" s="133">
        <v>0.86351992723621829</v>
      </c>
      <c r="N36" s="133">
        <v>1.6681911580089606</v>
      </c>
      <c r="O36" s="133">
        <v>-1.8140895490000002</v>
      </c>
      <c r="P36" s="78" t="s">
        <v>337</v>
      </c>
    </row>
    <row r="37" spans="1:16" x14ac:dyDescent="0.25">
      <c r="A37" s="73" t="s">
        <v>338</v>
      </c>
      <c r="B37" s="103">
        <v>51.862374894670403</v>
      </c>
      <c r="C37" s="103">
        <v>61.285661838768434</v>
      </c>
      <c r="D37" s="103">
        <v>79.040568753292121</v>
      </c>
      <c r="E37" s="103">
        <v>89.287545571008437</v>
      </c>
      <c r="F37" s="103">
        <v>107.71428132112248</v>
      </c>
      <c r="G37" s="103">
        <v>117.55663555637416</v>
      </c>
      <c r="H37" s="103">
        <v>127.20940295812159</v>
      </c>
      <c r="I37" s="103">
        <v>124.05342391662873</v>
      </c>
      <c r="J37" s="103">
        <v>7.1256593726358695</v>
      </c>
      <c r="K37" s="103">
        <v>16.52605962453331</v>
      </c>
      <c r="L37" s="103">
        <v>25.537022644858126</v>
      </c>
      <c r="M37" s="103">
        <v>34.476514208379243</v>
      </c>
      <c r="N37" s="103">
        <v>42.174562807058038</v>
      </c>
      <c r="O37" s="103">
        <v>55.420948084999999</v>
      </c>
      <c r="P37" s="74" t="s">
        <v>339</v>
      </c>
    </row>
    <row r="38" spans="1:16" x14ac:dyDescent="0.25">
      <c r="A38" s="73" t="s">
        <v>340</v>
      </c>
      <c r="B38" s="174"/>
      <c r="C38" s="174"/>
      <c r="D38" s="174"/>
      <c r="E38" s="174"/>
      <c r="F38" s="174"/>
      <c r="G38" s="174"/>
      <c r="H38" s="174"/>
      <c r="I38" s="174"/>
      <c r="J38" s="174"/>
      <c r="K38" s="174"/>
      <c r="L38" s="174">
        <v>0</v>
      </c>
      <c r="M38" s="174">
        <v>0</v>
      </c>
      <c r="N38" s="174">
        <v>0</v>
      </c>
      <c r="O38" s="174"/>
      <c r="P38" s="74" t="s">
        <v>341</v>
      </c>
    </row>
    <row r="39" spans="1:16" x14ac:dyDescent="0.25">
      <c r="A39" s="75" t="s">
        <v>342</v>
      </c>
      <c r="B39" s="103">
        <v>0</v>
      </c>
      <c r="C39" s="103">
        <v>0</v>
      </c>
      <c r="D39" s="103">
        <v>0</v>
      </c>
      <c r="E39" s="103">
        <v>0</v>
      </c>
      <c r="F39" s="103">
        <v>0</v>
      </c>
      <c r="G39" s="103">
        <v>0</v>
      </c>
      <c r="H39" s="103">
        <v>0</v>
      </c>
      <c r="I39" s="103">
        <v>0</v>
      </c>
      <c r="J39" s="103">
        <v>0</v>
      </c>
      <c r="K39" s="103">
        <v>0</v>
      </c>
      <c r="L39" s="103">
        <v>0</v>
      </c>
      <c r="M39" s="103">
        <v>0</v>
      </c>
      <c r="N39" s="103">
        <v>0</v>
      </c>
      <c r="O39" s="103">
        <v>0</v>
      </c>
      <c r="P39" s="76" t="s">
        <v>343</v>
      </c>
    </row>
    <row r="40" spans="1:16" x14ac:dyDescent="0.25">
      <c r="A40" s="75" t="s">
        <v>344</v>
      </c>
      <c r="B40" s="103">
        <v>-30.511484184032554</v>
      </c>
      <c r="C40" s="103">
        <v>-31.265734123751852</v>
      </c>
      <c r="D40" s="103">
        <v>-32.082215127832242</v>
      </c>
      <c r="E40" s="103">
        <v>-33.083688683586736</v>
      </c>
      <c r="F40" s="103">
        <v>-29.533724925993642</v>
      </c>
      <c r="G40" s="103">
        <v>-30.391600566724389</v>
      </c>
      <c r="H40" s="103">
        <v>-32.05711542301276</v>
      </c>
      <c r="I40" s="103">
        <v>-34.951546676257109</v>
      </c>
      <c r="J40" s="103">
        <v>-9.4214273640054067</v>
      </c>
      <c r="K40" s="103">
        <v>-5.3843343212262553</v>
      </c>
      <c r="L40" s="103">
        <v>7.620717612053352</v>
      </c>
      <c r="M40" s="103">
        <v>6.3700049411963313</v>
      </c>
      <c r="N40" s="103">
        <v>7.9365717774729898</v>
      </c>
      <c r="O40" s="103">
        <v>8.0354696180000005</v>
      </c>
      <c r="P40" s="76" t="s">
        <v>345</v>
      </c>
    </row>
    <row r="41" spans="1:16" x14ac:dyDescent="0.25">
      <c r="A41" s="75" t="s">
        <v>346</v>
      </c>
      <c r="B41" s="103">
        <v>26.87005836142</v>
      </c>
      <c r="C41" s="103">
        <v>24.912387891160002</v>
      </c>
      <c r="D41" s="103">
        <v>25.528983758805001</v>
      </c>
      <c r="E41" s="103">
        <v>33.592774620495007</v>
      </c>
      <c r="F41" s="103">
        <v>38.941492665780011</v>
      </c>
      <c r="G41" s="103">
        <v>48.868179877115011</v>
      </c>
      <c r="H41" s="103">
        <v>71.079467352590001</v>
      </c>
      <c r="I41" s="103">
        <v>94.422548238004993</v>
      </c>
      <c r="J41" s="103">
        <v>2.2384207600049999</v>
      </c>
      <c r="K41" s="103">
        <v>5.659443868905</v>
      </c>
      <c r="L41" s="103">
        <v>54.40944724069</v>
      </c>
      <c r="M41" s="103">
        <v>63.800661438859997</v>
      </c>
      <c r="N41" s="103">
        <v>65.607620341059999</v>
      </c>
      <c r="O41" s="103">
        <v>73.819105518000001</v>
      </c>
      <c r="P41" s="76" t="s">
        <v>347</v>
      </c>
    </row>
    <row r="42" spans="1:16" x14ac:dyDescent="0.25">
      <c r="A42" s="83" t="s">
        <v>348</v>
      </c>
      <c r="B42" s="133">
        <v>-3.6414258226125531</v>
      </c>
      <c r="C42" s="133">
        <v>-6.3533462325918517</v>
      </c>
      <c r="D42" s="133">
        <v>-6.5532313690272455</v>
      </c>
      <c r="E42" s="133">
        <v>0.50908593690827542</v>
      </c>
      <c r="F42" s="133">
        <v>9.407767739786367</v>
      </c>
      <c r="G42" s="133">
        <v>18.476579310390626</v>
      </c>
      <c r="H42" s="133">
        <v>39.022351929577241</v>
      </c>
      <c r="I42" s="133">
        <v>59.471001561747883</v>
      </c>
      <c r="J42" s="133">
        <v>-7.1830066040004077</v>
      </c>
      <c r="K42" s="133">
        <v>0.27510954767874501</v>
      </c>
      <c r="L42" s="133">
        <v>62.030164852743354</v>
      </c>
      <c r="M42" s="133">
        <v>70.170666380056332</v>
      </c>
      <c r="N42" s="133">
        <v>73.54419211853299</v>
      </c>
      <c r="O42" s="133">
        <v>81.854575135999994</v>
      </c>
      <c r="P42" s="78" t="s">
        <v>349</v>
      </c>
    </row>
    <row r="43" spans="1:16" x14ac:dyDescent="0.25">
      <c r="A43" s="73" t="s">
        <v>350</v>
      </c>
      <c r="B43" s="103">
        <v>1.41143798828125E-13</v>
      </c>
      <c r="C43" s="103">
        <v>2.8062072615909578E-4</v>
      </c>
      <c r="D43" s="103">
        <v>2.8062319445800783E-4</v>
      </c>
      <c r="E43" s="103">
        <v>0</v>
      </c>
      <c r="F43" s="103">
        <v>2.8062319441223146E-4</v>
      </c>
      <c r="G43" s="103">
        <v>2.8062319389724735E-4</v>
      </c>
      <c r="H43" s="103">
        <v>28.00028062296056</v>
      </c>
      <c r="I43" s="103">
        <v>83.426807935771578</v>
      </c>
      <c r="J43" s="103">
        <v>2.86102294921875E-15</v>
      </c>
      <c r="K43" s="103">
        <v>19.999999999999947</v>
      </c>
      <c r="L43" s="103">
        <v>70.000000000317542</v>
      </c>
      <c r="M43" s="103">
        <v>70.000000000317513</v>
      </c>
      <c r="N43" s="103">
        <v>70.000000000452218</v>
      </c>
      <c r="O43" s="103"/>
      <c r="P43" s="84" t="s">
        <v>351</v>
      </c>
    </row>
    <row r="44" spans="1:16" x14ac:dyDescent="0.25">
      <c r="A44" s="73" t="s">
        <v>352</v>
      </c>
      <c r="B44" s="103">
        <v>3.8907777939999999</v>
      </c>
      <c r="C44" s="103">
        <v>3.8907777939999999</v>
      </c>
      <c r="D44" s="103">
        <v>0</v>
      </c>
      <c r="E44" s="103">
        <v>10.27983529123</v>
      </c>
      <c r="F44" s="103">
        <v>18.837515032575538</v>
      </c>
      <c r="G44" s="103">
        <v>19.045450774115377</v>
      </c>
      <c r="H44" s="103">
        <v>19.120757231862235</v>
      </c>
      <c r="I44" s="103">
        <v>10.27983529123</v>
      </c>
      <c r="J44" s="103">
        <v>0</v>
      </c>
      <c r="K44" s="103">
        <v>0</v>
      </c>
      <c r="L44" s="103">
        <v>0</v>
      </c>
      <c r="M44" s="103">
        <v>0</v>
      </c>
      <c r="N44" s="103">
        <v>0</v>
      </c>
      <c r="O44" s="103"/>
      <c r="P44" s="74" t="s">
        <v>353</v>
      </c>
    </row>
    <row r="45" spans="1:16" x14ac:dyDescent="0.25">
      <c r="A45" s="73" t="s">
        <v>354</v>
      </c>
      <c r="B45" s="174"/>
      <c r="C45" s="174"/>
      <c r="D45" s="174"/>
      <c r="E45" s="174"/>
      <c r="F45" s="174"/>
      <c r="G45" s="174"/>
      <c r="H45" s="174"/>
      <c r="I45" s="174"/>
      <c r="J45" s="174"/>
      <c r="K45" s="174"/>
      <c r="L45" s="174">
        <v>0</v>
      </c>
      <c r="M45" s="174">
        <v>0</v>
      </c>
      <c r="N45" s="174">
        <v>0</v>
      </c>
      <c r="O45" s="174"/>
      <c r="P45" s="74" t="s">
        <v>355</v>
      </c>
    </row>
    <row r="46" spans="1:16" x14ac:dyDescent="0.25">
      <c r="A46" s="75" t="s">
        <v>356</v>
      </c>
      <c r="B46" s="103">
        <v>85.753455987919992</v>
      </c>
      <c r="C46" s="103">
        <v>105.69727691874206</v>
      </c>
      <c r="D46" s="103">
        <v>124.88889715206082</v>
      </c>
      <c r="E46" s="103">
        <v>147.30902355674002</v>
      </c>
      <c r="F46" s="103">
        <v>169.99119200824001</v>
      </c>
      <c r="G46" s="103">
        <v>196.32594461354333</v>
      </c>
      <c r="H46" s="103">
        <v>227.55083608135538</v>
      </c>
      <c r="I46" s="103">
        <v>269.823122525472</v>
      </c>
      <c r="J46" s="103">
        <v>19.796170856117396</v>
      </c>
      <c r="K46" s="103">
        <v>44.05546038409333</v>
      </c>
      <c r="L46" s="103">
        <v>70.076059118076429</v>
      </c>
      <c r="M46" s="103">
        <v>95.635734817536658</v>
      </c>
      <c r="N46" s="103">
        <v>119.07397595355465</v>
      </c>
      <c r="O46" s="103">
        <v>85.931687136999997</v>
      </c>
      <c r="P46" s="76" t="s">
        <v>357</v>
      </c>
    </row>
    <row r="47" spans="1:16" x14ac:dyDescent="0.25">
      <c r="A47" s="75" t="s">
        <v>358</v>
      </c>
      <c r="B47" s="103">
        <v>167.45335861242998</v>
      </c>
      <c r="C47" s="103">
        <v>205.38770293294002</v>
      </c>
      <c r="D47" s="103">
        <v>243.62391985562999</v>
      </c>
      <c r="E47" s="103">
        <v>287.41184503354003</v>
      </c>
      <c r="F47" s="103">
        <v>331.88351201359001</v>
      </c>
      <c r="G47" s="103">
        <v>376.82913820371004</v>
      </c>
      <c r="H47" s="103">
        <v>422.59360079236995</v>
      </c>
      <c r="I47" s="103">
        <v>458.84222804471995</v>
      </c>
      <c r="J47" s="103">
        <v>34.364835629651722</v>
      </c>
      <c r="K47" s="103">
        <v>76.957965355879992</v>
      </c>
      <c r="L47" s="103">
        <v>118.51329348604997</v>
      </c>
      <c r="M47" s="103">
        <v>158.11102206588998</v>
      </c>
      <c r="N47" s="103">
        <v>200.03802586909998</v>
      </c>
      <c r="O47" s="103">
        <v>242.09971556400001</v>
      </c>
      <c r="P47" s="76" t="s">
        <v>359</v>
      </c>
    </row>
    <row r="48" spans="1:16" x14ac:dyDescent="0.25">
      <c r="A48" s="75" t="s">
        <v>346</v>
      </c>
      <c r="B48" s="103">
        <v>5.8281660588805995</v>
      </c>
      <c r="C48" s="103">
        <v>7.5032655082622002</v>
      </c>
      <c r="D48" s="103">
        <v>8.8617990537708486</v>
      </c>
      <c r="E48" s="103">
        <v>10.099086733879998</v>
      </c>
      <c r="F48" s="103">
        <v>11.285638260459999</v>
      </c>
      <c r="G48" s="103">
        <v>12.638474872220002</v>
      </c>
      <c r="H48" s="103">
        <v>14.126699583115002</v>
      </c>
      <c r="I48" s="103">
        <v>15.313580322149999</v>
      </c>
      <c r="J48" s="103">
        <v>0.64244999645000012</v>
      </c>
      <c r="K48" s="103">
        <v>1.0802065098702396</v>
      </c>
      <c r="L48" s="103">
        <v>1.4323987500002398</v>
      </c>
      <c r="M48" s="103">
        <v>1.89954521913024</v>
      </c>
      <c r="N48" s="103">
        <v>3.0352446100252402</v>
      </c>
      <c r="O48" s="103">
        <v>5.7366298929999999</v>
      </c>
      <c r="P48" s="76" t="s">
        <v>347</v>
      </c>
    </row>
    <row r="49" spans="1:16" x14ac:dyDescent="0.25">
      <c r="A49" s="83" t="s">
        <v>360</v>
      </c>
      <c r="B49" s="133">
        <v>259.0349806592306</v>
      </c>
      <c r="C49" s="133">
        <v>318.58824535994432</v>
      </c>
      <c r="D49" s="133">
        <v>377.37461606146161</v>
      </c>
      <c r="E49" s="133">
        <v>444.81995532416005</v>
      </c>
      <c r="F49" s="133">
        <v>513.16034228229</v>
      </c>
      <c r="G49" s="133">
        <v>585.79355768947335</v>
      </c>
      <c r="H49" s="133">
        <v>664.2711364568404</v>
      </c>
      <c r="I49" s="133">
        <v>743.97893089234196</v>
      </c>
      <c r="J49" s="133">
        <v>54.803456482219119</v>
      </c>
      <c r="K49" s="133">
        <v>122.09363224984357</v>
      </c>
      <c r="L49" s="133">
        <v>190.02175135412665</v>
      </c>
      <c r="M49" s="133">
        <v>255.64630210255689</v>
      </c>
      <c r="N49" s="133">
        <v>322.14724643267988</v>
      </c>
      <c r="O49" s="133">
        <v>333.76803259399998</v>
      </c>
      <c r="P49" s="78" t="s">
        <v>361</v>
      </c>
    </row>
    <row r="50" spans="1:16" x14ac:dyDescent="0.25">
      <c r="A50" s="85" t="s">
        <v>362</v>
      </c>
      <c r="B50" s="133">
        <v>48.403052874056534</v>
      </c>
      <c r="C50" s="133">
        <v>48.985915654040873</v>
      </c>
      <c r="D50" s="133">
        <v>74.140936577894848</v>
      </c>
      <c r="E50" s="133">
        <v>103.22017982847674</v>
      </c>
      <c r="F50" s="133">
        <v>113.2805286175909</v>
      </c>
      <c r="G50" s="133">
        <v>126.81486416541657</v>
      </c>
      <c r="H50" s="133">
        <v>129.86967266185442</v>
      </c>
      <c r="I50" s="133">
        <v>124.38084363615886</v>
      </c>
      <c r="J50" s="133">
        <v>4.8395906119243808</v>
      </c>
      <c r="K50" s="133">
        <v>21.426715257276665</v>
      </c>
      <c r="L50" s="133">
        <v>37.464365043380909</v>
      </c>
      <c r="M50" s="133">
        <v>42.708465182951741</v>
      </c>
      <c r="N50" s="133">
        <v>54.646158598827782</v>
      </c>
      <c r="O50" s="133">
        <v>58.121740465999999</v>
      </c>
      <c r="P50" s="86" t="s">
        <v>363</v>
      </c>
    </row>
    <row r="51" spans="1:16" x14ac:dyDescent="0.25">
      <c r="A51" s="87" t="s">
        <v>364</v>
      </c>
      <c r="B51" s="174"/>
      <c r="C51" s="174"/>
      <c r="D51" s="174"/>
      <c r="E51" s="174"/>
      <c r="F51" s="174"/>
      <c r="G51" s="174"/>
      <c r="H51" s="174"/>
      <c r="I51" s="174"/>
      <c r="J51" s="174"/>
      <c r="K51" s="174">
        <v>0</v>
      </c>
      <c r="L51" s="174">
        <v>0</v>
      </c>
      <c r="M51" s="174">
        <v>0</v>
      </c>
      <c r="N51" s="174">
        <v>0</v>
      </c>
      <c r="O51" s="174"/>
      <c r="P51" s="88" t="s">
        <v>365</v>
      </c>
    </row>
    <row r="52" spans="1:16" x14ac:dyDescent="0.25">
      <c r="A52" s="73" t="s">
        <v>366</v>
      </c>
      <c r="B52" s="103">
        <v>1.4982955342083797</v>
      </c>
      <c r="C52" s="103">
        <v>1.0865155351999998</v>
      </c>
      <c r="D52" s="103">
        <v>0.70145939133046731</v>
      </c>
      <c r="E52" s="103">
        <v>0.31769929874107744</v>
      </c>
      <c r="F52" s="103">
        <v>-0.35918336965659808</v>
      </c>
      <c r="G52" s="103">
        <v>-0.7612396748084993</v>
      </c>
      <c r="H52" s="103">
        <v>-1.1712092894057025</v>
      </c>
      <c r="I52" s="103">
        <v>6.4937635680512047</v>
      </c>
      <c r="J52" s="103">
        <v>-5.7275661984581887E-2</v>
      </c>
      <c r="K52" s="103">
        <v>-0.23378575964322426</v>
      </c>
      <c r="L52" s="103">
        <v>-0.94504461463481426</v>
      </c>
      <c r="M52" s="103">
        <v>1.9449300490000001</v>
      </c>
      <c r="N52" s="103">
        <v>2.5936513920000004</v>
      </c>
      <c r="O52" s="103">
        <v>3.0475679030416729</v>
      </c>
      <c r="P52" s="74" t="s">
        <v>367</v>
      </c>
    </row>
    <row r="53" spans="1:16" x14ac:dyDescent="0.25">
      <c r="A53" s="73" t="s">
        <v>368</v>
      </c>
      <c r="B53" s="103">
        <v>9.9209500000211964E-6</v>
      </c>
      <c r="C53" s="103">
        <v>1.1068817998045384E-5</v>
      </c>
      <c r="D53" s="103">
        <v>1.152904499984745E-5</v>
      </c>
      <c r="E53" s="103">
        <v>-1.8732185000152363E-5</v>
      </c>
      <c r="F53" s="103">
        <v>8.1321525000038359E-5</v>
      </c>
      <c r="G53" s="103">
        <v>8.1655260000420435E-5</v>
      </c>
      <c r="H53" s="103">
        <v>8.1697940000086166E-5</v>
      </c>
      <c r="I53" s="103">
        <v>7.9025809997768291E-5</v>
      </c>
      <c r="J53" s="103">
        <v>2.6134000008190515E-6</v>
      </c>
      <c r="K53" s="103">
        <v>0.15932724132000217</v>
      </c>
      <c r="L53" s="103">
        <v>0.15932220317000567</v>
      </c>
      <c r="M53" s="103">
        <v>-3.152903351635532</v>
      </c>
      <c r="N53" s="103">
        <v>3.8045825759266414</v>
      </c>
      <c r="O53" s="103">
        <v>4.2233764500416697</v>
      </c>
      <c r="P53" s="74" t="s">
        <v>369</v>
      </c>
    </row>
    <row r="54" spans="1:16" x14ac:dyDescent="0.25">
      <c r="A54" s="77" t="s">
        <v>370</v>
      </c>
      <c r="B54" s="133">
        <v>1.4982856132583797</v>
      </c>
      <c r="C54" s="133">
        <v>1.0865044663820018</v>
      </c>
      <c r="D54" s="133">
        <v>0.70144786228546741</v>
      </c>
      <c r="E54" s="133">
        <v>0.31771803092607759</v>
      </c>
      <c r="F54" s="133">
        <v>-0.35926469118159809</v>
      </c>
      <c r="G54" s="133">
        <v>-0.76132133006849967</v>
      </c>
      <c r="H54" s="133">
        <v>-1.1712909873457027</v>
      </c>
      <c r="I54" s="133">
        <v>6.4936845422412066</v>
      </c>
      <c r="J54" s="133">
        <v>-5.7278275384582703E-2</v>
      </c>
      <c r="K54" s="133">
        <v>-0.39311300096322643</v>
      </c>
      <c r="L54" s="133">
        <v>-1.1043668178048198</v>
      </c>
      <c r="M54" s="133">
        <v>-1.2079733026355319</v>
      </c>
      <c r="N54" s="133">
        <v>-1.210931183926641</v>
      </c>
      <c r="O54" s="133">
        <v>-1.1758085469999999</v>
      </c>
      <c r="P54" s="86" t="s">
        <v>371</v>
      </c>
    </row>
    <row r="55" spans="1:16" x14ac:dyDescent="0.25">
      <c r="A55" s="85" t="s">
        <v>372</v>
      </c>
      <c r="B55" s="133">
        <v>49.901338487314909</v>
      </c>
      <c r="C55" s="133">
        <v>50.072420120422876</v>
      </c>
      <c r="D55" s="133">
        <v>74.842384440180311</v>
      </c>
      <c r="E55" s="133">
        <v>103.53789785940282</v>
      </c>
      <c r="F55" s="133">
        <v>112.9212639264093</v>
      </c>
      <c r="G55" s="133">
        <v>126.05354283534807</v>
      </c>
      <c r="H55" s="133">
        <v>128.69838167450874</v>
      </c>
      <c r="I55" s="133">
        <v>130.87452817840006</v>
      </c>
      <c r="J55" s="133">
        <v>4.7823123365397979</v>
      </c>
      <c r="K55" s="133">
        <v>21.03360225631344</v>
      </c>
      <c r="L55" s="133">
        <v>36.359998225576092</v>
      </c>
      <c r="M55" s="133">
        <v>41.500491880316204</v>
      </c>
      <c r="N55" s="133">
        <v>53.435227414901135</v>
      </c>
      <c r="O55" s="133">
        <v>56.945931919000003</v>
      </c>
      <c r="P55" s="86" t="s">
        <v>373</v>
      </c>
    </row>
    <row r="56" spans="1:16" x14ac:dyDescent="0.25">
      <c r="A56" s="85" t="s">
        <v>374</v>
      </c>
      <c r="B56" s="133"/>
      <c r="C56" s="133"/>
      <c r="D56" s="133"/>
      <c r="E56" s="133"/>
      <c r="F56" s="133"/>
      <c r="G56" s="133"/>
      <c r="H56" s="133"/>
      <c r="I56" s="133"/>
      <c r="J56" s="133"/>
      <c r="K56" s="133">
        <v>0</v>
      </c>
      <c r="L56" s="133">
        <v>0</v>
      </c>
      <c r="M56" s="133">
        <v>0</v>
      </c>
      <c r="N56" s="133">
        <v>0</v>
      </c>
      <c r="O56" s="133">
        <v>0</v>
      </c>
      <c r="P56" s="86" t="s">
        <v>375</v>
      </c>
    </row>
    <row r="57" spans="1:16" x14ac:dyDescent="0.25">
      <c r="A57" s="73" t="s">
        <v>376</v>
      </c>
      <c r="B57" s="103">
        <v>0</v>
      </c>
      <c r="C57" s="103">
        <v>0</v>
      </c>
      <c r="D57" s="103">
        <v>0</v>
      </c>
      <c r="E57" s="103">
        <v>0</v>
      </c>
      <c r="F57" s="103">
        <v>0</v>
      </c>
      <c r="G57" s="103">
        <v>0</v>
      </c>
      <c r="H57" s="103">
        <v>0</v>
      </c>
      <c r="I57" s="103">
        <v>0</v>
      </c>
      <c r="J57" s="103">
        <v>0</v>
      </c>
      <c r="K57" s="103">
        <v>0</v>
      </c>
      <c r="L57" s="103">
        <v>0</v>
      </c>
      <c r="M57" s="103">
        <v>0</v>
      </c>
      <c r="N57" s="103">
        <v>0</v>
      </c>
      <c r="O57" s="103">
        <v>0</v>
      </c>
      <c r="P57" s="74" t="s">
        <v>377</v>
      </c>
    </row>
    <row r="58" spans="1:16" x14ac:dyDescent="0.25">
      <c r="A58" s="73" t="s">
        <v>378</v>
      </c>
      <c r="B58" s="103">
        <v>0</v>
      </c>
      <c r="C58" s="103">
        <v>0</v>
      </c>
      <c r="D58" s="103">
        <v>0</v>
      </c>
      <c r="E58" s="103">
        <v>0</v>
      </c>
      <c r="F58" s="103">
        <v>0</v>
      </c>
      <c r="G58" s="103">
        <v>0</v>
      </c>
      <c r="H58" s="103">
        <v>0</v>
      </c>
      <c r="I58" s="103">
        <v>0</v>
      </c>
      <c r="J58" s="103">
        <v>0</v>
      </c>
      <c r="K58" s="103">
        <v>0</v>
      </c>
      <c r="L58" s="103">
        <v>0</v>
      </c>
      <c r="M58" s="103">
        <v>0</v>
      </c>
      <c r="N58" s="103">
        <v>0</v>
      </c>
      <c r="O58" s="103">
        <v>0</v>
      </c>
      <c r="P58" s="74" t="s">
        <v>379</v>
      </c>
    </row>
    <row r="59" spans="1:16" x14ac:dyDescent="0.25">
      <c r="A59" s="75" t="s">
        <v>380</v>
      </c>
      <c r="B59" s="103">
        <v>0</v>
      </c>
      <c r="C59" s="103">
        <v>0</v>
      </c>
      <c r="D59" s="103">
        <v>0</v>
      </c>
      <c r="E59" s="103">
        <v>0</v>
      </c>
      <c r="F59" s="103">
        <v>0</v>
      </c>
      <c r="G59" s="103">
        <v>0</v>
      </c>
      <c r="H59" s="103">
        <v>0</v>
      </c>
      <c r="I59" s="103">
        <v>0</v>
      </c>
      <c r="J59" s="103">
        <v>0</v>
      </c>
      <c r="K59" s="103">
        <v>0</v>
      </c>
      <c r="L59" s="103">
        <v>0</v>
      </c>
      <c r="M59" s="103">
        <v>0</v>
      </c>
      <c r="N59" s="103">
        <v>0</v>
      </c>
      <c r="O59" s="103">
        <v>0</v>
      </c>
      <c r="P59" s="76" t="s">
        <v>381</v>
      </c>
    </row>
    <row r="60" spans="1:16" x14ac:dyDescent="0.25">
      <c r="A60" s="75" t="s">
        <v>382</v>
      </c>
      <c r="B60" s="103">
        <v>-9.1947875907319094</v>
      </c>
      <c r="C60" s="103">
        <v>-9.3078035831604691</v>
      </c>
      <c r="D60" s="103">
        <v>-16.432888602428054</v>
      </c>
      <c r="E60" s="103">
        <v>-27.493224177624327</v>
      </c>
      <c r="F60" s="103">
        <v>-28.74474366162433</v>
      </c>
      <c r="G60" s="103">
        <v>-31.61761446980719</v>
      </c>
      <c r="H60" s="103">
        <v>-32.198673393437559</v>
      </c>
      <c r="I60" s="103">
        <v>-31.830522583651856</v>
      </c>
      <c r="J60" s="103">
        <v>-0.17161729135795642</v>
      </c>
      <c r="K60" s="103">
        <v>-0.3433171809295778</v>
      </c>
      <c r="L60" s="103">
        <v>-1.1927004155077181</v>
      </c>
      <c r="M60" s="103">
        <v>-1.3027462215077181</v>
      </c>
      <c r="N60" s="103">
        <v>-1.3785075371554052</v>
      </c>
      <c r="O60" s="103">
        <v>-0.37714368799999998</v>
      </c>
      <c r="P60" s="76" t="s">
        <v>383</v>
      </c>
    </row>
    <row r="61" spans="1:16" x14ac:dyDescent="0.25">
      <c r="A61" s="85" t="s">
        <v>384</v>
      </c>
      <c r="B61" s="133">
        <v>40.706550896583003</v>
      </c>
      <c r="C61" s="133">
        <v>40.764616537262413</v>
      </c>
      <c r="D61" s="133">
        <v>58.409495837752253</v>
      </c>
      <c r="E61" s="133">
        <v>76.044673681778491</v>
      </c>
      <c r="F61" s="133">
        <v>84.176520264784983</v>
      </c>
      <c r="G61" s="133">
        <v>94.435928365540875</v>
      </c>
      <c r="H61" s="133">
        <v>96.499708281071165</v>
      </c>
      <c r="I61" s="133">
        <v>99.044005594748199</v>
      </c>
      <c r="J61" s="133">
        <v>4.6106950451818411</v>
      </c>
      <c r="K61" s="133">
        <v>20.690285075383862</v>
      </c>
      <c r="L61" s="133">
        <v>35.167297810068376</v>
      </c>
      <c r="M61" s="133">
        <v>40.197745658808486</v>
      </c>
      <c r="N61" s="133">
        <v>52.056719877745728</v>
      </c>
      <c r="O61" s="44">
        <v>56.568788230999999</v>
      </c>
      <c r="P61" s="86" t="s">
        <v>385</v>
      </c>
    </row>
    <row r="62" spans="1:16" x14ac:dyDescent="0.25">
      <c r="A62" s="227"/>
      <c r="B62" s="228"/>
      <c r="C62" s="228"/>
      <c r="D62" s="229"/>
      <c r="E62" s="229"/>
      <c r="F62" s="229"/>
      <c r="G62" s="229"/>
      <c r="H62" s="229"/>
      <c r="I62" s="229"/>
      <c r="J62" s="229"/>
      <c r="K62" s="229"/>
      <c r="L62" s="229"/>
      <c r="M62" s="229"/>
      <c r="N62" s="229"/>
      <c r="O62" s="229"/>
      <c r="P62" s="230"/>
    </row>
  </sheetData>
  <mergeCells count="3">
    <mergeCell ref="A1:P1"/>
    <mergeCell ref="A2:P2"/>
    <mergeCell ref="A62:P62"/>
  </mergeCells>
  <pageMargins left="0.39370078740157483" right="0.39370078740157483" top="0.39370078740157483" bottom="0.3937007874015748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41"/>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26" sqref="O26"/>
    </sheetView>
  </sheetViews>
  <sheetFormatPr defaultColWidth="9.140625" defaultRowHeight="12.75" x14ac:dyDescent="0.25"/>
  <cols>
    <col min="1" max="1" width="37.5703125" style="33" bestFit="1" customWidth="1"/>
    <col min="2" max="12" width="6.140625" style="33" bestFit="1" customWidth="1"/>
    <col min="13" max="15" width="6.140625" style="33" customWidth="1"/>
    <col min="16" max="16" width="31.140625" style="33" bestFit="1" customWidth="1"/>
    <col min="17" max="16384" width="9.140625" style="33"/>
  </cols>
  <sheetData>
    <row r="1" spans="1:16" x14ac:dyDescent="0.25">
      <c r="A1" s="231" t="s">
        <v>386</v>
      </c>
      <c r="B1" s="232"/>
      <c r="C1" s="232"/>
      <c r="D1" s="232"/>
      <c r="E1" s="232"/>
      <c r="F1" s="232"/>
      <c r="G1" s="232"/>
      <c r="H1" s="232"/>
      <c r="I1" s="232"/>
      <c r="J1" s="232"/>
      <c r="K1" s="232"/>
      <c r="L1" s="232"/>
      <c r="M1" s="232"/>
      <c r="N1" s="232"/>
      <c r="O1" s="232"/>
      <c r="P1" s="233"/>
    </row>
    <row r="2" spans="1:16" x14ac:dyDescent="0.25">
      <c r="A2" s="234" t="s">
        <v>387</v>
      </c>
      <c r="B2" s="225"/>
      <c r="C2" s="225"/>
      <c r="D2" s="225"/>
      <c r="E2" s="225"/>
      <c r="F2" s="225"/>
      <c r="G2" s="225"/>
      <c r="H2" s="225"/>
      <c r="I2" s="225"/>
      <c r="J2" s="225"/>
      <c r="K2" s="225"/>
      <c r="L2" s="225"/>
      <c r="M2" s="225"/>
      <c r="N2" s="225"/>
      <c r="O2" s="225"/>
      <c r="P2" s="235"/>
    </row>
    <row r="3" spans="1:16" x14ac:dyDescent="0.25">
      <c r="A3" s="89" t="s">
        <v>150</v>
      </c>
      <c r="B3" s="54">
        <v>44682</v>
      </c>
      <c r="C3" s="54">
        <v>44713</v>
      </c>
      <c r="D3" s="54">
        <v>44743</v>
      </c>
      <c r="E3" s="54">
        <v>44774</v>
      </c>
      <c r="F3" s="54">
        <v>44805</v>
      </c>
      <c r="G3" s="54">
        <v>44835</v>
      </c>
      <c r="H3" s="54">
        <v>44866</v>
      </c>
      <c r="I3" s="54">
        <v>44896</v>
      </c>
      <c r="J3" s="54">
        <v>44927</v>
      </c>
      <c r="K3" s="54">
        <v>44958</v>
      </c>
      <c r="L3" s="54">
        <v>44986</v>
      </c>
      <c r="M3" s="54">
        <v>45017</v>
      </c>
      <c r="N3" s="54">
        <v>45047</v>
      </c>
      <c r="O3" s="54">
        <v>45078</v>
      </c>
      <c r="P3" s="90" t="s">
        <v>155</v>
      </c>
    </row>
    <row r="4" spans="1:16" x14ac:dyDescent="0.25">
      <c r="A4" s="71" t="s">
        <v>388</v>
      </c>
      <c r="B4" s="175">
        <v>40673.437383329292</v>
      </c>
      <c r="C4" s="175">
        <v>40762.388777975953</v>
      </c>
      <c r="D4" s="175">
        <v>38197.307212805361</v>
      </c>
      <c r="E4" s="175">
        <v>38866.26485293101</v>
      </c>
      <c r="F4" s="175">
        <v>40289.35414645986</v>
      </c>
      <c r="G4" s="175">
        <v>42965.016665110132</v>
      </c>
      <c r="H4" s="175">
        <v>42444.221672598032</v>
      </c>
      <c r="I4" s="175">
        <v>42900.487065679772</v>
      </c>
      <c r="J4" s="175">
        <v>42979.121852484575</v>
      </c>
      <c r="K4" s="175">
        <v>42761.802338417649</v>
      </c>
      <c r="L4" s="175">
        <v>37752.795503135858</v>
      </c>
      <c r="M4" s="175">
        <v>34778.271173257264</v>
      </c>
      <c r="N4" s="175">
        <v>34578.808104670839</v>
      </c>
      <c r="O4" s="175">
        <v>32244.195421816265</v>
      </c>
      <c r="P4" s="72" t="s">
        <v>389</v>
      </c>
    </row>
    <row r="5" spans="1:16" x14ac:dyDescent="0.25">
      <c r="A5" s="73" t="s">
        <v>390</v>
      </c>
      <c r="B5" s="103"/>
      <c r="C5" s="103"/>
      <c r="D5" s="103"/>
      <c r="E5" s="103"/>
      <c r="F5" s="103"/>
      <c r="G5" s="103"/>
      <c r="H5" s="103"/>
      <c r="I5" s="103"/>
      <c r="J5" s="103"/>
      <c r="K5" s="103"/>
      <c r="L5" s="103"/>
      <c r="M5" s="103"/>
      <c r="N5" s="103"/>
      <c r="O5" s="103">
        <v>0</v>
      </c>
      <c r="P5" s="88" t="s">
        <v>391</v>
      </c>
    </row>
    <row r="6" spans="1:16" x14ac:dyDescent="0.25">
      <c r="A6" s="75" t="s">
        <v>392</v>
      </c>
      <c r="B6" s="103">
        <v>0</v>
      </c>
      <c r="C6" s="103">
        <v>0</v>
      </c>
      <c r="D6" s="103">
        <v>0</v>
      </c>
      <c r="E6" s="103">
        <v>0</v>
      </c>
      <c r="F6" s="103">
        <v>0</v>
      </c>
      <c r="G6" s="103">
        <v>0</v>
      </c>
      <c r="H6" s="103">
        <v>0</v>
      </c>
      <c r="I6" s="103">
        <v>0</v>
      </c>
      <c r="J6" s="103">
        <v>0</v>
      </c>
      <c r="K6" s="103">
        <v>0</v>
      </c>
      <c r="L6" s="103">
        <v>0</v>
      </c>
      <c r="M6" s="103">
        <v>0</v>
      </c>
      <c r="N6" s="103">
        <v>0</v>
      </c>
      <c r="O6" s="103">
        <v>0</v>
      </c>
      <c r="P6" s="74" t="s">
        <v>393</v>
      </c>
    </row>
    <row r="7" spans="1:16" x14ac:dyDescent="0.25">
      <c r="A7" s="91" t="s">
        <v>394</v>
      </c>
      <c r="B7" s="103">
        <v>0</v>
      </c>
      <c r="C7" s="103">
        <v>0</v>
      </c>
      <c r="D7" s="103">
        <v>0</v>
      </c>
      <c r="E7" s="103">
        <v>0</v>
      </c>
      <c r="F7" s="103">
        <v>0</v>
      </c>
      <c r="G7" s="103">
        <v>0</v>
      </c>
      <c r="H7" s="103">
        <v>0</v>
      </c>
      <c r="I7" s="103">
        <v>0</v>
      </c>
      <c r="J7" s="103">
        <v>0</v>
      </c>
      <c r="K7" s="103">
        <v>0</v>
      </c>
      <c r="L7" s="103">
        <v>0</v>
      </c>
      <c r="M7" s="103">
        <v>0</v>
      </c>
      <c r="N7" s="103">
        <v>0</v>
      </c>
      <c r="O7" s="103">
        <v>0</v>
      </c>
      <c r="P7" s="84" t="s">
        <v>395</v>
      </c>
    </row>
    <row r="8" spans="1:16" x14ac:dyDescent="0.25">
      <c r="A8" s="75" t="s">
        <v>396</v>
      </c>
      <c r="B8" s="103">
        <v>0</v>
      </c>
      <c r="C8" s="103">
        <v>0</v>
      </c>
      <c r="D8" s="103">
        <v>0</v>
      </c>
      <c r="E8" s="103">
        <v>0</v>
      </c>
      <c r="F8" s="103">
        <v>0</v>
      </c>
      <c r="G8" s="103">
        <v>0</v>
      </c>
      <c r="H8" s="103">
        <v>0</v>
      </c>
      <c r="I8" s="103">
        <v>0</v>
      </c>
      <c r="J8" s="103">
        <v>0</v>
      </c>
      <c r="K8" s="103">
        <v>0</v>
      </c>
      <c r="L8" s="103">
        <v>0</v>
      </c>
      <c r="M8" s="103">
        <v>0</v>
      </c>
      <c r="N8" s="103">
        <v>0</v>
      </c>
      <c r="O8" s="103">
        <v>0</v>
      </c>
      <c r="P8" s="74" t="s">
        <v>347</v>
      </c>
    </row>
    <row r="9" spans="1:16" x14ac:dyDescent="0.25">
      <c r="A9" s="83" t="s">
        <v>397</v>
      </c>
      <c r="B9" s="133">
        <v>0</v>
      </c>
      <c r="C9" s="133">
        <v>0</v>
      </c>
      <c r="D9" s="133">
        <v>0</v>
      </c>
      <c r="E9" s="133">
        <v>0</v>
      </c>
      <c r="F9" s="133">
        <v>0</v>
      </c>
      <c r="G9" s="133">
        <v>0</v>
      </c>
      <c r="H9" s="133">
        <v>0</v>
      </c>
      <c r="I9" s="133">
        <v>0</v>
      </c>
      <c r="J9" s="133">
        <v>0</v>
      </c>
      <c r="K9" s="133">
        <v>0</v>
      </c>
      <c r="L9" s="133">
        <v>0</v>
      </c>
      <c r="M9" s="133">
        <v>0</v>
      </c>
      <c r="N9" s="133">
        <v>0</v>
      </c>
      <c r="O9" s="133">
        <v>0</v>
      </c>
      <c r="P9" s="86" t="s">
        <v>398</v>
      </c>
    </row>
    <row r="10" spans="1:16" x14ac:dyDescent="0.25">
      <c r="A10" s="73" t="s">
        <v>399</v>
      </c>
      <c r="B10" s="103"/>
      <c r="C10" s="103"/>
      <c r="D10" s="103"/>
      <c r="E10" s="103"/>
      <c r="F10" s="103"/>
      <c r="G10" s="103"/>
      <c r="H10" s="103"/>
      <c r="I10" s="103"/>
      <c r="J10" s="103"/>
      <c r="K10" s="103"/>
      <c r="L10" s="103">
        <v>0</v>
      </c>
      <c r="M10" s="103">
        <v>0</v>
      </c>
      <c r="N10" s="103">
        <v>0</v>
      </c>
      <c r="O10" s="103">
        <v>0</v>
      </c>
      <c r="P10" s="88" t="s">
        <v>400</v>
      </c>
    </row>
    <row r="11" spans="1:16" x14ac:dyDescent="0.25">
      <c r="A11" s="75" t="s">
        <v>401</v>
      </c>
      <c r="B11" s="103">
        <v>3301.1843422714378</v>
      </c>
      <c r="C11" s="103">
        <v>2820.5512957537921</v>
      </c>
      <c r="D11" s="103">
        <v>2937.1739277727202</v>
      </c>
      <c r="E11" s="103">
        <v>3535.8559787506656</v>
      </c>
      <c r="F11" s="103">
        <v>2964.172558186965</v>
      </c>
      <c r="G11" s="103">
        <v>3901.71822394629</v>
      </c>
      <c r="H11" s="103">
        <v>2793.1577461469201</v>
      </c>
      <c r="I11" s="103">
        <v>3105.427694481165</v>
      </c>
      <c r="J11" s="103">
        <v>4126.4359966939001</v>
      </c>
      <c r="K11" s="103">
        <v>4468.2319104970002</v>
      </c>
      <c r="L11" s="103">
        <v>4923.922661122494</v>
      </c>
      <c r="M11" s="103">
        <v>4146.3875239677991</v>
      </c>
      <c r="N11" s="103">
        <v>4046.0849370436695</v>
      </c>
      <c r="O11" s="103">
        <v>3622.216569833</v>
      </c>
      <c r="P11" s="74" t="s">
        <v>402</v>
      </c>
    </row>
    <row r="12" spans="1:16" x14ac:dyDescent="0.25">
      <c r="A12" s="75" t="s">
        <v>403</v>
      </c>
      <c r="B12" s="103">
        <v>881.72699054941995</v>
      </c>
      <c r="C12" s="103">
        <v>930.86914654472491</v>
      </c>
      <c r="D12" s="103">
        <v>195.16884399419999</v>
      </c>
      <c r="E12" s="103">
        <v>253.31551871112498</v>
      </c>
      <c r="F12" s="103">
        <v>201.38165491325</v>
      </c>
      <c r="G12" s="103">
        <v>343.60636671200001</v>
      </c>
      <c r="H12" s="103">
        <v>687.94979515199987</v>
      </c>
      <c r="I12" s="103">
        <v>395.07147659500004</v>
      </c>
      <c r="J12" s="103">
        <v>331.46311649600005</v>
      </c>
      <c r="K12" s="103">
        <v>231.835469101</v>
      </c>
      <c r="L12" s="103">
        <v>705.76479551090995</v>
      </c>
      <c r="M12" s="103">
        <v>553.05972720500006</v>
      </c>
      <c r="N12" s="103">
        <v>292.79619584199997</v>
      </c>
      <c r="O12" s="103">
        <v>481.35314194400001</v>
      </c>
      <c r="P12" s="74" t="s">
        <v>404</v>
      </c>
    </row>
    <row r="13" spans="1:16" x14ac:dyDescent="0.25">
      <c r="A13" s="91" t="s">
        <v>405</v>
      </c>
      <c r="B13" s="103">
        <v>0</v>
      </c>
      <c r="C13" s="103">
        <v>0</v>
      </c>
      <c r="D13" s="103">
        <v>0</v>
      </c>
      <c r="E13" s="103">
        <v>0</v>
      </c>
      <c r="F13" s="103">
        <v>0</v>
      </c>
      <c r="G13" s="103">
        <v>0</v>
      </c>
      <c r="H13" s="103">
        <v>0</v>
      </c>
      <c r="I13" s="103">
        <v>0</v>
      </c>
      <c r="J13" s="103">
        <v>0</v>
      </c>
      <c r="K13" s="103">
        <v>0</v>
      </c>
      <c r="L13" s="103">
        <v>0</v>
      </c>
      <c r="M13" s="103">
        <v>0</v>
      </c>
      <c r="N13" s="103">
        <v>0</v>
      </c>
      <c r="O13" s="103">
        <v>0</v>
      </c>
      <c r="P13" s="84" t="s">
        <v>406</v>
      </c>
    </row>
    <row r="14" spans="1:16" x14ac:dyDescent="0.25">
      <c r="A14" s="75" t="s">
        <v>407</v>
      </c>
      <c r="B14" s="103">
        <v>0</v>
      </c>
      <c r="C14" s="103">
        <v>0</v>
      </c>
      <c r="D14" s="103">
        <v>0</v>
      </c>
      <c r="E14" s="103">
        <v>0</v>
      </c>
      <c r="F14" s="103">
        <v>0</v>
      </c>
      <c r="G14" s="103">
        <v>0</v>
      </c>
      <c r="H14" s="103">
        <v>0</v>
      </c>
      <c r="I14" s="103">
        <v>0</v>
      </c>
      <c r="J14" s="103">
        <v>0</v>
      </c>
      <c r="K14" s="103">
        <v>0</v>
      </c>
      <c r="L14" s="103">
        <v>0</v>
      </c>
      <c r="M14" s="103">
        <v>0</v>
      </c>
      <c r="N14" s="103">
        <v>0</v>
      </c>
      <c r="O14" s="103">
        <v>0</v>
      </c>
      <c r="P14" s="74" t="s">
        <v>408</v>
      </c>
    </row>
    <row r="15" spans="1:16" x14ac:dyDescent="0.25">
      <c r="A15" s="83" t="s">
        <v>409</v>
      </c>
      <c r="B15" s="133">
        <v>4182.9113328208578</v>
      </c>
      <c r="C15" s="133">
        <v>3751.4204422985167</v>
      </c>
      <c r="D15" s="133">
        <v>3132.3427717669206</v>
      </c>
      <c r="E15" s="133">
        <v>3789.1714974617908</v>
      </c>
      <c r="F15" s="133">
        <v>3165.5542131002148</v>
      </c>
      <c r="G15" s="133">
        <v>4245.3245906582906</v>
      </c>
      <c r="H15" s="133">
        <v>3481.1075412989203</v>
      </c>
      <c r="I15" s="133">
        <v>3500.4991710761651</v>
      </c>
      <c r="J15" s="133">
        <v>4457.8991131899002</v>
      </c>
      <c r="K15" s="133">
        <v>4700.0673795980001</v>
      </c>
      <c r="L15" s="133">
        <v>5629.6874566334036</v>
      </c>
      <c r="M15" s="133">
        <v>4699.4472511728</v>
      </c>
      <c r="N15" s="133">
        <v>4338.8811328856691</v>
      </c>
      <c r="O15" s="133">
        <v>4103.5697117769996</v>
      </c>
      <c r="P15" s="86" t="s">
        <v>410</v>
      </c>
    </row>
    <row r="16" spans="1:16" x14ac:dyDescent="0.25">
      <c r="A16" s="77" t="s">
        <v>411</v>
      </c>
      <c r="B16" s="133">
        <v>-4182.9113328208578</v>
      </c>
      <c r="C16" s="133">
        <v>-3751.4204422985167</v>
      </c>
      <c r="D16" s="133">
        <v>-3132.3427717669206</v>
      </c>
      <c r="E16" s="133">
        <v>-3789.1714974617908</v>
      </c>
      <c r="F16" s="133">
        <v>-3165.5542131002148</v>
      </c>
      <c r="G16" s="133">
        <v>-4245.3245906582906</v>
      </c>
      <c r="H16" s="133">
        <v>-3481.1075412989203</v>
      </c>
      <c r="I16" s="133">
        <v>-3500.4991710761651</v>
      </c>
      <c r="J16" s="133">
        <v>-4457.8991131899002</v>
      </c>
      <c r="K16" s="133">
        <v>-4700.0673795980001</v>
      </c>
      <c r="L16" s="133">
        <v>-5629.6874566334036</v>
      </c>
      <c r="M16" s="133">
        <v>-4699.4472511728</v>
      </c>
      <c r="N16" s="133">
        <v>-4338.8811328856691</v>
      </c>
      <c r="O16" s="133">
        <v>-4103.5697117769996</v>
      </c>
      <c r="P16" s="86" t="s">
        <v>412</v>
      </c>
    </row>
    <row r="17" spans="1:16" x14ac:dyDescent="0.25">
      <c r="A17" s="73" t="s">
        <v>413</v>
      </c>
      <c r="B17" s="103"/>
      <c r="C17" s="103"/>
      <c r="D17" s="103"/>
      <c r="E17" s="103"/>
      <c r="F17" s="103"/>
      <c r="G17" s="103"/>
      <c r="H17" s="103"/>
      <c r="I17" s="103"/>
      <c r="J17" s="103"/>
      <c r="K17" s="103"/>
      <c r="L17" s="103">
        <v>0</v>
      </c>
      <c r="M17" s="103"/>
      <c r="N17" s="103">
        <v>0</v>
      </c>
      <c r="O17" s="103">
        <v>0</v>
      </c>
      <c r="P17" s="88" t="s">
        <v>414</v>
      </c>
    </row>
    <row r="18" spans="1:16" x14ac:dyDescent="0.25">
      <c r="A18" s="75" t="s">
        <v>415</v>
      </c>
      <c r="B18" s="103">
        <v>0</v>
      </c>
      <c r="C18" s="103">
        <v>0</v>
      </c>
      <c r="D18" s="103">
        <v>0</v>
      </c>
      <c r="E18" s="103">
        <v>0</v>
      </c>
      <c r="F18" s="103">
        <v>0</v>
      </c>
      <c r="G18" s="103">
        <v>0</v>
      </c>
      <c r="H18" s="103">
        <v>0</v>
      </c>
      <c r="I18" s="103">
        <v>0</v>
      </c>
      <c r="J18" s="103">
        <v>0</v>
      </c>
      <c r="K18" s="103">
        <v>0</v>
      </c>
      <c r="L18" s="103">
        <v>0</v>
      </c>
      <c r="M18" s="103"/>
      <c r="N18" s="103">
        <v>0</v>
      </c>
      <c r="O18" s="103">
        <v>0</v>
      </c>
      <c r="P18" s="74" t="s">
        <v>416</v>
      </c>
    </row>
    <row r="19" spans="1:16" x14ac:dyDescent="0.25">
      <c r="A19" s="75" t="s">
        <v>417</v>
      </c>
      <c r="B19" s="176">
        <v>6892.7350671042632</v>
      </c>
      <c r="C19" s="176">
        <v>7024.9699123987129</v>
      </c>
      <c r="D19" s="176">
        <v>7056.1014167997464</v>
      </c>
      <c r="E19" s="176">
        <v>7151.2799084240924</v>
      </c>
      <c r="F19" s="176">
        <v>0</v>
      </c>
      <c r="G19" s="176">
        <v>10184.595855612146</v>
      </c>
      <c r="H19" s="176">
        <v>10217.178692186411</v>
      </c>
      <c r="I19" s="176">
        <v>10188.480984708904</v>
      </c>
      <c r="J19" s="176">
        <v>10021.491943361078</v>
      </c>
      <c r="K19" s="176">
        <v>10105.62589587245</v>
      </c>
      <c r="L19" s="176">
        <v>10008.615943766757</v>
      </c>
      <c r="M19" s="176">
        <v>9933.6174157417681</v>
      </c>
      <c r="N19" s="176">
        <v>0</v>
      </c>
      <c r="O19" s="176">
        <v>0</v>
      </c>
      <c r="P19" s="74" t="s">
        <v>418</v>
      </c>
    </row>
    <row r="20" spans="1:16" x14ac:dyDescent="0.25">
      <c r="A20" s="79" t="s">
        <v>419</v>
      </c>
      <c r="B20" s="103">
        <v>6892.7350671042632</v>
      </c>
      <c r="C20" s="103">
        <v>7024.9699123987129</v>
      </c>
      <c r="D20" s="103">
        <v>7056.1014167997464</v>
      </c>
      <c r="E20" s="103">
        <v>7151.2799084240924</v>
      </c>
      <c r="F20" s="103">
        <v>9828.9056466792263</v>
      </c>
      <c r="G20" s="103">
        <v>10184.595855612146</v>
      </c>
      <c r="H20" s="103">
        <v>10217.178692186411</v>
      </c>
      <c r="I20" s="103">
        <v>10188.480984708904</v>
      </c>
      <c r="J20" s="103">
        <v>10021.491943361078</v>
      </c>
      <c r="K20" s="103">
        <v>10105.62589587245</v>
      </c>
      <c r="L20" s="103">
        <v>10008.615943766757</v>
      </c>
      <c r="M20" s="103">
        <v>9933.6174157417681</v>
      </c>
      <c r="N20" s="103">
        <v>10082.902140514474</v>
      </c>
      <c r="O20" s="103">
        <v>7591.5661119862643</v>
      </c>
      <c r="P20" s="80" t="s">
        <v>420</v>
      </c>
    </row>
    <row r="21" spans="1:16" x14ac:dyDescent="0.25">
      <c r="A21" s="79" t="s">
        <v>421</v>
      </c>
      <c r="B21" s="103">
        <v>0</v>
      </c>
      <c r="C21" s="103">
        <v>0</v>
      </c>
      <c r="D21" s="103">
        <v>0</v>
      </c>
      <c r="E21" s="103">
        <v>0</v>
      </c>
      <c r="F21" s="103">
        <v>0</v>
      </c>
      <c r="G21" s="103">
        <v>0</v>
      </c>
      <c r="H21" s="103">
        <v>0</v>
      </c>
      <c r="I21" s="103">
        <v>0</v>
      </c>
      <c r="J21" s="103">
        <v>0</v>
      </c>
      <c r="K21" s="103">
        <v>0</v>
      </c>
      <c r="L21" s="103">
        <v>0</v>
      </c>
      <c r="M21" s="103">
        <v>0</v>
      </c>
      <c r="N21" s="103">
        <v>0</v>
      </c>
      <c r="O21" s="103">
        <v>0</v>
      </c>
      <c r="P21" s="80" t="s">
        <v>422</v>
      </c>
    </row>
    <row r="22" spans="1:16" x14ac:dyDescent="0.25">
      <c r="A22" s="75" t="s">
        <v>396</v>
      </c>
      <c r="B22" s="103">
        <v>0</v>
      </c>
      <c r="C22" s="103">
        <v>0</v>
      </c>
      <c r="D22" s="103">
        <v>0</v>
      </c>
      <c r="E22" s="103">
        <v>0</v>
      </c>
      <c r="F22" s="103">
        <v>0</v>
      </c>
      <c r="G22" s="103">
        <v>0</v>
      </c>
      <c r="H22" s="103">
        <v>0</v>
      </c>
      <c r="I22" s="103">
        <v>0</v>
      </c>
      <c r="J22" s="103">
        <v>0</v>
      </c>
      <c r="K22" s="103">
        <v>0</v>
      </c>
      <c r="L22" s="103">
        <v>0</v>
      </c>
      <c r="M22" s="103">
        <v>0</v>
      </c>
      <c r="N22" s="103">
        <v>0</v>
      </c>
      <c r="O22" s="103">
        <v>0</v>
      </c>
      <c r="P22" s="74" t="s">
        <v>347</v>
      </c>
    </row>
    <row r="23" spans="1:16" x14ac:dyDescent="0.25">
      <c r="A23" s="83" t="s">
        <v>423</v>
      </c>
      <c r="B23" s="133">
        <v>6892.7350671042632</v>
      </c>
      <c r="C23" s="133">
        <v>7024.9699123987129</v>
      </c>
      <c r="D23" s="133">
        <v>7056.1014167997464</v>
      </c>
      <c r="E23" s="133">
        <v>7151.2799084240924</v>
      </c>
      <c r="F23" s="133">
        <v>9828.9056466792263</v>
      </c>
      <c r="G23" s="133">
        <v>10184.595855612146</v>
      </c>
      <c r="H23" s="133">
        <v>10217.178692186411</v>
      </c>
      <c r="I23" s="133">
        <v>10188.480984708904</v>
      </c>
      <c r="J23" s="133">
        <v>10021.491943361078</v>
      </c>
      <c r="K23" s="133">
        <v>10105.62589587245</v>
      </c>
      <c r="L23" s="133">
        <v>10008.615943766757</v>
      </c>
      <c r="M23" s="133">
        <v>9933.6174157417681</v>
      </c>
      <c r="N23" s="133">
        <v>10082.902140514474</v>
      </c>
      <c r="O23" s="133">
        <v>7591.5661119862643</v>
      </c>
      <c r="P23" s="86" t="s">
        <v>424</v>
      </c>
    </row>
    <row r="24" spans="1:16" x14ac:dyDescent="0.25">
      <c r="A24" s="87" t="s">
        <v>425</v>
      </c>
      <c r="B24" s="103"/>
      <c r="C24" s="103"/>
      <c r="D24" s="103"/>
      <c r="E24" s="103"/>
      <c r="F24" s="103"/>
      <c r="G24" s="103"/>
      <c r="H24" s="103"/>
      <c r="I24" s="103"/>
      <c r="J24" s="103"/>
      <c r="K24" s="103"/>
      <c r="L24" s="103">
        <v>0</v>
      </c>
      <c r="M24" s="103"/>
      <c r="N24" s="103"/>
      <c r="O24" s="103">
        <v>0</v>
      </c>
      <c r="P24" s="88" t="s">
        <v>426</v>
      </c>
    </row>
    <row r="25" spans="1:16" x14ac:dyDescent="0.25">
      <c r="A25" s="75" t="s">
        <v>427</v>
      </c>
      <c r="B25" s="103">
        <v>12320.494755859721</v>
      </c>
      <c r="C25" s="103">
        <v>12441.539480498701</v>
      </c>
      <c r="D25" s="103">
        <v>12082.6666330137</v>
      </c>
      <c r="E25" s="103">
        <v>12057.8946007347</v>
      </c>
      <c r="F25" s="103">
        <v>12167.594723911701</v>
      </c>
      <c r="G25" s="103">
        <v>12349.5409899367</v>
      </c>
      <c r="H25" s="103">
        <v>12296.049765489701</v>
      </c>
      <c r="I25" s="103">
        <v>12428.8059109387</v>
      </c>
      <c r="J25" s="103">
        <v>12500.932564963699</v>
      </c>
      <c r="K25" s="103">
        <v>12063.5566499467</v>
      </c>
      <c r="L25" s="103">
        <v>11537.075938161201</v>
      </c>
      <c r="M25" s="103">
        <v>11305.640136402701</v>
      </c>
      <c r="N25" s="103">
        <v>11015.260163090701</v>
      </c>
      <c r="O25" s="103">
        <v>11034.700929303001</v>
      </c>
      <c r="P25" s="74" t="s">
        <v>428</v>
      </c>
    </row>
    <row r="26" spans="1:16" x14ac:dyDescent="0.25">
      <c r="A26" s="75" t="s">
        <v>429</v>
      </c>
      <c r="B26" s="103">
        <v>17277.296227544448</v>
      </c>
      <c r="C26" s="103">
        <v>17544.458942780024</v>
      </c>
      <c r="D26" s="103">
        <v>15926.196391225001</v>
      </c>
      <c r="E26" s="103">
        <v>15867.918846310426</v>
      </c>
      <c r="F26" s="103">
        <v>15127.299562768723</v>
      </c>
      <c r="G26" s="103">
        <v>16185.555228903</v>
      </c>
      <c r="H26" s="103">
        <v>16449.885673623001</v>
      </c>
      <c r="I26" s="103">
        <v>16782.700998956003</v>
      </c>
      <c r="J26" s="103">
        <v>15998.7982309699</v>
      </c>
      <c r="K26" s="103">
        <v>15892.5524130005</v>
      </c>
      <c r="L26" s="103">
        <v>10577.416164574501</v>
      </c>
      <c r="M26" s="103">
        <v>8839.5663699399993</v>
      </c>
      <c r="N26" s="103">
        <v>9141.7646681799997</v>
      </c>
      <c r="O26" s="103">
        <v>9514.3586687499992</v>
      </c>
      <c r="P26" s="74" t="s">
        <v>430</v>
      </c>
    </row>
    <row r="27" spans="1:16" x14ac:dyDescent="0.25">
      <c r="A27" s="75" t="s">
        <v>431</v>
      </c>
      <c r="B27" s="103">
        <v>0</v>
      </c>
      <c r="C27" s="103">
        <v>0</v>
      </c>
      <c r="D27" s="103">
        <v>0</v>
      </c>
      <c r="E27" s="103">
        <v>0</v>
      </c>
      <c r="F27" s="103">
        <v>0</v>
      </c>
      <c r="G27" s="103">
        <v>0</v>
      </c>
      <c r="H27" s="103">
        <v>0</v>
      </c>
      <c r="I27" s="103">
        <v>0</v>
      </c>
      <c r="J27" s="103">
        <v>0</v>
      </c>
      <c r="K27" s="103">
        <v>0</v>
      </c>
      <c r="L27" s="103">
        <v>0</v>
      </c>
      <c r="M27" s="103">
        <v>0</v>
      </c>
      <c r="N27" s="103">
        <v>0</v>
      </c>
      <c r="O27" s="103">
        <v>0</v>
      </c>
      <c r="P27" s="74" t="s">
        <v>432</v>
      </c>
    </row>
    <row r="28" spans="1:16" x14ac:dyDescent="0.25">
      <c r="A28" s="83" t="s">
        <v>433</v>
      </c>
      <c r="B28" s="133">
        <v>29597.790983404171</v>
      </c>
      <c r="C28" s="133">
        <v>29985.998423278728</v>
      </c>
      <c r="D28" s="133">
        <v>28008.863024238697</v>
      </c>
      <c r="E28" s="133">
        <v>27925.813447045126</v>
      </c>
      <c r="F28" s="133">
        <v>27294.894286680421</v>
      </c>
      <c r="G28" s="133">
        <v>28535.096218839699</v>
      </c>
      <c r="H28" s="133">
        <v>28745.935439112702</v>
      </c>
      <c r="I28" s="133">
        <v>29211.506909894702</v>
      </c>
      <c r="J28" s="133">
        <v>28499.730795933599</v>
      </c>
      <c r="K28" s="133">
        <v>27956.109062947198</v>
      </c>
      <c r="L28" s="133">
        <v>22114.492102735698</v>
      </c>
      <c r="M28" s="133">
        <v>20145.2065063427</v>
      </c>
      <c r="N28" s="133">
        <v>20157.024831270701</v>
      </c>
      <c r="O28" s="133">
        <v>20549.059598053002</v>
      </c>
      <c r="P28" s="86" t="s">
        <v>434</v>
      </c>
    </row>
    <row r="29" spans="1:16" x14ac:dyDescent="0.25">
      <c r="A29" s="87" t="s">
        <v>435</v>
      </c>
      <c r="B29" s="103">
        <v>-22705.055916299909</v>
      </c>
      <c r="C29" s="103">
        <v>-22961.028510880016</v>
      </c>
      <c r="D29" s="103">
        <v>-20952.761607438952</v>
      </c>
      <c r="E29" s="103">
        <v>-20774.533538621032</v>
      </c>
      <c r="F29" s="103">
        <v>-17465.988640001196</v>
      </c>
      <c r="G29" s="103">
        <v>-18350.500363227555</v>
      </c>
      <c r="H29" s="103">
        <v>-18528.75674692629</v>
      </c>
      <c r="I29" s="103">
        <v>-19023.025925185801</v>
      </c>
      <c r="J29" s="103">
        <v>-18478.238852572522</v>
      </c>
      <c r="K29" s="103">
        <v>-17850.483167074748</v>
      </c>
      <c r="L29" s="103">
        <v>-12105.87615896894</v>
      </c>
      <c r="M29" s="103">
        <v>-10211.589090600934</v>
      </c>
      <c r="N29" s="103">
        <v>-10074.122690756229</v>
      </c>
      <c r="O29" s="103">
        <v>-12957.493486066734</v>
      </c>
      <c r="P29" s="88" t="s">
        <v>436</v>
      </c>
    </row>
    <row r="30" spans="1:16" x14ac:dyDescent="0.25">
      <c r="A30" s="87" t="s">
        <v>437</v>
      </c>
      <c r="B30" s="103"/>
      <c r="C30" s="103"/>
      <c r="D30" s="103"/>
      <c r="E30" s="103"/>
      <c r="F30" s="103"/>
      <c r="G30" s="103"/>
      <c r="H30" s="103"/>
      <c r="I30" s="103"/>
      <c r="J30" s="103">
        <v>0</v>
      </c>
      <c r="K30" s="103">
        <v>0</v>
      </c>
      <c r="L30" s="103">
        <v>0</v>
      </c>
      <c r="M30" s="103">
        <v>0</v>
      </c>
      <c r="N30" s="103">
        <v>0</v>
      </c>
      <c r="O30" s="103">
        <v>0</v>
      </c>
      <c r="P30" s="88" t="s">
        <v>438</v>
      </c>
    </row>
    <row r="31" spans="1:16" x14ac:dyDescent="0.25">
      <c r="A31" s="75" t="s">
        <v>439</v>
      </c>
      <c r="B31" s="103">
        <v>0</v>
      </c>
      <c r="C31" s="103">
        <v>0</v>
      </c>
      <c r="D31" s="103">
        <v>0</v>
      </c>
      <c r="E31" s="103">
        <v>0</v>
      </c>
      <c r="F31" s="103">
        <v>0</v>
      </c>
      <c r="G31" s="103">
        <v>0</v>
      </c>
      <c r="H31" s="103">
        <v>0</v>
      </c>
      <c r="I31" s="103">
        <v>0</v>
      </c>
      <c r="J31" s="103">
        <v>0</v>
      </c>
      <c r="K31" s="103">
        <v>0</v>
      </c>
      <c r="L31" s="103">
        <v>0</v>
      </c>
      <c r="M31" s="103">
        <v>0</v>
      </c>
      <c r="N31" s="103">
        <v>0</v>
      </c>
      <c r="O31" s="103">
        <v>0</v>
      </c>
      <c r="P31" s="74" t="s">
        <v>440</v>
      </c>
    </row>
    <row r="32" spans="1:16" x14ac:dyDescent="0.25">
      <c r="A32" s="79" t="s">
        <v>441</v>
      </c>
      <c r="B32" s="103">
        <v>0</v>
      </c>
      <c r="C32" s="103">
        <v>0</v>
      </c>
      <c r="D32" s="103">
        <v>0</v>
      </c>
      <c r="E32" s="103">
        <v>0</v>
      </c>
      <c r="F32" s="103">
        <v>0</v>
      </c>
      <c r="G32" s="103">
        <v>0</v>
      </c>
      <c r="H32" s="103">
        <v>0</v>
      </c>
      <c r="I32" s="103">
        <v>0</v>
      </c>
      <c r="J32" s="103">
        <v>0</v>
      </c>
      <c r="K32" s="103">
        <v>0</v>
      </c>
      <c r="L32" s="103">
        <v>0</v>
      </c>
      <c r="M32" s="103">
        <v>0</v>
      </c>
      <c r="N32" s="103">
        <v>0</v>
      </c>
      <c r="O32" s="103">
        <v>0</v>
      </c>
      <c r="P32" s="80" t="s">
        <v>442</v>
      </c>
    </row>
    <row r="33" spans="1:16" x14ac:dyDescent="0.25">
      <c r="A33" s="92" t="s">
        <v>443</v>
      </c>
      <c r="B33" s="103">
        <v>0</v>
      </c>
      <c r="C33" s="103">
        <v>0</v>
      </c>
      <c r="D33" s="103">
        <v>0</v>
      </c>
      <c r="E33" s="103">
        <v>2372.1320821959998</v>
      </c>
      <c r="F33" s="103">
        <v>2780.9237896937493</v>
      </c>
      <c r="G33" s="103">
        <v>2827.9051425053754</v>
      </c>
      <c r="H33" s="103">
        <v>2847.0798865284751</v>
      </c>
      <c r="I33" s="103">
        <v>2823.6122893658749</v>
      </c>
      <c r="J33" s="103">
        <v>2740.9748664305002</v>
      </c>
      <c r="K33" s="103">
        <v>2778.1795936395001</v>
      </c>
      <c r="L33" s="103">
        <v>2741.6187944014255</v>
      </c>
      <c r="M33" s="103">
        <v>2695.1844329425003</v>
      </c>
      <c r="N33" s="103">
        <v>2740.9748664305002</v>
      </c>
      <c r="O33" s="103">
        <v>2747.2044025742498</v>
      </c>
      <c r="P33" s="80" t="s">
        <v>444</v>
      </c>
    </row>
    <row r="34" spans="1:16" x14ac:dyDescent="0.25">
      <c r="A34" s="92" t="s">
        <v>445</v>
      </c>
      <c r="B34" s="103">
        <v>0</v>
      </c>
      <c r="C34" s="103">
        <v>0</v>
      </c>
      <c r="D34" s="103">
        <v>0</v>
      </c>
      <c r="E34" s="103">
        <v>0</v>
      </c>
      <c r="F34" s="103">
        <v>0</v>
      </c>
      <c r="G34" s="103">
        <v>0</v>
      </c>
      <c r="H34" s="103">
        <v>0</v>
      </c>
      <c r="I34" s="103">
        <v>0</v>
      </c>
      <c r="J34" s="103">
        <v>0</v>
      </c>
      <c r="K34" s="103">
        <v>0</v>
      </c>
      <c r="L34" s="103">
        <v>0</v>
      </c>
      <c r="M34" s="103">
        <v>0</v>
      </c>
      <c r="N34" s="103">
        <v>0</v>
      </c>
      <c r="O34" s="103">
        <v>0</v>
      </c>
      <c r="P34" s="80" t="s">
        <v>446</v>
      </c>
    </row>
    <row r="35" spans="1:16" ht="25.5" x14ac:dyDescent="0.25">
      <c r="A35" s="81" t="s">
        <v>447</v>
      </c>
      <c r="B35" s="103">
        <v>0</v>
      </c>
      <c r="C35" s="103">
        <v>0</v>
      </c>
      <c r="D35" s="103">
        <v>0</v>
      </c>
      <c r="E35" s="103">
        <v>0</v>
      </c>
      <c r="F35" s="103">
        <v>0</v>
      </c>
      <c r="G35" s="103">
        <v>0</v>
      </c>
      <c r="H35" s="103">
        <v>0</v>
      </c>
      <c r="I35" s="103">
        <v>0</v>
      </c>
      <c r="J35" s="103"/>
      <c r="K35" s="103"/>
      <c r="L35" s="103">
        <v>0</v>
      </c>
      <c r="M35" s="103">
        <v>0</v>
      </c>
      <c r="N35" s="103">
        <v>0</v>
      </c>
      <c r="O35" s="103">
        <v>0</v>
      </c>
      <c r="P35" s="82" t="s">
        <v>448</v>
      </c>
    </row>
    <row r="36" spans="1:16" x14ac:dyDescent="0.25">
      <c r="A36" s="92" t="s">
        <v>443</v>
      </c>
      <c r="B36" s="103">
        <v>0</v>
      </c>
      <c r="C36" s="103">
        <v>0</v>
      </c>
      <c r="D36" s="103">
        <v>0</v>
      </c>
      <c r="E36" s="103">
        <v>0</v>
      </c>
      <c r="F36" s="103">
        <v>-1.00162745</v>
      </c>
      <c r="G36" s="103">
        <v>-18.783131949557664</v>
      </c>
      <c r="H36" s="103">
        <v>-20.852224342790858</v>
      </c>
      <c r="I36" s="103">
        <v>2226.484660479116</v>
      </c>
      <c r="J36" s="103">
        <v>-32.326277474638523</v>
      </c>
      <c r="K36" s="103">
        <v>-32.345457118225319</v>
      </c>
      <c r="L36" s="103">
        <v>-79.619347748713309</v>
      </c>
      <c r="M36" s="103">
        <v>-81.654408247954777</v>
      </c>
      <c r="N36" s="103">
        <v>-82.754534459138526</v>
      </c>
      <c r="O36" s="103">
        <v>82.763129195925004</v>
      </c>
      <c r="P36" s="80" t="s">
        <v>444</v>
      </c>
    </row>
    <row r="37" spans="1:16" x14ac:dyDescent="0.25">
      <c r="A37" s="92" t="s">
        <v>445</v>
      </c>
      <c r="B37" s="103">
        <v>0</v>
      </c>
      <c r="C37" s="103">
        <v>0</v>
      </c>
      <c r="D37" s="103">
        <v>0</v>
      </c>
      <c r="E37" s="103">
        <v>0</v>
      </c>
      <c r="F37" s="103">
        <v>0</v>
      </c>
      <c r="G37" s="103">
        <v>0</v>
      </c>
      <c r="H37" s="103">
        <v>0</v>
      </c>
      <c r="I37" s="103">
        <v>0</v>
      </c>
      <c r="J37" s="103">
        <v>0</v>
      </c>
      <c r="K37" s="103">
        <v>0</v>
      </c>
      <c r="L37" s="103">
        <v>0</v>
      </c>
      <c r="M37" s="103">
        <v>0</v>
      </c>
      <c r="N37" s="103">
        <v>0</v>
      </c>
      <c r="O37" s="103">
        <v>0</v>
      </c>
      <c r="P37" s="80" t="s">
        <v>446</v>
      </c>
    </row>
    <row r="38" spans="1:16" x14ac:dyDescent="0.25">
      <c r="A38" s="75" t="s">
        <v>449</v>
      </c>
      <c r="B38" s="103">
        <v>0</v>
      </c>
      <c r="C38" s="103">
        <v>0</v>
      </c>
      <c r="D38" s="103">
        <v>0</v>
      </c>
      <c r="E38" s="103">
        <v>0</v>
      </c>
      <c r="F38" s="103">
        <v>0</v>
      </c>
      <c r="G38" s="103">
        <v>0</v>
      </c>
      <c r="H38" s="103">
        <v>0</v>
      </c>
      <c r="I38" s="103">
        <v>0</v>
      </c>
      <c r="J38" s="103">
        <v>0</v>
      </c>
      <c r="K38" s="103">
        <v>0</v>
      </c>
      <c r="L38" s="103">
        <v>0</v>
      </c>
      <c r="M38" s="103">
        <v>0</v>
      </c>
      <c r="N38" s="103">
        <v>0</v>
      </c>
      <c r="O38" s="103">
        <v>0</v>
      </c>
      <c r="P38" s="74" t="s">
        <v>450</v>
      </c>
    </row>
    <row r="39" spans="1:16" x14ac:dyDescent="0.25">
      <c r="A39" s="79" t="s">
        <v>443</v>
      </c>
      <c r="B39" s="103">
        <v>0</v>
      </c>
      <c r="C39" s="103">
        <v>0</v>
      </c>
      <c r="D39" s="103">
        <v>0</v>
      </c>
      <c r="E39" s="103">
        <v>0</v>
      </c>
      <c r="F39" s="103">
        <v>0</v>
      </c>
      <c r="G39" s="103">
        <v>0</v>
      </c>
      <c r="H39" s="103">
        <v>0</v>
      </c>
      <c r="I39" s="103">
        <v>0</v>
      </c>
      <c r="J39" s="103">
        <v>0</v>
      </c>
      <c r="K39" s="103">
        <v>0</v>
      </c>
      <c r="L39" s="103">
        <v>0</v>
      </c>
      <c r="M39" s="103">
        <v>0</v>
      </c>
      <c r="N39" s="103">
        <v>0</v>
      </c>
      <c r="O39" s="103">
        <v>0</v>
      </c>
      <c r="P39" s="80" t="s">
        <v>444</v>
      </c>
    </row>
    <row r="40" spans="1:16" x14ac:dyDescent="0.25">
      <c r="A40" s="93" t="s">
        <v>445</v>
      </c>
      <c r="B40" s="177">
        <v>0</v>
      </c>
      <c r="C40" s="177">
        <v>0</v>
      </c>
      <c r="D40" s="177">
        <v>0</v>
      </c>
      <c r="E40" s="177">
        <v>0</v>
      </c>
      <c r="F40" s="177">
        <v>0</v>
      </c>
      <c r="G40" s="177">
        <v>0</v>
      </c>
      <c r="H40" s="177">
        <v>0</v>
      </c>
      <c r="I40" s="177">
        <v>0</v>
      </c>
      <c r="J40" s="177">
        <v>0</v>
      </c>
      <c r="K40" s="177">
        <v>0</v>
      </c>
      <c r="L40" s="177">
        <v>0</v>
      </c>
      <c r="M40" s="177">
        <v>0</v>
      </c>
      <c r="N40" s="177">
        <v>0</v>
      </c>
      <c r="O40" s="177">
        <v>0</v>
      </c>
      <c r="P40" s="94" t="s">
        <v>446</v>
      </c>
    </row>
    <row r="41" spans="1:16" ht="8.25" customHeight="1" x14ac:dyDescent="0.25">
      <c r="A41" s="236"/>
      <c r="B41" s="237"/>
      <c r="C41" s="237"/>
      <c r="D41" s="237"/>
      <c r="E41" s="237"/>
      <c r="F41" s="237"/>
      <c r="G41" s="237"/>
      <c r="H41" s="237"/>
      <c r="I41" s="237"/>
      <c r="J41" s="237"/>
      <c r="K41" s="237"/>
      <c r="L41" s="237"/>
      <c r="M41" s="237"/>
      <c r="N41" s="237"/>
      <c r="O41" s="237"/>
      <c r="P41" s="238"/>
    </row>
  </sheetData>
  <mergeCells count="3">
    <mergeCell ref="A1:P1"/>
    <mergeCell ref="A2:P2"/>
    <mergeCell ref="A41:P41"/>
  </mergeCells>
  <pageMargins left="0.39370078740157483" right="0.39370078740157483" top="0.39370078740157483" bottom="0.3937007874015748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2.xml><?xml version="1.0" encoding="utf-8"?>
<ds:datastoreItem xmlns:ds="http://schemas.openxmlformats.org/officeDocument/2006/customXml" ds:itemID="{F6FB4F18-57E2-41E6-9445-8A9066873EA2}"/>
</file>

<file path=customXml/itemProps3.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68</vt:i4>
      </vt:variant>
    </vt:vector>
  </HeadingPairs>
  <TitlesOfParts>
    <vt:vector size="103" baseType="lpstr">
      <vt:lpstr>Cover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vt:lpstr>
      <vt:lpstr>3.2</vt:lpstr>
      <vt:lpstr>3.3</vt:lpstr>
      <vt:lpstr>3.4</vt:lpstr>
      <vt:lpstr>4.1</vt:lpstr>
      <vt:lpstr>4.2</vt:lpstr>
      <vt:lpstr>4.3</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'3.1'!_Toc449593997</vt:lpstr>
      <vt:lpstr>'3.1'!_Toc449593998</vt:lpstr>
      <vt:lpstr>'3.2'!_Toc449593999</vt:lpstr>
      <vt:lpstr>'3.2'!_Toc449594000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'3.1'!Print_Area</vt:lpstr>
      <vt:lpstr>'3.3'!Print_Area</vt:lpstr>
      <vt:lpstr>'4.1'!Print_Area</vt:lpstr>
      <vt:lpstr>Istilah!Print_Area</vt:lpstr>
      <vt:lpstr>'2.1'!Print_Titles</vt:lpstr>
      <vt:lpstr>'2.2'!Print_Titles</vt:lpstr>
      <vt:lpstr>'2.3'!Print_Titles</vt:lpstr>
      <vt:lpstr>'3.1'!Print_Titles</vt:lpstr>
      <vt:lpstr>'3.2'!Print_Titles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DPSIAdm</cp:lastModifiedBy>
  <dcterms:created xsi:type="dcterms:W3CDTF">2021-02-26T08:28:15Z</dcterms:created>
  <dcterms:modified xsi:type="dcterms:W3CDTF">2023-08-01T08:28:20Z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