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4B36434B-1FD4-4857-A065-1CA4B0A2399C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IKNB'!$B$1:$AV$37</definedName>
  </definedNames>
  <calcPr calcId="191029"/>
</workbook>
</file>

<file path=xl/calcChain.xml><?xml version="1.0" encoding="utf-8"?>
<calcChain xmlns="http://schemas.openxmlformats.org/spreadsheetml/2006/main">
  <c r="AO20" i="3" l="1"/>
  <c r="AM20" i="3"/>
  <c r="AM37" i="3" s="1"/>
  <c r="O45" i="3" s="1"/>
  <c r="AN20" i="3"/>
  <c r="AN37" i="3" s="1"/>
  <c r="O46" i="3" s="1"/>
  <c r="AO6" i="3"/>
  <c r="AN6" i="3"/>
  <c r="AM6" i="3"/>
  <c r="AO37" i="3" l="1"/>
  <c r="O47" i="3"/>
  <c r="AO7" i="2"/>
  <c r="AN7" i="2"/>
  <c r="AN33" i="2" s="1"/>
  <c r="O38" i="2" s="1"/>
  <c r="AM7" i="2"/>
  <c r="AM33" i="2" s="1"/>
  <c r="O37" i="2" s="1"/>
  <c r="O39" i="2" s="1"/>
  <c r="AK33" i="2"/>
  <c r="N38" i="2" s="1"/>
  <c r="AJ33" i="2"/>
  <c r="N37" i="2" s="1"/>
  <c r="AL7" i="2"/>
  <c r="AK7" i="2"/>
  <c r="AJ7" i="2"/>
  <c r="AO33" i="2" l="1"/>
  <c r="N39" i="2"/>
  <c r="AL33" i="2"/>
  <c r="AK34" i="3" l="1"/>
  <c r="AJ34" i="3"/>
  <c r="AL34" i="3" s="1"/>
  <c r="AL31" i="3"/>
  <c r="AK31" i="3"/>
  <c r="AJ31" i="3"/>
  <c r="AL25" i="3"/>
  <c r="AL24" i="3"/>
  <c r="AL21" i="3"/>
  <c r="AL20" i="3" s="1"/>
  <c r="AK20" i="3"/>
  <c r="AJ20" i="3"/>
  <c r="AL12" i="3"/>
  <c r="AK12" i="3"/>
  <c r="AJ12" i="3"/>
  <c r="AL6" i="3"/>
  <c r="AK6" i="3"/>
  <c r="AJ6" i="3"/>
  <c r="AA6" i="3"/>
  <c r="AJ37" i="3" l="1"/>
  <c r="N45" i="3" s="1"/>
  <c r="AK37" i="3"/>
  <c r="N46" i="3" s="1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I6" i="3"/>
  <c r="AH6" i="3"/>
  <c r="AG6" i="3"/>
  <c r="AF6" i="3"/>
  <c r="AE6" i="3"/>
  <c r="AD6" i="3"/>
  <c r="AC6" i="3"/>
  <c r="AB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W27" i="2"/>
  <c r="T27" i="2"/>
  <c r="Q27" i="2"/>
  <c r="N27" i="2"/>
  <c r="K27" i="2"/>
  <c r="H27" i="2"/>
  <c r="E27" i="2"/>
  <c r="AI25" i="3"/>
  <c r="AI24" i="3"/>
  <c r="AI21" i="3"/>
  <c r="N47" i="3" l="1"/>
  <c r="AL37" i="3"/>
  <c r="AG20" i="3"/>
  <c r="AH20" i="3"/>
  <c r="AI20" i="3"/>
  <c r="AH31" i="3"/>
  <c r="AI31" i="3"/>
  <c r="AG31" i="3"/>
  <c r="AF36" i="3"/>
  <c r="AC36" i="3"/>
  <c r="Z36" i="3"/>
  <c r="W36" i="3"/>
  <c r="T36" i="3"/>
  <c r="Q36" i="3"/>
  <c r="N36" i="3"/>
  <c r="K36" i="3"/>
  <c r="H36" i="3"/>
  <c r="E36" i="3"/>
  <c r="AE34" i="3"/>
  <c r="AD34" i="3"/>
  <c r="AB34" i="3"/>
  <c r="AA34" i="3"/>
  <c r="Y34" i="3"/>
  <c r="X34" i="3"/>
  <c r="V34" i="3"/>
  <c r="U34" i="3"/>
  <c r="S34" i="3"/>
  <c r="R34" i="3"/>
  <c r="P34" i="3"/>
  <c r="O34" i="3"/>
  <c r="M34" i="3"/>
  <c r="L34" i="3"/>
  <c r="J34" i="3"/>
  <c r="I34" i="3"/>
  <c r="G34" i="3"/>
  <c r="F34" i="3"/>
  <c r="D34" i="3"/>
  <c r="C34" i="3"/>
  <c r="E34" i="3" s="1"/>
  <c r="AF33" i="3"/>
  <c r="AC33" i="3"/>
  <c r="Z33" i="3"/>
  <c r="W33" i="3"/>
  <c r="T33" i="3"/>
  <c r="Q33" i="3"/>
  <c r="N33" i="3"/>
  <c r="K33" i="3"/>
  <c r="H33" i="3"/>
  <c r="E33" i="3"/>
  <c r="Y31" i="3"/>
  <c r="X31" i="3"/>
  <c r="V31" i="3"/>
  <c r="U31" i="3"/>
  <c r="S31" i="3"/>
  <c r="R31" i="3"/>
  <c r="P31" i="3"/>
  <c r="O31" i="3"/>
  <c r="Q31" i="3" s="1"/>
  <c r="M31" i="3"/>
  <c r="L31" i="3"/>
  <c r="J31" i="3"/>
  <c r="I31" i="3"/>
  <c r="G31" i="3"/>
  <c r="F31" i="3"/>
  <c r="D31" i="3"/>
  <c r="C31" i="3"/>
  <c r="E31" i="3" s="1"/>
  <c r="AF25" i="3"/>
  <c r="AC25" i="3"/>
  <c r="Z25" i="3"/>
  <c r="W25" i="3"/>
  <c r="T25" i="3"/>
  <c r="Q25" i="3"/>
  <c r="N25" i="3"/>
  <c r="K25" i="3"/>
  <c r="H25" i="3"/>
  <c r="E25" i="3"/>
  <c r="AF24" i="3"/>
  <c r="AC24" i="3"/>
  <c r="Z24" i="3"/>
  <c r="W24" i="3"/>
  <c r="T24" i="3"/>
  <c r="Q24" i="3"/>
  <c r="N24" i="3"/>
  <c r="K24" i="3"/>
  <c r="H24" i="3"/>
  <c r="E24" i="3"/>
  <c r="AF21" i="3"/>
  <c r="AC21" i="3"/>
  <c r="Z21" i="3"/>
  <c r="W21" i="3"/>
  <c r="T21" i="3"/>
  <c r="Q21" i="3"/>
  <c r="N21" i="3"/>
  <c r="K21" i="3"/>
  <c r="H21" i="3"/>
  <c r="E21" i="3"/>
  <c r="AE20" i="3"/>
  <c r="AD20" i="3"/>
  <c r="AB20" i="3"/>
  <c r="AA20" i="3"/>
  <c r="Y20" i="3"/>
  <c r="X20" i="3"/>
  <c r="W20" i="3"/>
  <c r="S20" i="3"/>
  <c r="R20" i="3"/>
  <c r="P20" i="3"/>
  <c r="O20" i="3"/>
  <c r="M20" i="3"/>
  <c r="L20" i="3"/>
  <c r="J20" i="3"/>
  <c r="I20" i="3"/>
  <c r="K20" i="3" s="1"/>
  <c r="G20" i="3"/>
  <c r="F20" i="3"/>
  <c r="D20" i="3"/>
  <c r="C20" i="3"/>
  <c r="W31" i="3" l="1"/>
  <c r="V37" i="3"/>
  <c r="I46" i="3" s="1"/>
  <c r="Z20" i="3"/>
  <c r="AC20" i="3"/>
  <c r="H34" i="3"/>
  <c r="E20" i="3"/>
  <c r="K34" i="3"/>
  <c r="W34" i="3"/>
  <c r="U37" i="3"/>
  <c r="I45" i="3" s="1"/>
  <c r="N20" i="3"/>
  <c r="AF20" i="3"/>
  <c r="AC34" i="3"/>
  <c r="H31" i="3"/>
  <c r="N31" i="3"/>
  <c r="Z31" i="3"/>
  <c r="N34" i="3"/>
  <c r="T34" i="3"/>
  <c r="Z34" i="3"/>
  <c r="AF34" i="3"/>
  <c r="Q34" i="3"/>
  <c r="T31" i="3"/>
  <c r="J37" i="3"/>
  <c r="E46" i="3" s="1"/>
  <c r="S37" i="3"/>
  <c r="H46" i="3" s="1"/>
  <c r="K31" i="3"/>
  <c r="D37" i="3"/>
  <c r="C46" i="3" s="1"/>
  <c r="H20" i="3"/>
  <c r="T20" i="3"/>
  <c r="I37" i="3"/>
  <c r="AD37" i="3"/>
  <c r="AE37" i="3"/>
  <c r="L46" i="3" s="1"/>
  <c r="Y37" i="3"/>
  <c r="M37" i="3"/>
  <c r="F46" i="3" s="1"/>
  <c r="O37" i="3"/>
  <c r="G45" i="3" s="1"/>
  <c r="P37" i="3"/>
  <c r="G46" i="3" s="1"/>
  <c r="X37" i="3"/>
  <c r="J45" i="3" s="1"/>
  <c r="J47" i="3" s="1"/>
  <c r="AA37" i="3"/>
  <c r="K45" i="3" s="1"/>
  <c r="AB37" i="3"/>
  <c r="K46" i="3" s="1"/>
  <c r="R37" i="3"/>
  <c r="Q20" i="3"/>
  <c r="C37" i="3"/>
  <c r="F37" i="3"/>
  <c r="D45" i="3" s="1"/>
  <c r="G37" i="3"/>
  <c r="D46" i="3" s="1"/>
  <c r="L37" i="3"/>
  <c r="F45" i="3" s="1"/>
  <c r="AH21" i="2"/>
  <c r="AG21" i="2"/>
  <c r="AG33" i="2" s="1"/>
  <c r="I47" i="3" l="1"/>
  <c r="W37" i="3"/>
  <c r="D47" i="3"/>
  <c r="AF37" i="3"/>
  <c r="L45" i="3"/>
  <c r="L47" i="3" s="1"/>
  <c r="T37" i="3"/>
  <c r="H45" i="3"/>
  <c r="H47" i="3" s="1"/>
  <c r="F47" i="3"/>
  <c r="K37" i="3"/>
  <c r="E45" i="3"/>
  <c r="E47" i="3" s="1"/>
  <c r="E37" i="3"/>
  <c r="C45" i="3"/>
  <c r="C47" i="3" s="1"/>
  <c r="K47" i="3"/>
  <c r="G47" i="3"/>
  <c r="Z37" i="3"/>
  <c r="N37" i="3"/>
  <c r="AC37" i="3"/>
  <c r="Q37" i="3"/>
  <c r="H37" i="3"/>
  <c r="M37" i="2"/>
  <c r="AH33" i="2"/>
  <c r="M38" i="2" s="1"/>
  <c r="AI21" i="2"/>
  <c r="M39" i="2" l="1"/>
  <c r="AI33" i="2"/>
  <c r="AH34" i="3" l="1"/>
  <c r="AG34" i="3"/>
  <c r="AG37" i="3" l="1"/>
  <c r="M45" i="3" s="1"/>
  <c r="AI34" i="3"/>
  <c r="AH37" i="3"/>
  <c r="M46" i="3" s="1"/>
  <c r="M47" i="3" l="1"/>
  <c r="AI37" i="3"/>
  <c r="AE21" i="2"/>
  <c r="AD21" i="2"/>
  <c r="AD33" i="2" l="1"/>
  <c r="L37" i="2" s="1"/>
  <c r="AE33" i="2"/>
  <c r="L38" i="2" s="1"/>
  <c r="AF21" i="2"/>
  <c r="L39" i="2" l="1"/>
  <c r="AF33" i="2"/>
  <c r="AB21" i="2" l="1"/>
  <c r="AA21" i="2"/>
  <c r="AC21" i="2" l="1"/>
  <c r="Y21" i="2"/>
  <c r="X21" i="2"/>
  <c r="X33" i="2" l="1"/>
  <c r="J37" i="2" s="1"/>
  <c r="Y33" i="2"/>
  <c r="J38" i="2" s="1"/>
  <c r="Z21" i="2"/>
  <c r="AB33" i="2"/>
  <c r="K38" i="2" s="1"/>
  <c r="AA33" i="2"/>
  <c r="K37" i="2" s="1"/>
  <c r="V21" i="2"/>
  <c r="U21" i="2"/>
  <c r="K39" i="2" l="1"/>
  <c r="J39" i="2"/>
  <c r="W21" i="2"/>
  <c r="AC33" i="2"/>
  <c r="Z33" i="2"/>
  <c r="V33" i="2"/>
  <c r="I38" i="2" s="1"/>
  <c r="U33" i="2"/>
  <c r="I37" i="2" s="1"/>
  <c r="I39" i="2" s="1"/>
  <c r="W33" i="2" l="1"/>
  <c r="S21" i="2" l="1"/>
  <c r="R21" i="2"/>
  <c r="T21" i="2" l="1"/>
  <c r="R33" i="2"/>
  <c r="H37" i="2" s="1"/>
  <c r="S33" i="2"/>
  <c r="H38" i="2" s="1"/>
  <c r="H39" i="2" l="1"/>
  <c r="T33" i="2"/>
  <c r="P21" i="2" l="1"/>
  <c r="O21" i="2"/>
  <c r="Q21" i="2" l="1"/>
  <c r="O33" i="2"/>
  <c r="G37" i="2" s="1"/>
  <c r="P33" i="2"/>
  <c r="G38" i="2" s="1"/>
  <c r="M21" i="2"/>
  <c r="L21" i="2"/>
  <c r="G39" i="2" l="1"/>
  <c r="N21" i="2"/>
  <c r="Q33" i="2"/>
  <c r="M33" i="2"/>
  <c r="F38" i="2" s="1"/>
  <c r="L33" i="2"/>
  <c r="F37" i="2" s="1"/>
  <c r="J21" i="2"/>
  <c r="I21" i="2"/>
  <c r="G21" i="2"/>
  <c r="F21" i="2"/>
  <c r="D21" i="2"/>
  <c r="C21" i="2"/>
  <c r="F39" i="2" l="1"/>
  <c r="E21" i="2"/>
  <c r="K21" i="2"/>
  <c r="H21" i="2"/>
  <c r="N33" i="2"/>
  <c r="J33" i="2" l="1"/>
  <c r="E38" i="2" s="1"/>
  <c r="I33" i="2"/>
  <c r="K33" i="2" l="1"/>
  <c r="E37" i="2"/>
  <c r="E39" i="2" s="1"/>
  <c r="G33" i="2"/>
  <c r="D38" i="2" s="1"/>
  <c r="F33" i="2"/>
  <c r="D37" i="2" s="1"/>
  <c r="D39" i="2" l="1"/>
  <c r="H33" i="2"/>
  <c r="D33" i="2"/>
  <c r="C38" i="2" s="1"/>
  <c r="C33" i="2"/>
  <c r="C37" i="2" s="1"/>
  <c r="C39" i="2" s="1"/>
  <c r="E33" i="2" l="1"/>
</calcChain>
</file>

<file path=xl/sharedStrings.xml><?xml version="1.0" encoding="utf-8"?>
<sst xmlns="http://schemas.openxmlformats.org/spreadsheetml/2006/main" count="181" uniqueCount="64">
  <si>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</si>
  <si>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</si>
  <si>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</si>
  <si>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</si>
  <si>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</si>
  <si>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</si>
  <si>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</si>
  <si>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</si>
  <si>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</si>
  <si>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</si>
  <si>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</si>
  <si>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</si>
  <si>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</si>
  <si>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</si>
  <si>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</si>
  <si>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</si>
  <si>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</si>
  <si>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</si>
  <si>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</si>
  <si>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</si>
  <si>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</si>
  <si>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</si>
  <si>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</si>
  <si>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</si>
  <si>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</si>
  <si>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</si>
  <si>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</si>
  <si>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</si>
  <si>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</si>
  <si>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</si>
  <si>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</si>
  <si>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</si>
  <si>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</si>
  <si>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</si>
  <si>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</si>
  <si>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</si>
  <si>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</si>
  <si>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</si>
  <si>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</si>
  <si>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</si>
  <si>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</si>
  <si>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</si>
  <si>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</si>
  <si>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</si>
  <si>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</si>
  <si>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</si>
  <si>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</si>
  <si>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</si>
  <si>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</si>
  <si>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</si>
  <si>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</si>
  <si>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</si>
  <si>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</si>
  <si>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</si>
  <si>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</si>
  <si>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</si>
  <si>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</si>
  <si>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Asuransi*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</si>
  <si>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</si>
  <si>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</si>
  <si>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</si>
  <si>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</si>
  <si>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</si>
  <si>
    <t>Terdapat revisi jumlah dari publikasi sebelumnya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</si>
</sst>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p&quot;#,##0.00;[Red]\-&quot;Rp&quot;#,##0.00"/>
    <numFmt numFmtId="165" formatCode="_-* #,##0_-;\-* #,##0_-;_-* &quot;-&quot;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mmm\ yyyy"/>
    <numFmt numFmtId="169" formatCode="0.00\ ;\(0.00\)"/>
    <numFmt numFmtId="170" formatCode="#,##0;[Red]\(#,##0\)"/>
    <numFmt numFmtId="171" formatCode="###\ ###\ ####"/>
    <numFmt numFmtId="172" formatCode="_([$€-2]* #,##0.00_);_([$€-2]* \(#,##0.00\);_([$€-2]* &quot;-&quot;??_)"/>
    <numFmt numFmtId="173" formatCode="0.00_)"/>
    <numFmt numFmtId="174" formatCode="#,##0.00;\(#,##0\)"/>
    <numFmt numFmtId="175" formatCode="##,###,##0.00"/>
    <numFmt numFmtId="176" formatCode="_-&quot;\&quot;* #,##0_-;\-&quot;\&quot;* #,##0_-;_-&quot;\&quot;* &quot;-&quot;_-;_-@_-"/>
    <numFmt numFmtId="177" formatCode="_-&quot;\&quot;* #,##0.00_-;\-&quot;\&quot;* #,##0.00_-;_-&quot;\&quot;* &quot;-&quot;??_-;_-@_-"/>
    <numFmt numFmtId="178" formatCode="[$-10409]dd\ mmm\ yyyy"/>
    <numFmt numFmtId="179" formatCode="[$-421]mmm\ yyyy;@"/>
    <numFmt numFmtId="180" formatCode="[$-F800]dddd\,\ mmmm\ dd\,\ yyyy"/>
    <numFmt numFmtId="181" formatCode="_(* #,##0.00_);_(* \(#,##0.00\);_(* &quot;-&quot;_);_(@_)"/>
    <numFmt numFmtId="182" formatCode="_(* #,##0.0_);_(* \(#,##0.0\);_(* &quot;-&quot;?_);_(@_)"/>
    <numFmt numFmtId="183" formatCode="General\ &quot;bulan &quot;"/>
    <numFmt numFmtId="184" formatCode="d\-mmm\-yyyy"/>
    <numFmt numFmtId="185" formatCode="d"/>
    <numFmt numFmtId="186" formatCode="#,##0;[Red]#,##0"/>
    <numFmt numFmtId="187" formatCode="_([$Rp-421]* #,##0_);_([$Rp-421]* \(#,##0\);_([$Rp-421]* &quot;-&quot;_);_(@_)"/>
    <numFmt numFmtId="188" formatCode="0_);\(0\)"/>
  </numFmts>
  <fonts count="6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0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60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7" fillId="0" borderId="0"/>
    <xf numFmtId="0" fontId="9" fillId="0" borderId="0"/>
    <xf numFmtId="0" fontId="12" fillId="0" borderId="2">
      <alignment horizontal="center"/>
    </xf>
    <xf numFmtId="0" fontId="13" fillId="0" borderId="1">
      <alignment horizontal="left" wrapText="1" indent="2"/>
    </xf>
    <xf numFmtId="0" fontId="14" fillId="0" borderId="0">
      <alignment wrapText="1"/>
    </xf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5" fillId="0" borderId="0">
      <alignment horizontal="center"/>
    </xf>
    <xf numFmtId="0" fontId="15" fillId="0" borderId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4">
      <alignment horizontal="left" wrapText="1" inden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5">
      <alignment vertical="center" wrapText="1"/>
    </xf>
    <xf numFmtId="0" fontId="20" fillId="0" borderId="6">
      <alignment horizontal="center"/>
    </xf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43" fontId="5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9" fillId="0" borderId="0" applyFill="0" applyBorder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41" fontId="4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9" fillId="0" borderId="10" applyFont="0" applyFill="0" applyAlignment="0">
      <protection locked="0"/>
    </xf>
    <xf numFmtId="169" fontId="9" fillId="0" borderId="11" applyFill="0" applyAlignment="0">
      <protection locked="0"/>
    </xf>
    <xf numFmtId="41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39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39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0" fontId="31" fillId="0" borderId="0"/>
    <xf numFmtId="42" fontId="28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38" fontId="32" fillId="5" borderId="0" applyNumberFormat="0" applyBorder="0" applyAlignment="0" applyProtection="0"/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4" fillId="0" borderId="0" applyNumberFormat="0" applyFill="0" applyBorder="0" applyAlignment="0" applyProtection="0">
      <alignment vertical="top"/>
      <protection locked="0"/>
    </xf>
    <xf numFmtId="10" fontId="32" fillId="6" borderId="2" applyNumberFormat="0" applyBorder="0" applyAlignment="0" applyProtection="0"/>
    <xf numFmtId="10" fontId="32" fillId="6" borderId="2" applyNumberFormat="0" applyBorder="0" applyAlignment="0" applyProtection="0"/>
    <xf numFmtId="37" fontId="35" fillId="0" borderId="0"/>
    <xf numFmtId="173" fontId="36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5" fillId="0" borderId="0"/>
    <xf numFmtId="0" fontId="5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4" fillId="0" borderId="0"/>
    <xf numFmtId="0" fontId="5" fillId="0" borderId="0"/>
    <xf numFmtId="0" fontId="2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7" fillId="0" borderId="0"/>
    <xf numFmtId="0" fontId="25" fillId="0" borderId="0"/>
    <xf numFmtId="0" fontId="25" fillId="0" borderId="0"/>
    <xf numFmtId="0" fontId="24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37" fillId="0" borderId="0"/>
    <xf numFmtId="0" fontId="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  <xf numFmtId="10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0" fontId="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38" fillId="0" borderId="2">
      <alignment horizontal="center"/>
    </xf>
    <xf numFmtId="0" fontId="22" fillId="0" borderId="0">
      <alignment vertical="top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0">
      <alignment horizontal="center" vertical="center"/>
    </xf>
    <xf numFmtId="0" fontId="39" fillId="7" borderId="0" applyNumberFormat="0" applyFill="0">
      <alignment horizontal="left" vertical="center"/>
    </xf>
    <xf numFmtId="165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1" fillId="0" borderId="0"/>
    <xf numFmtId="41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178" fontId="5" fillId="0" borderId="0"/>
    <xf numFmtId="179" fontId="5" fillId="3" borderId="0" applyNumberFormat="0" applyBorder="0" applyAlignment="0" applyProtection="0"/>
    <xf numFmtId="179" fontId="6" fillId="2" borderId="0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0" borderId="0"/>
    <xf numFmtId="41" fontId="4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3" fillId="14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0" borderId="20" applyNumberFormat="0" applyFont="0" applyAlignment="0" applyProtection="0"/>
    <xf numFmtId="41" fontId="3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39" fontId="9" fillId="0" borderId="10" applyFont="0" applyFill="0" applyAlignment="0">
      <protection locked="0"/>
    </xf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179" fontId="3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179" fontId="3" fillId="0" borderId="0"/>
    <xf numFmtId="179" fontId="3" fillId="0" borderId="0"/>
    <xf numFmtId="179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179" fontId="3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179" fontId="3" fillId="0" borderId="0"/>
    <xf numFmtId="179" fontId="3" fillId="0" borderId="0"/>
    <xf numFmtId="179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7" fillId="0" borderId="0"/>
    <xf numFmtId="0" fontId="9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32" fillId="0" borderId="0"/>
    <xf numFmtId="187" fontId="45" fillId="0" borderId="0">
      <protection locked="0"/>
    </xf>
    <xf numFmtId="187" fontId="46" fillId="0" borderId="0">
      <protection locked="0"/>
    </xf>
    <xf numFmtId="187" fontId="46" fillId="0" borderId="0">
      <protection locked="0"/>
    </xf>
    <xf numFmtId="187" fontId="46" fillId="0" borderId="0">
      <protection locked="0"/>
    </xf>
    <xf numFmtId="187" fontId="45" fillId="0" borderId="0">
      <protection locked="0"/>
    </xf>
    <xf numFmtId="187" fontId="45" fillId="0" borderId="0">
      <protection locked="0"/>
    </xf>
    <xf numFmtId="187" fontId="47" fillId="0" borderId="0">
      <protection locked="0"/>
    </xf>
    <xf numFmtId="10" fontId="32" fillId="15" borderId="2" applyNumberFormat="0" applyBorder="0" applyAlignment="0" applyProtection="0"/>
    <xf numFmtId="187" fontId="27" fillId="0" borderId="0"/>
    <xf numFmtId="188" fontId="3" fillId="0" borderId="0"/>
    <xf numFmtId="187" fontId="3" fillId="0" borderId="0"/>
    <xf numFmtId="187" fontId="3" fillId="0" borderId="0"/>
    <xf numFmtId="188" fontId="3" fillId="0" borderId="0"/>
    <xf numFmtId="0" fontId="9" fillId="0" borderId="0"/>
    <xf numFmtId="187" fontId="3" fillId="0" borderId="0"/>
    <xf numFmtId="187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8" fontId="9" fillId="0" borderId="0"/>
    <xf numFmtId="187" fontId="9" fillId="0" borderId="0"/>
    <xf numFmtId="187" fontId="9" fillId="0" borderId="0"/>
    <xf numFmtId="187" fontId="9" fillId="0" borderId="0"/>
    <xf numFmtId="187" fontId="9" fillId="0" borderId="0"/>
    <xf numFmtId="187" fontId="9" fillId="0" borderId="0"/>
    <xf numFmtId="188" fontId="9" fillId="0" borderId="0"/>
    <xf numFmtId="187" fontId="9" fillId="0" borderId="0"/>
    <xf numFmtId="187" fontId="3" fillId="0" borderId="0"/>
    <xf numFmtId="187" fontId="3" fillId="0" borderId="0"/>
    <xf numFmtId="166" fontId="3" fillId="0" borderId="0"/>
    <xf numFmtId="187" fontId="9" fillId="0" borderId="0"/>
    <xf numFmtId="187" fontId="9" fillId="0" borderId="0"/>
    <xf numFmtId="188" fontId="3" fillId="0" borderId="0"/>
    <xf numFmtId="187" fontId="3" fillId="0" borderId="0"/>
    <xf numFmtId="187" fontId="3" fillId="0" borderId="0"/>
    <xf numFmtId="9" fontId="9" fillId="0" borderId="0" applyFont="0" applyFill="0" applyBorder="0" applyAlignment="0" applyProtection="0"/>
    <xf numFmtId="187" fontId="38" fillId="0" borderId="2">
      <alignment horizontal="center"/>
    </xf>
    <xf numFmtId="187" fontId="38" fillId="0" borderId="0">
      <alignment horizontal="center" vertical="center"/>
    </xf>
    <xf numFmtId="187" fontId="39" fillId="7" borderId="0" applyNumberFormat="0" applyFill="0">
      <alignment horizontal="left" vertical="center"/>
    </xf>
    <xf numFmtId="165" fontId="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48" fillId="0" borderId="0">
      <alignment vertical="center"/>
    </xf>
    <xf numFmtId="0" fontId="4" fillId="0" borderId="0"/>
    <xf numFmtId="0" fontId="29" fillId="0" borderId="0"/>
    <xf numFmtId="0" fontId="3" fillId="0" borderId="0"/>
    <xf numFmtId="166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  <xf numFmtId="165" fontId="48" fillId="0" borderId="0" applyFont="0" applyFill="0" applyBorder="0" applyAlignment="0" applyProtection="0"/>
    <xf numFmtId="0" fontId="48" fillId="0" borderId="0">
      <alignment vertical="center"/>
    </xf>
    <xf numFmtId="166" fontId="48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126">
    <xf numFmtId="0" fontId="0" fillId="0" borderId="0" xfId="0"/>
    <xf numFmtId="0" fontId="49" fillId="0" borderId="0" xfId="0" applyFont="1"/>
    <xf numFmtId="43" fontId="49" fillId="0" borderId="0" xfId="1" applyFont="1"/>
    <xf numFmtId="41" fontId="51" fillId="4" borderId="16" xfId="845" applyFont="1" applyFill="1" applyBorder="1" applyAlignment="1">
      <alignment vertical="center"/>
    </xf>
    <xf numFmtId="43" fontId="56" fillId="17" borderId="2" xfId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21" xfId="0" applyFont="1" applyBorder="1" applyAlignment="1">
      <alignment vertical="center"/>
    </xf>
    <xf numFmtId="0" fontId="50" fillId="8" borderId="21" xfId="0" applyFont="1" applyFill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51" fillId="8" borderId="21" xfId="0" applyFont="1" applyFill="1" applyBorder="1" applyAlignment="1">
      <alignment vertical="center"/>
    </xf>
    <xf numFmtId="41" fontId="51" fillId="8" borderId="2" xfId="845" applyFont="1" applyFill="1" applyBorder="1" applyAlignment="1"/>
    <xf numFmtId="181" fontId="49" fillId="0" borderId="22" xfId="845" applyNumberFormat="1" applyFont="1" applyFill="1" applyBorder="1" applyAlignment="1">
      <alignment vertical="center"/>
    </xf>
    <xf numFmtId="0" fontId="52" fillId="0" borderId="21" xfId="0" applyFont="1" applyBorder="1" applyAlignment="1">
      <alignment horizontal="left" vertical="center" indent="3"/>
    </xf>
    <xf numFmtId="0" fontId="51" fillId="0" borderId="21" xfId="0" applyFont="1" applyBorder="1" applyAlignment="1">
      <alignment vertical="center"/>
    </xf>
    <xf numFmtId="41" fontId="51" fillId="8" borderId="2" xfId="845" applyFont="1" applyFill="1" applyBorder="1" applyAlignment="1">
      <alignment vertical="center"/>
    </xf>
    <xf numFmtId="181" fontId="58" fillId="0" borderId="2" xfId="845" applyNumberFormat="1" applyFont="1" applyFill="1" applyBorder="1" applyAlignment="1">
      <alignment vertical="center"/>
    </xf>
    <xf numFmtId="181" fontId="3" fillId="0" borderId="2" xfId="845" applyNumberFormat="1" applyFont="1" applyFill="1" applyBorder="1" applyAlignment="1">
      <alignment vertical="center"/>
    </xf>
    <xf numFmtId="181" fontId="57" fillId="8" borderId="2" xfId="845" applyNumberFormat="1" applyFont="1" applyFill="1" applyBorder="1" applyAlignment="1">
      <alignment horizontal="right" vertical="center"/>
    </xf>
    <xf numFmtId="181" fontId="57" fillId="8" borderId="2" xfId="845" applyNumberFormat="1" applyFont="1" applyFill="1" applyBorder="1" applyAlignment="1">
      <alignment vertical="center"/>
    </xf>
    <xf numFmtId="181" fontId="0" fillId="0" borderId="2" xfId="845" applyNumberFormat="1" applyFont="1" applyFill="1" applyBorder="1" applyAlignment="1">
      <alignment vertical="center"/>
    </xf>
    <xf numFmtId="181" fontId="57" fillId="18" borderId="2" xfId="845" applyNumberFormat="1" applyFont="1" applyFill="1" applyBorder="1" applyAlignment="1">
      <alignment vertical="center"/>
    </xf>
    <xf numFmtId="41" fontId="51" fillId="4" borderId="17" xfId="845" applyFont="1" applyFill="1" applyBorder="1" applyAlignment="1">
      <alignment vertical="center"/>
    </xf>
    <xf numFmtId="41" fontId="53" fillId="0" borderId="2" xfId="845" applyFont="1" applyFill="1" applyBorder="1" applyAlignment="1"/>
    <xf numFmtId="43" fontId="49" fillId="0" borderId="0" xfId="1" applyFont="1" applyAlignment="1">
      <alignment vertical="center"/>
    </xf>
    <xf numFmtId="0" fontId="53" fillId="0" borderId="21" xfId="0" applyFont="1" applyBorder="1" applyAlignment="1">
      <alignment horizontal="left" vertical="center"/>
    </xf>
    <xf numFmtId="0" fontId="53" fillId="0" borderId="21" xfId="0" applyFont="1" applyBorder="1" applyAlignment="1">
      <alignment horizontal="left" vertical="center" wrapText="1"/>
    </xf>
    <xf numFmtId="0" fontId="54" fillId="8" borderId="21" xfId="0" applyFont="1" applyFill="1" applyBorder="1" applyAlignment="1">
      <alignment vertical="center"/>
    </xf>
    <xf numFmtId="0" fontId="54" fillId="8" borderId="24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5" fillId="0" borderId="0" xfId="846" applyFont="1" applyAlignment="1">
      <alignment vertical="center"/>
    </xf>
    <xf numFmtId="0" fontId="55" fillId="0" borderId="0" xfId="846" applyFont="1" applyFill="1" applyAlignment="1">
      <alignment vertical="center"/>
    </xf>
    <xf numFmtId="0" fontId="52" fillId="0" borderId="21" xfId="0" applyFont="1" applyBorder="1" applyAlignment="1">
      <alignment vertical="center" wrapText="1"/>
    </xf>
    <xf numFmtId="0" fontId="50" fillId="0" borderId="0" xfId="0" applyFont="1" applyAlignment="1">
      <alignment vertical="center"/>
    </xf>
    <xf numFmtId="181" fontId="54" fillId="8" borderId="2" xfId="845" applyNumberFormat="1" applyFont="1" applyFill="1" applyBorder="1" applyAlignment="1">
      <alignment vertical="center"/>
    </xf>
    <xf numFmtId="181" fontId="53" fillId="0" borderId="19" xfId="845" applyNumberFormat="1" applyFont="1" applyBorder="1" applyAlignment="1">
      <alignment horizontal="right" vertical="center"/>
    </xf>
    <xf numFmtId="181" fontId="54" fillId="8" borderId="22" xfId="845" applyNumberFormat="1" applyFont="1" applyFill="1" applyBorder="1" applyAlignment="1">
      <alignment vertical="center"/>
    </xf>
    <xf numFmtId="181" fontId="53" fillId="0" borderId="22" xfId="845" applyNumberFormat="1" applyFont="1" applyBorder="1" applyAlignment="1">
      <alignment horizontal="right" vertical="center"/>
    </xf>
    <xf numFmtId="181" fontId="54" fillId="8" borderId="19" xfId="845" applyNumberFormat="1" applyFont="1" applyFill="1" applyBorder="1" applyAlignment="1">
      <alignment vertical="center"/>
    </xf>
    <xf numFmtId="181" fontId="54" fillId="9" borderId="23" xfId="845" applyNumberFormat="1" applyFont="1" applyFill="1" applyBorder="1" applyAlignment="1">
      <alignment horizontal="right" vertical="center"/>
    </xf>
    <xf numFmtId="181" fontId="50" fillId="4" borderId="17" xfId="845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43" fontId="56" fillId="17" borderId="13" xfId="1" applyFont="1" applyFill="1" applyBorder="1" applyAlignment="1">
      <alignment horizontal="center" vertical="center"/>
    </xf>
    <xf numFmtId="0" fontId="50" fillId="4" borderId="25" xfId="0" applyFont="1" applyFill="1" applyBorder="1" applyAlignment="1">
      <alignment vertical="center"/>
    </xf>
    <xf numFmtId="0" fontId="51" fillId="8" borderId="24" xfId="0" applyFont="1" applyFill="1" applyBorder="1" applyAlignment="1">
      <alignment vertical="center"/>
    </xf>
    <xf numFmtId="0" fontId="51" fillId="4" borderId="25" xfId="0" applyFont="1" applyFill="1" applyBorder="1" applyAlignment="1">
      <alignment vertical="center"/>
    </xf>
    <xf numFmtId="41" fontId="51" fillId="8" borderId="13" xfId="845" applyFont="1" applyFill="1" applyBorder="1" applyAlignment="1">
      <alignment vertical="center"/>
    </xf>
    <xf numFmtId="41" fontId="51" fillId="8" borderId="13" xfId="845" applyFont="1" applyFill="1" applyBorder="1" applyAlignment="1"/>
    <xf numFmtId="41" fontId="53" fillId="0" borderId="13" xfId="845" applyFont="1" applyFill="1" applyBorder="1" applyAlignment="1"/>
    <xf numFmtId="41" fontId="51" fillId="4" borderId="15" xfId="845" applyFont="1" applyFill="1" applyBorder="1" applyAlignment="1">
      <alignment vertical="center"/>
    </xf>
    <xf numFmtId="41" fontId="51" fillId="8" borderId="19" xfId="845" applyFont="1" applyFill="1" applyBorder="1" applyAlignment="1">
      <alignment vertical="center"/>
    </xf>
    <xf numFmtId="41" fontId="52" fillId="0" borderId="19" xfId="845" applyFont="1" applyBorder="1" applyAlignment="1">
      <alignment vertical="center"/>
    </xf>
    <xf numFmtId="41" fontId="52" fillId="0" borderId="2" xfId="845" applyFont="1" applyBorder="1" applyAlignment="1"/>
    <xf numFmtId="41" fontId="52" fillId="0" borderId="13" xfId="845" applyFont="1" applyBorder="1" applyAlignment="1"/>
    <xf numFmtId="41" fontId="50" fillId="8" borderId="2" xfId="845" applyFont="1" applyFill="1" applyBorder="1" applyAlignment="1"/>
    <xf numFmtId="41" fontId="50" fillId="8" borderId="13" xfId="845" applyFont="1" applyFill="1" applyBorder="1" applyAlignment="1"/>
    <xf numFmtId="41" fontId="54" fillId="8" borderId="19" xfId="845" applyFont="1" applyFill="1" applyBorder="1" applyAlignment="1">
      <alignment vertical="center"/>
    </xf>
    <xf numFmtId="41" fontId="54" fillId="8" borderId="2" xfId="845" applyFont="1" applyFill="1" applyBorder="1" applyAlignment="1">
      <alignment vertical="center"/>
    </xf>
    <xf numFmtId="41" fontId="54" fillId="8" borderId="13" xfId="845" applyFont="1" applyFill="1" applyBorder="1" applyAlignment="1">
      <alignment vertical="center"/>
    </xf>
    <xf numFmtId="41" fontId="53" fillId="0" borderId="19" xfId="845" applyFont="1" applyFill="1" applyBorder="1" applyAlignment="1">
      <alignment vertical="center"/>
    </xf>
    <xf numFmtId="41" fontId="53" fillId="0" borderId="2" xfId="845" applyFont="1" applyFill="1" applyBorder="1" applyAlignment="1">
      <alignment vertical="center"/>
    </xf>
    <xf numFmtId="41" fontId="53" fillId="0" borderId="13" xfId="845" applyFont="1" applyFill="1" applyBorder="1" applyAlignment="1">
      <alignment vertical="center"/>
    </xf>
    <xf numFmtId="41" fontId="54" fillId="0" borderId="2" xfId="845" applyFont="1" applyFill="1" applyBorder="1" applyAlignment="1">
      <alignment vertical="center"/>
    </xf>
    <xf numFmtId="41" fontId="52" fillId="0" borderId="19" xfId="845" applyFont="1" applyFill="1" applyBorder="1" applyAlignment="1">
      <alignment vertical="center"/>
    </xf>
    <xf numFmtId="41" fontId="50" fillId="0" borderId="0" xfId="845" applyFont="1" applyFill="1"/>
    <xf numFmtId="181" fontId="50" fillId="4" borderId="16" xfId="845" applyNumberFormat="1" applyFont="1" applyFill="1" applyBorder="1" applyAlignment="1">
      <alignment horizontal="right" vertical="center"/>
    </xf>
    <xf numFmtId="41" fontId="52" fillId="0" borderId="0" xfId="845" applyFont="1" applyBorder="1" applyAlignment="1">
      <alignment vertical="center"/>
    </xf>
    <xf numFmtId="166" fontId="53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6" fillId="16" borderId="0" xfId="0" applyFont="1" applyFill="1"/>
    <xf numFmtId="181" fontId="49" fillId="0" borderId="0" xfId="845" applyNumberFormat="1" applyFont="1" applyFill="1" applyAlignment="1">
      <alignment vertical="center"/>
    </xf>
    <xf numFmtId="0" fontId="56" fillId="16" borderId="0" xfId="0" applyFont="1" applyFill="1" applyAlignment="1">
      <alignment horizontal="center" vertical="center"/>
    </xf>
    <xf numFmtId="41" fontId="52" fillId="19" borderId="13" xfId="845" applyFont="1" applyFill="1" applyBorder="1" applyAlignment="1"/>
    <xf numFmtId="41" fontId="52" fillId="19" borderId="2" xfId="845" applyFont="1" applyFill="1" applyBorder="1" applyAlignment="1"/>
    <xf numFmtId="41" fontId="52" fillId="19" borderId="19" xfId="845" applyFont="1" applyFill="1" applyBorder="1" applyAlignment="1">
      <alignment vertical="center"/>
    </xf>
    <xf numFmtId="181" fontId="49" fillId="0" borderId="3" xfId="845" applyNumberFormat="1" applyFont="1" applyFill="1" applyBorder="1" applyAlignment="1">
      <alignment vertical="center"/>
    </xf>
    <xf numFmtId="181" fontId="54" fillId="8" borderId="3" xfId="845" applyNumberFormat="1" applyFont="1" applyFill="1" applyBorder="1" applyAlignment="1">
      <alignment vertical="center"/>
    </xf>
    <xf numFmtId="181" fontId="53" fillId="0" borderId="3" xfId="845" applyNumberFormat="1" applyFont="1" applyBorder="1" applyAlignment="1">
      <alignment horizontal="right" vertical="center"/>
    </xf>
    <xf numFmtId="181" fontId="53" fillId="0" borderId="26" xfId="845" applyNumberFormat="1" applyFont="1" applyBorder="1" applyAlignment="1">
      <alignment horizontal="right" vertical="center"/>
    </xf>
    <xf numFmtId="181" fontId="57" fillId="8" borderId="26" xfId="845" applyNumberFormat="1" applyFont="1" applyFill="1" applyBorder="1" applyAlignment="1">
      <alignment vertical="center"/>
    </xf>
    <xf numFmtId="181" fontId="54" fillId="9" borderId="27" xfId="845" applyNumberFormat="1" applyFont="1" applyFill="1" applyBorder="1" applyAlignment="1">
      <alignment horizontal="right" vertical="center"/>
    </xf>
    <xf numFmtId="181" fontId="50" fillId="4" borderId="28" xfId="845" applyNumberFormat="1" applyFont="1" applyFill="1" applyBorder="1" applyAlignment="1">
      <alignment horizontal="right" vertical="center"/>
    </xf>
    <xf numFmtId="181" fontId="54" fillId="8" borderId="13" xfId="845" applyNumberFormat="1" applyFont="1" applyFill="1" applyBorder="1" applyAlignment="1">
      <alignment vertical="center"/>
    </xf>
    <xf numFmtId="181" fontId="3" fillId="0" borderId="13" xfId="845" applyNumberFormat="1" applyFont="1" applyFill="1" applyBorder="1" applyAlignment="1">
      <alignment vertical="center"/>
    </xf>
    <xf numFmtId="181" fontId="57" fillId="8" borderId="13" xfId="845" applyNumberFormat="1" applyFont="1" applyFill="1" applyBorder="1" applyAlignment="1">
      <alignment horizontal="right" vertical="center"/>
    </xf>
    <xf numFmtId="181" fontId="58" fillId="0" borderId="13" xfId="845" applyNumberFormat="1" applyFont="1" applyFill="1" applyBorder="1" applyAlignment="1">
      <alignment vertical="center"/>
    </xf>
    <xf numFmtId="181" fontId="57" fillId="8" borderId="13" xfId="845" applyNumberFormat="1" applyFont="1" applyFill="1" applyBorder="1" applyAlignment="1">
      <alignment vertical="center"/>
    </xf>
    <xf numFmtId="181" fontId="57" fillId="8" borderId="19" xfId="845" applyNumberFormat="1" applyFont="1" applyFill="1" applyBorder="1" applyAlignment="1">
      <alignment vertical="center"/>
    </xf>
    <xf numFmtId="181" fontId="57" fillId="18" borderId="13" xfId="845" applyNumberFormat="1" applyFont="1" applyFill="1" applyBorder="1" applyAlignment="1">
      <alignment vertical="center"/>
    </xf>
    <xf numFmtId="181" fontId="50" fillId="4" borderId="15" xfId="845" applyNumberFormat="1" applyFont="1" applyFill="1" applyBorder="1" applyAlignment="1">
      <alignment horizontal="right" vertical="center"/>
    </xf>
    <xf numFmtId="181" fontId="57" fillId="20" borderId="13" xfId="845" applyNumberFormat="1" applyFont="1" applyFill="1" applyBorder="1" applyAlignment="1">
      <alignment vertical="center"/>
    </xf>
    <xf numFmtId="17" fontId="56" fillId="17" borderId="18" xfId="1" quotePrefix="1" applyNumberFormat="1" applyFont="1" applyFill="1" applyBorder="1" applyAlignment="1">
      <alignment vertical="center"/>
    </xf>
    <xf numFmtId="181" fontId="49" fillId="0" borderId="0" xfId="845" applyNumberFormat="1" applyFont="1" applyAlignment="1">
      <alignment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41" fontId="49" fillId="0" borderId="0" xfId="845" applyFont="1" applyAlignment="1">
      <alignment vertical="center"/>
    </xf>
    <xf numFmtId="181" fontId="1" fillId="19" borderId="22" xfId="845" applyNumberFormat="1" applyFont="1" applyFill="1" applyBorder="1" applyAlignment="1">
      <alignment vertical="center"/>
    </xf>
    <xf numFmtId="181" fontId="1" fillId="19" borderId="31" xfId="845" applyNumberFormat="1" applyFont="1" applyFill="1" applyBorder="1" applyAlignment="1">
      <alignment vertical="center"/>
    </xf>
    <xf numFmtId="41" fontId="58" fillId="22" borderId="13" xfId="845" applyFont="1" applyFill="1" applyBorder="1" applyAlignment="1">
      <alignment horizontal="center" vertical="center"/>
    </xf>
    <xf numFmtId="41" fontId="58" fillId="22" borderId="2" xfId="845" applyFont="1" applyFill="1" applyBorder="1" applyAlignment="1">
      <alignment horizontal="center" vertical="center"/>
    </xf>
    <xf numFmtId="41" fontId="58" fillId="22" borderId="19" xfId="845" applyFont="1" applyFill="1" applyBorder="1" applyAlignment="1">
      <alignment horizontal="center" vertical="center"/>
    </xf>
    <xf numFmtId="41" fontId="1" fillId="22" borderId="2" xfId="845" applyFont="1" applyFill="1" applyBorder="1" applyAlignment="1">
      <alignment horizontal="center" vertical="center"/>
    </xf>
    <xf numFmtId="41" fontId="1" fillId="22" borderId="2" xfId="845" applyFont="1" applyFill="1" applyBorder="1" applyAlignment="1">
      <alignment horizontal="center" vertical="center" wrapText="1"/>
    </xf>
    <xf numFmtId="41" fontId="49" fillId="0" borderId="13" xfId="845" applyFont="1" applyFill="1" applyBorder="1" applyAlignment="1">
      <alignment vertical="center"/>
    </xf>
    <xf numFmtId="41" fontId="49" fillId="0" borderId="2" xfId="845" applyFont="1" applyFill="1" applyBorder="1" applyAlignment="1">
      <alignment vertical="center"/>
    </xf>
    <xf numFmtId="41" fontId="2" fillId="0" borderId="21" xfId="845" applyFont="1" applyFill="1" applyBorder="1" applyAlignment="1">
      <alignment horizontal="center" vertical="center"/>
    </xf>
    <xf numFmtId="41" fontId="58" fillId="0" borderId="2" xfId="845" applyFont="1" applyFill="1" applyBorder="1" applyAlignment="1">
      <alignment horizontal="center" vertical="center" wrapText="1"/>
    </xf>
    <xf numFmtId="41" fontId="58" fillId="21" borderId="19" xfId="845" applyFont="1" applyFill="1" applyBorder="1" applyAlignment="1">
      <alignment horizontal="center" vertical="center"/>
    </xf>
    <xf numFmtId="41" fontId="2" fillId="0" borderId="13" xfId="845" applyFont="1" applyFill="1" applyBorder="1" applyAlignment="1">
      <alignment horizontal="center" vertical="center"/>
    </xf>
    <xf numFmtId="0" fontId="56" fillId="16" borderId="0" xfId="0" applyFont="1" applyFill="1" applyAlignment="1">
      <alignment horizontal="left" vertical="center"/>
    </xf>
    <xf numFmtId="0" fontId="59" fillId="0" borderId="0" xfId="846" applyFont="1" applyAlignment="1">
      <alignment vertical="center"/>
    </xf>
    <xf numFmtId="17" fontId="56" fillId="17" borderId="18" xfId="1" quotePrefix="1" applyNumberFormat="1" applyFont="1" applyFill="1" applyBorder="1" applyAlignment="1">
      <alignment horizontal="right" vertical="center"/>
    </xf>
    <xf numFmtId="180" fontId="56" fillId="17" borderId="5" xfId="1" quotePrefix="1" applyNumberFormat="1" applyFont="1" applyFill="1" applyBorder="1" applyAlignment="1">
      <alignment horizontal="center" vertical="center"/>
    </xf>
    <xf numFmtId="180" fontId="56" fillId="17" borderId="30" xfId="1" quotePrefix="1" applyNumberFormat="1" applyFont="1" applyFill="1" applyBorder="1" applyAlignment="1">
      <alignment horizontal="center"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43" fontId="56" fillId="17" borderId="5" xfId="1" applyFont="1" applyFill="1" applyBorder="1" applyAlignment="1">
      <alignment horizontal="center" vertical="center"/>
    </xf>
    <xf numFmtId="43" fontId="56" fillId="17" borderId="21" xfId="1" applyFont="1" applyFill="1" applyBorder="1" applyAlignment="1">
      <alignment horizontal="center" vertical="center"/>
    </xf>
    <xf numFmtId="0" fontId="56" fillId="17" borderId="32" xfId="0" applyFont="1" applyFill="1" applyBorder="1" applyAlignment="1">
      <alignment horizontal="center" vertical="center"/>
    </xf>
    <xf numFmtId="0" fontId="56" fillId="17" borderId="23" xfId="0" applyFont="1" applyFill="1" applyBorder="1" applyAlignment="1">
      <alignment horizontal="center" vertical="center"/>
    </xf>
    <xf numFmtId="180" fontId="56" fillId="17" borderId="29" xfId="1" quotePrefix="1" applyNumberFormat="1" applyFont="1" applyFill="1" applyBorder="1" applyAlignment="1">
      <alignment horizontal="center" vertical="center"/>
    </xf>
    <xf numFmtId="180" fontId="56" fillId="17" borderId="18" xfId="1" applyNumberFormat="1" applyFont="1" applyFill="1" applyBorder="1" applyAlignment="1">
      <alignment horizontal="center" vertical="center"/>
    </xf>
    <xf numFmtId="41" fontId="53" fillId="20" borderId="13" xfId="845" applyFont="1" applyFill="1" applyBorder="1" applyAlignment="1">
      <alignment vertical="center"/>
    </xf>
    <xf numFmtId="41" fontId="53" fillId="20" borderId="2" xfId="845" applyFont="1" applyFill="1" applyBorder="1" applyAlignment="1">
      <alignment vertical="center"/>
    </xf>
    <xf numFmtId="0" fontId="49" fillId="20" borderId="0" xfId="0" applyFont="1" applyFill="1"/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IKNB'!$B$37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Jun-22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April-23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'data aset IKNB'!$C$37:$O$37</c:f>
              <c:numCache>
                <c:formatCode>_(* #,##0.00_);_(* \(#,##0.00\);_(* "-"_);_(@_)</c:formatCode>
                <c:ptCount val="13"/>
                <c:pt idx="0">
                  <c:v>2829.6653987723766</c:v>
                </c:pt>
                <c:pt idx="1">
                  <c:v>2846.3720637049996</c:v>
                </c:pt>
                <c:pt idx="2">
                  <c:v>2865.6191619690949</c:v>
                </c:pt>
                <c:pt idx="3">
                  <c:v>2873.9376488180656</c:v>
                </c:pt>
                <c:pt idx="4">
                  <c:v>2891.8258820818728</c:v>
                </c:pt>
                <c:pt idx="5">
                  <c:v>2915.3929249915927</c:v>
                </c:pt>
                <c:pt idx="6">
                  <c:v>2942.7158331562359</c:v>
                </c:pt>
                <c:pt idx="7">
                  <c:v>2951.8319286512606</c:v>
                </c:pt>
                <c:pt idx="8">
                  <c:v>2978.9129557014317</c:v>
                </c:pt>
                <c:pt idx="9">
                  <c:v>2995.706193342498</c:v>
                </c:pt>
                <c:pt idx="10">
                  <c:v>3013.9615506146361</c:v>
                </c:pt>
                <c:pt idx="11">
                  <c:v>3025.1424001772075</c:v>
                </c:pt>
                <c:pt idx="12">
                  <c:v>3053.171922101888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IKNB'!$B$38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Jun-22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April-23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'data aset IKNB'!$C$38:$O$38</c:f>
              <c:numCache>
                <c:formatCode>_(* #,##0.00_);_(* \(#,##0.00\);_(* "-"_);_(@_)</c:formatCode>
                <c:ptCount val="13"/>
                <c:pt idx="0">
                  <c:v>128.03638221770711</c:v>
                </c:pt>
                <c:pt idx="1">
                  <c:v>129.14770429386675</c:v>
                </c:pt>
                <c:pt idx="2">
                  <c:v>132.07458056237147</c:v>
                </c:pt>
                <c:pt idx="3">
                  <c:v>132.35105401152234</c:v>
                </c:pt>
                <c:pt idx="4">
                  <c:v>134.62833363838206</c:v>
                </c:pt>
                <c:pt idx="5">
                  <c:v>136.3760865953908</c:v>
                </c:pt>
                <c:pt idx="6">
                  <c:v>138.53271302698411</c:v>
                </c:pt>
                <c:pt idx="7">
                  <c:v>140.1653441243426</c:v>
                </c:pt>
                <c:pt idx="8">
                  <c:v>142.69632359099921</c:v>
                </c:pt>
                <c:pt idx="9">
                  <c:v>146.06558445191595</c:v>
                </c:pt>
                <c:pt idx="10">
                  <c:v>147.01346120574553</c:v>
                </c:pt>
                <c:pt idx="11">
                  <c:v>146.45992053435086</c:v>
                </c:pt>
                <c:pt idx="12">
                  <c:v>149.57555703775418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IKNB'!$B$39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Jun-22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April-23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'data aset IKNB'!$C$39:$O$39</c:f>
              <c:numCache>
                <c:formatCode>_(* #,##0.00_);_(* \(#,##0.00\);_(* "-"_);_(@_)</c:formatCode>
                <c:ptCount val="13"/>
                <c:pt idx="0">
                  <c:v>2957.7017809900835</c:v>
                </c:pt>
                <c:pt idx="1">
                  <c:v>2975.5197679988664</c:v>
                </c:pt>
                <c:pt idx="2">
                  <c:v>2997.6937425314663</c:v>
                </c:pt>
                <c:pt idx="3">
                  <c:v>3006.2887028295877</c:v>
                </c:pt>
                <c:pt idx="4">
                  <c:v>3026.454215720255</c:v>
                </c:pt>
                <c:pt idx="5">
                  <c:v>3051.7690115869837</c:v>
                </c:pt>
                <c:pt idx="6">
                  <c:v>3081.2485461832202</c:v>
                </c:pt>
                <c:pt idx="7">
                  <c:v>3091.9972727756031</c:v>
                </c:pt>
                <c:pt idx="8">
                  <c:v>3121.609279292431</c:v>
                </c:pt>
                <c:pt idx="9">
                  <c:v>3141.771777794414</c:v>
                </c:pt>
                <c:pt idx="10">
                  <c:v>3160.9750118203815</c:v>
                </c:pt>
                <c:pt idx="11">
                  <c:v>3171.6023207115581</c:v>
                </c:pt>
                <c:pt idx="12">
                  <c:v>3202.7474791396421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1141</c:v>
                </c:pt>
                <c:pt idx="1">
                  <c:v>1152</c:v>
                </c:pt>
                <c:pt idx="2">
                  <c:v>1146</c:v>
                </c:pt>
                <c:pt idx="3">
                  <c:v>1147</c:v>
                </c:pt>
                <c:pt idx="4">
                  <c:v>1145</c:v>
                </c:pt>
                <c:pt idx="5">
                  <c:v>1154</c:v>
                </c:pt>
                <c:pt idx="6">
                  <c:v>1154</c:v>
                </c:pt>
                <c:pt idx="7">
                  <c:v>1151</c:v>
                </c:pt>
                <c:pt idx="8">
                  <c:v>1150</c:v>
                </c:pt>
                <c:pt idx="9">
                  <c:v>1149</c:v>
                </c:pt>
                <c:pt idx="10">
                  <c:v>1151</c:v>
                </c:pt>
                <c:pt idx="11">
                  <c:v>1153</c:v>
                </c:pt>
                <c:pt idx="12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122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IKNB'!$C$44:$L$44</c:f>
              <c:numCache>
                <c:formatCode>mmm\-yy</c:formatCode>
                <c:ptCount val="10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1262</c:v>
                </c:pt>
                <c:pt idx="1">
                  <c:v>1273</c:v>
                </c:pt>
                <c:pt idx="2">
                  <c:v>1267</c:v>
                </c:pt>
                <c:pt idx="3">
                  <c:v>1268</c:v>
                </c:pt>
                <c:pt idx="4">
                  <c:v>1266</c:v>
                </c:pt>
                <c:pt idx="5">
                  <c:v>1275</c:v>
                </c:pt>
                <c:pt idx="6">
                  <c:v>1275</c:v>
                </c:pt>
                <c:pt idx="7">
                  <c:v>1273</c:v>
                </c:pt>
                <c:pt idx="8">
                  <c:v>1272</c:v>
                </c:pt>
                <c:pt idx="9">
                  <c:v>1271</c:v>
                </c:pt>
                <c:pt idx="10">
                  <c:v>1273</c:v>
                </c:pt>
                <c:pt idx="11">
                  <c:v>1275</c:v>
                </c:pt>
                <c:pt idx="12">
                  <c:v>1281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442231</xdr:colOff>
      <xdr:row>34</xdr:row>
      <xdr:rowOff>84367</xdr:rowOff>
    </xdr:from>
    <xdr:to>
      <xdr:col>21</xdr:col>
      <xdr:colOff>408212</xdr:colOff>
      <xdr:row>57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1147793</xdr:colOff>
      <xdr:row>38</xdr:row>
      <xdr:rowOff>2269</xdr:rowOff>
    </xdr:from>
    <xdr:to>
      <xdr:col>26</xdr:col>
      <xdr:colOff>865745</xdr:colOff>
      <xdr:row>60</xdr:row>
      <xdr:rowOff>47791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44"/>
  <sheetViews>
    <sheetView showGridLines="0" zoomScale="70" zoomScaleNormal="70" workbookViewId="0">
      <pane xSplit="2" ySplit="6" topLeftCell="K13" activePane="bottomRight" state="frozen"/>
      <selection pane="topRight" activeCell="C1" sqref="C1"/>
      <selection pane="bottomLeft" activeCell="A7" sqref="A7"/>
      <selection pane="bottomRight" activeCell="O41" sqref="O41"/>
    </sheetView>
  </sheetViews>
  <sheetFormatPr defaultColWidth="9.1328125" defaultRowHeight="14.25"/>
  <cols>
    <col min="1" max="1" width="11.3984375" style="29" customWidth="1"/>
    <col min="2" max="2" width="31.1328125" style="29" customWidth="1"/>
    <col min="3" max="41" width="17.1328125" style="29" customWidth="1"/>
    <col min="42" max="16384" width="9.1328125" style="29"/>
  </cols>
  <sheetData>
    <row r="2" spans="2:41" ht="33" customHeight="1">
      <c r="B2" s="110" t="s">
        <v>26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2:41">
      <c r="B3" s="23"/>
    </row>
    <row r="4" spans="2:41" ht="14.65" thickBot="1">
      <c r="B4" s="23"/>
    </row>
    <row r="5" spans="2:41" s="69" customFormat="1">
      <c r="B5" s="117" t="s">
        <v>0</v>
      </c>
      <c r="C5" s="113" t="s">
        <v>42</v>
      </c>
      <c r="D5" s="114"/>
      <c r="E5" s="119" t="s">
        <v>23</v>
      </c>
      <c r="F5" s="113" t="s">
        <v>46</v>
      </c>
      <c r="G5" s="114"/>
      <c r="H5" s="119" t="s">
        <v>23</v>
      </c>
      <c r="I5" s="113" t="s">
        <v>47</v>
      </c>
      <c r="J5" s="114"/>
      <c r="K5" s="119" t="s">
        <v>23</v>
      </c>
      <c r="L5" s="113" t="s">
        <v>48</v>
      </c>
      <c r="M5" s="114"/>
      <c r="N5" s="119" t="s">
        <v>23</v>
      </c>
      <c r="O5" s="113" t="s">
        <v>49</v>
      </c>
      <c r="P5" s="114"/>
      <c r="Q5" s="119" t="s">
        <v>23</v>
      </c>
      <c r="R5" s="113" t="s">
        <v>50</v>
      </c>
      <c r="S5" s="114"/>
      <c r="T5" s="119" t="s">
        <v>23</v>
      </c>
      <c r="U5" s="113" t="s">
        <v>51</v>
      </c>
      <c r="V5" s="114"/>
      <c r="W5" s="119" t="s">
        <v>23</v>
      </c>
      <c r="X5" s="113" t="s">
        <v>52</v>
      </c>
      <c r="Y5" s="114"/>
      <c r="Z5" s="119" t="s">
        <v>23</v>
      </c>
      <c r="AA5" s="113" t="s">
        <v>54</v>
      </c>
      <c r="AB5" s="114"/>
      <c r="AC5" s="119" t="s">
        <v>23</v>
      </c>
      <c r="AD5" s="113" t="s">
        <v>55</v>
      </c>
      <c r="AE5" s="114"/>
      <c r="AF5" s="115" t="s">
        <v>23</v>
      </c>
      <c r="AG5" s="113" t="s">
        <v>56</v>
      </c>
      <c r="AH5" s="114"/>
      <c r="AI5" s="115" t="s">
        <v>23</v>
      </c>
      <c r="AJ5" s="113" t="s">
        <v>60</v>
      </c>
      <c r="AK5" s="114"/>
      <c r="AL5" s="115" t="s">
        <v>23</v>
      </c>
      <c r="AM5" s="113" t="s">
        <v>62</v>
      </c>
      <c r="AN5" s="114"/>
      <c r="AO5" s="115" t="s">
        <v>23</v>
      </c>
    </row>
    <row r="6" spans="2:41" s="69" customFormat="1">
      <c r="B6" s="118"/>
      <c r="C6" s="4" t="s">
        <v>25</v>
      </c>
      <c r="D6" s="4" t="s">
        <v>1</v>
      </c>
      <c r="E6" s="120"/>
      <c r="F6" s="4" t="s">
        <v>25</v>
      </c>
      <c r="G6" s="4" t="s">
        <v>1</v>
      </c>
      <c r="H6" s="120"/>
      <c r="I6" s="42" t="s">
        <v>25</v>
      </c>
      <c r="J6" s="4" t="s">
        <v>1</v>
      </c>
      <c r="K6" s="120"/>
      <c r="L6" s="42" t="s">
        <v>25</v>
      </c>
      <c r="M6" s="4" t="s">
        <v>1</v>
      </c>
      <c r="N6" s="120"/>
      <c r="O6" s="42" t="s">
        <v>25</v>
      </c>
      <c r="P6" s="4" t="s">
        <v>1</v>
      </c>
      <c r="Q6" s="120"/>
      <c r="R6" s="42" t="s">
        <v>25</v>
      </c>
      <c r="S6" s="4" t="s">
        <v>1</v>
      </c>
      <c r="T6" s="120"/>
      <c r="U6" s="42" t="s">
        <v>25</v>
      </c>
      <c r="V6" s="4" t="s">
        <v>1</v>
      </c>
      <c r="W6" s="120"/>
      <c r="X6" s="42" t="s">
        <v>25</v>
      </c>
      <c r="Y6" s="4" t="s">
        <v>1</v>
      </c>
      <c r="Z6" s="120"/>
      <c r="AA6" s="42" t="s">
        <v>25</v>
      </c>
      <c r="AB6" s="4" t="s">
        <v>1</v>
      </c>
      <c r="AC6" s="120"/>
      <c r="AD6" s="42" t="s">
        <v>25</v>
      </c>
      <c r="AE6" s="4" t="s">
        <v>1</v>
      </c>
      <c r="AF6" s="116"/>
      <c r="AG6" s="42" t="s">
        <v>25</v>
      </c>
      <c r="AH6" s="4" t="s">
        <v>1</v>
      </c>
      <c r="AI6" s="116"/>
      <c r="AJ6" s="42" t="s">
        <v>25</v>
      </c>
      <c r="AK6" s="4" t="s">
        <v>1</v>
      </c>
      <c r="AL6" s="116"/>
      <c r="AM6" s="42" t="s">
        <v>25</v>
      </c>
      <c r="AN6" s="4" t="s">
        <v>1</v>
      </c>
      <c r="AO6" s="116"/>
    </row>
    <row r="7" spans="2:41" s="33" customFormat="1">
      <c r="B7" s="26" t="s">
        <v>2</v>
      </c>
      <c r="C7" s="34">
        <f t="shared" ref="C7:AI7" si="0">SUM(C8:C12)</f>
        <v>1675.7610802121171</v>
      </c>
      <c r="D7" s="34">
        <f t="shared" si="0"/>
        <v>45.722870714000003</v>
      </c>
      <c r="E7" s="34">
        <f t="shared" si="0"/>
        <v>1721.4839509261174</v>
      </c>
      <c r="F7" s="34">
        <f t="shared" si="0"/>
        <v>1692.0756157168712</v>
      </c>
      <c r="G7" s="34">
        <f t="shared" si="0"/>
        <v>46.061793768450002</v>
      </c>
      <c r="H7" s="34">
        <f t="shared" si="0"/>
        <v>1738.1374094853213</v>
      </c>
      <c r="I7" s="34">
        <f t="shared" si="0"/>
        <v>1710.1735092494932</v>
      </c>
      <c r="J7" s="34">
        <f t="shared" si="0"/>
        <v>45.822916174570004</v>
      </c>
      <c r="K7" s="34">
        <f t="shared" si="0"/>
        <v>1755.9964254240633</v>
      </c>
      <c r="L7" s="34">
        <f t="shared" si="0"/>
        <v>1702.8007069171686</v>
      </c>
      <c r="M7" s="34">
        <f t="shared" si="0"/>
        <v>44.990323094620003</v>
      </c>
      <c r="N7" s="34">
        <f t="shared" si="0"/>
        <v>1747.7910300117887</v>
      </c>
      <c r="O7" s="34">
        <f t="shared" si="0"/>
        <v>1711.3005042631253</v>
      </c>
      <c r="P7" s="34">
        <f t="shared" si="0"/>
        <v>45.189458472660007</v>
      </c>
      <c r="Q7" s="34">
        <f t="shared" si="0"/>
        <v>1756.4899627357854</v>
      </c>
      <c r="R7" s="34">
        <f t="shared" si="0"/>
        <v>1726.3111642522754</v>
      </c>
      <c r="S7" s="34">
        <f t="shared" si="0"/>
        <v>45.199225436730003</v>
      </c>
      <c r="T7" s="34">
        <f t="shared" si="0"/>
        <v>1771.5103896890055</v>
      </c>
      <c r="U7" s="34">
        <f t="shared" si="0"/>
        <v>1738.2450783546922</v>
      </c>
      <c r="V7" s="34">
        <f t="shared" si="0"/>
        <v>45.02496684938</v>
      </c>
      <c r="W7" s="34">
        <f t="shared" si="0"/>
        <v>1783.2700452040722</v>
      </c>
      <c r="X7" s="34">
        <f t="shared" si="0"/>
        <v>1753.9820442750001</v>
      </c>
      <c r="Y7" s="34">
        <f t="shared" si="0"/>
        <v>45.28</v>
      </c>
      <c r="Z7" s="34">
        <f t="shared" si="0"/>
        <v>1799.2620442750001</v>
      </c>
      <c r="AA7" s="34">
        <f t="shared" si="0"/>
        <v>1765.2043464275243</v>
      </c>
      <c r="AB7" s="34">
        <f t="shared" si="0"/>
        <v>45.559934977429997</v>
      </c>
      <c r="AC7" s="34">
        <f t="shared" si="0"/>
        <v>1810.7642814049541</v>
      </c>
      <c r="AD7" s="34">
        <f t="shared" si="0"/>
        <v>1766.27975673424</v>
      </c>
      <c r="AE7" s="34">
        <f t="shared" si="0"/>
        <v>45.341374251690006</v>
      </c>
      <c r="AF7" s="34">
        <f t="shared" si="0"/>
        <v>1811.6211309859298</v>
      </c>
      <c r="AG7" s="34">
        <f t="shared" si="0"/>
        <v>1781.7674975033588</v>
      </c>
      <c r="AH7" s="34">
        <f t="shared" si="0"/>
        <v>45.723416544650014</v>
      </c>
      <c r="AI7" s="34">
        <f t="shared" si="0"/>
        <v>1827.4909140480088</v>
      </c>
      <c r="AJ7" s="34">
        <f t="shared" ref="AJ7:AL7" si="1">SUM(AJ8:AJ12)</f>
        <v>1786.6574090708973</v>
      </c>
      <c r="AK7" s="34">
        <f t="shared" si="1"/>
        <v>45.691577343279995</v>
      </c>
      <c r="AL7" s="34">
        <f t="shared" si="1"/>
        <v>1832.3489864141775</v>
      </c>
      <c r="AM7" s="34">
        <f t="shared" ref="AM7:AO7" si="2">SUM(AM8:AM12)</f>
        <v>1803.5989059842689</v>
      </c>
      <c r="AN7" s="34">
        <f t="shared" si="2"/>
        <v>45.737207087100003</v>
      </c>
      <c r="AO7" s="34">
        <f t="shared" si="2"/>
        <v>1849.336113071369</v>
      </c>
    </row>
    <row r="8" spans="2:41">
      <c r="B8" s="24" t="s">
        <v>3</v>
      </c>
      <c r="C8" s="16">
        <v>599.48726616377996</v>
      </c>
      <c r="D8" s="16">
        <v>36.405473557690001</v>
      </c>
      <c r="E8" s="11">
        <v>635.89273972146998</v>
      </c>
      <c r="F8" s="16">
        <v>603.3443402191599</v>
      </c>
      <c r="G8" s="16">
        <v>36.627903583719998</v>
      </c>
      <c r="H8" s="11">
        <v>639.97224380287992</v>
      </c>
      <c r="I8" s="16">
        <v>606.11217201715021</v>
      </c>
      <c r="J8" s="16">
        <v>36.238949453550006</v>
      </c>
      <c r="K8" s="76">
        <v>642.35112147070026</v>
      </c>
      <c r="L8" s="84">
        <v>596.6812514553601</v>
      </c>
      <c r="M8" s="16">
        <v>35.300610733330004</v>
      </c>
      <c r="N8" s="11">
        <v>631.98186218869012</v>
      </c>
      <c r="O8" s="84">
        <v>596.31171230182997</v>
      </c>
      <c r="P8" s="16">
        <v>35.358299960260005</v>
      </c>
      <c r="Q8" s="11">
        <v>631.67001226208993</v>
      </c>
      <c r="R8" s="84">
        <v>600.19499190350996</v>
      </c>
      <c r="S8" s="16">
        <v>35.11472329195</v>
      </c>
      <c r="T8" s="11">
        <v>635.30971519545994</v>
      </c>
      <c r="U8" s="84">
        <v>585.85803254837992</v>
      </c>
      <c r="V8" s="16">
        <v>34.89111415939</v>
      </c>
      <c r="W8" s="11">
        <v>620.74914670776991</v>
      </c>
      <c r="X8" s="84">
        <v>589.26</v>
      </c>
      <c r="Y8" s="16">
        <v>35.18</v>
      </c>
      <c r="Z8" s="11">
        <v>624.43999999999994</v>
      </c>
      <c r="AA8" s="84">
        <v>590.31190839745</v>
      </c>
      <c r="AB8" s="16">
        <v>35.348393765529998</v>
      </c>
      <c r="AC8" s="11">
        <v>625.66030216297997</v>
      </c>
      <c r="AD8" s="84">
        <v>586.2030947679599</v>
      </c>
      <c r="AE8" s="16">
        <v>34.929402294360003</v>
      </c>
      <c r="AF8" s="11">
        <v>621.13249706231989</v>
      </c>
      <c r="AG8" s="84">
        <v>586.25298108192999</v>
      </c>
      <c r="AH8" s="16">
        <v>35.13865939041002</v>
      </c>
      <c r="AI8" s="11">
        <v>621.39164047233999</v>
      </c>
      <c r="AJ8" s="84">
        <v>585.93848614944045</v>
      </c>
      <c r="AK8" s="16">
        <v>35.057472055079998</v>
      </c>
      <c r="AL8" s="11">
        <v>620.99595820452043</v>
      </c>
      <c r="AM8" s="84">
        <v>587.18115026122996</v>
      </c>
      <c r="AN8" s="16">
        <v>34.921530995369999</v>
      </c>
      <c r="AO8" s="11">
        <v>622.10268125659991</v>
      </c>
    </row>
    <row r="9" spans="2:41">
      <c r="B9" s="24" t="s">
        <v>4</v>
      </c>
      <c r="C9" s="16">
        <v>196.61924301511002</v>
      </c>
      <c r="D9" s="16">
        <v>7.1671274297099998</v>
      </c>
      <c r="E9" s="11">
        <v>203.78637044482002</v>
      </c>
      <c r="F9" s="16">
        <v>197.61205440571993</v>
      </c>
      <c r="G9" s="16">
        <v>7.2393253916100004</v>
      </c>
      <c r="H9" s="11">
        <v>204.85137979732994</v>
      </c>
      <c r="I9" s="16">
        <v>197.11755210257988</v>
      </c>
      <c r="J9" s="16">
        <v>7.3384827878400003</v>
      </c>
      <c r="K9" s="76">
        <v>204.45603489041989</v>
      </c>
      <c r="L9" s="84">
        <v>195.77667747866994</v>
      </c>
      <c r="M9" s="16">
        <v>7.4505128037799997</v>
      </c>
      <c r="N9" s="11">
        <v>203.22719028244993</v>
      </c>
      <c r="O9" s="84">
        <v>195.99690955957007</v>
      </c>
      <c r="P9" s="16">
        <v>7.5273996449099991</v>
      </c>
      <c r="Q9" s="11">
        <v>203.52430920448006</v>
      </c>
      <c r="R9" s="84">
        <v>194.39785506466998</v>
      </c>
      <c r="S9" s="16">
        <v>7.7373476319800005</v>
      </c>
      <c r="T9" s="11">
        <v>202.13520269664997</v>
      </c>
      <c r="U9" s="84">
        <v>196.75172558325994</v>
      </c>
      <c r="V9" s="16">
        <v>7.7278089384199999</v>
      </c>
      <c r="W9" s="11">
        <v>204.47953452167994</v>
      </c>
      <c r="X9" s="84">
        <v>200.46</v>
      </c>
      <c r="Y9" s="16">
        <v>7.76</v>
      </c>
      <c r="Z9" s="11">
        <v>208.22</v>
      </c>
      <c r="AA9" s="84">
        <v>201.24508670457999</v>
      </c>
      <c r="AB9" s="16">
        <v>7.8320198375599999</v>
      </c>
      <c r="AC9" s="11">
        <v>209.07710654214</v>
      </c>
      <c r="AD9" s="84">
        <v>199.93054165878002</v>
      </c>
      <c r="AE9" s="16">
        <v>7.9541500776700005</v>
      </c>
      <c r="AF9" s="11">
        <v>207.88469173645001</v>
      </c>
      <c r="AG9" s="84">
        <v>201.49437843197015</v>
      </c>
      <c r="AH9" s="16">
        <v>8.1098229035499987</v>
      </c>
      <c r="AI9" s="11">
        <v>209.60420133552014</v>
      </c>
      <c r="AJ9" s="84">
        <v>199.90666571311007</v>
      </c>
      <c r="AK9" s="16">
        <v>8.1236735803099993</v>
      </c>
      <c r="AL9" s="11">
        <v>208.03033929342007</v>
      </c>
      <c r="AM9" s="84">
        <v>202.4663400638</v>
      </c>
      <c r="AN9" s="16">
        <v>8.2117616899500003</v>
      </c>
      <c r="AO9" s="11">
        <v>210.67810175375001</v>
      </c>
    </row>
    <row r="10" spans="2:41">
      <c r="B10" s="24" t="s">
        <v>5</v>
      </c>
      <c r="C10" s="16">
        <v>33.734882285929999</v>
      </c>
      <c r="D10" s="16">
        <v>2.1502697265999999</v>
      </c>
      <c r="E10" s="11">
        <v>35.88515201253</v>
      </c>
      <c r="F10" s="16">
        <v>33.56799178744</v>
      </c>
      <c r="G10" s="16">
        <v>2.1945647931200001</v>
      </c>
      <c r="H10" s="11">
        <v>35.762556580560002</v>
      </c>
      <c r="I10" s="16">
        <v>34.209185121259992</v>
      </c>
      <c r="J10" s="16">
        <v>2.2454839331800005</v>
      </c>
      <c r="K10" s="76">
        <v>36.454669054439989</v>
      </c>
      <c r="L10" s="84">
        <v>34.053904944680006</v>
      </c>
      <c r="M10" s="16">
        <v>2.2391995575100001</v>
      </c>
      <c r="N10" s="11">
        <v>36.293104502190005</v>
      </c>
      <c r="O10" s="84">
        <v>34.188042869530001</v>
      </c>
      <c r="P10" s="16">
        <v>2.3037588674900005</v>
      </c>
      <c r="Q10" s="11">
        <v>36.491801737020005</v>
      </c>
      <c r="R10" s="84">
        <v>34.51036000885</v>
      </c>
      <c r="S10" s="16">
        <v>2.3471545128</v>
      </c>
      <c r="T10" s="11">
        <v>36.857514521650003</v>
      </c>
      <c r="U10" s="84">
        <v>33.810731955549997</v>
      </c>
      <c r="V10" s="16">
        <v>2.4060437515699999</v>
      </c>
      <c r="W10" s="11">
        <v>36.21677570712</v>
      </c>
      <c r="X10" s="84">
        <v>34.44</v>
      </c>
      <c r="Y10" s="16">
        <v>2.34</v>
      </c>
      <c r="Z10" s="11">
        <v>36.78</v>
      </c>
      <c r="AA10" s="84">
        <v>35.256508636219998</v>
      </c>
      <c r="AB10" s="16">
        <v>2.3795213743399999</v>
      </c>
      <c r="AC10" s="11">
        <v>37.636030010559999</v>
      </c>
      <c r="AD10" s="84">
        <v>35.236037622929992</v>
      </c>
      <c r="AE10" s="16">
        <v>2.45782187966</v>
      </c>
      <c r="AF10" s="11">
        <v>37.693859502589994</v>
      </c>
      <c r="AG10" s="84">
        <v>35.619651875359999</v>
      </c>
      <c r="AH10" s="16">
        <v>2.4749342506900001</v>
      </c>
      <c r="AI10" s="11">
        <v>38.094586126049997</v>
      </c>
      <c r="AJ10" s="84">
        <v>35.366887840920008</v>
      </c>
      <c r="AK10" s="16">
        <v>2.5104317078900005</v>
      </c>
      <c r="AL10" s="11">
        <v>37.877319548810007</v>
      </c>
      <c r="AM10" s="84">
        <v>35.20408738487</v>
      </c>
      <c r="AN10" s="16">
        <v>2.60391440178</v>
      </c>
      <c r="AO10" s="11">
        <v>37.808001786650003</v>
      </c>
    </row>
    <row r="11" spans="2:41" ht="46.5" customHeight="1">
      <c r="B11" s="25" t="s">
        <v>39</v>
      </c>
      <c r="C11" s="16">
        <v>139.86212125317999</v>
      </c>
      <c r="D11" s="16">
        <v>0</v>
      </c>
      <c r="E11" s="11">
        <v>139.86212125317999</v>
      </c>
      <c r="F11" s="16">
        <v>140.36646951394999</v>
      </c>
      <c r="G11" s="16">
        <v>0</v>
      </c>
      <c r="H11" s="11">
        <v>140.36646951394999</v>
      </c>
      <c r="I11" s="16">
        <v>141.43872886731</v>
      </c>
      <c r="J11" s="16">
        <v>0</v>
      </c>
      <c r="K11" s="76">
        <v>141.43872886731</v>
      </c>
      <c r="L11" s="84">
        <v>140.20602939954</v>
      </c>
      <c r="M11" s="16">
        <v>0</v>
      </c>
      <c r="N11" s="11">
        <v>140.20602939954</v>
      </c>
      <c r="O11" s="84">
        <v>140.08331186702998</v>
      </c>
      <c r="P11" s="16">
        <v>0</v>
      </c>
      <c r="Q11" s="11">
        <v>140.08331186702998</v>
      </c>
      <c r="R11" s="84">
        <v>142.79987819446998</v>
      </c>
      <c r="S11" s="16">
        <v>0</v>
      </c>
      <c r="T11" s="11">
        <v>142.79987819446998</v>
      </c>
      <c r="U11" s="84">
        <v>163.87047152746999</v>
      </c>
      <c r="V11" s="16">
        <v>0</v>
      </c>
      <c r="W11" s="11">
        <v>163.87047152746999</v>
      </c>
      <c r="X11" s="84">
        <v>162.692044275</v>
      </c>
      <c r="Y11" s="16">
        <v>0</v>
      </c>
      <c r="Z11" s="11">
        <v>162.692044275</v>
      </c>
      <c r="AA11" s="84">
        <v>163.05472802276</v>
      </c>
      <c r="AB11" s="16">
        <v>0</v>
      </c>
      <c r="AC11" s="11">
        <v>163.05472802276</v>
      </c>
      <c r="AD11" s="84">
        <v>163.22174021411001</v>
      </c>
      <c r="AE11" s="16">
        <v>0</v>
      </c>
      <c r="AF11" s="11">
        <v>163.22174021411001</v>
      </c>
      <c r="AG11" s="84">
        <v>163.83280120782001</v>
      </c>
      <c r="AH11" s="16">
        <v>0</v>
      </c>
      <c r="AI11" s="11">
        <v>163.83280120782001</v>
      </c>
      <c r="AJ11" s="84">
        <v>164.36812259429999</v>
      </c>
      <c r="AK11" s="16">
        <v>0</v>
      </c>
      <c r="AL11" s="11">
        <v>164.36812259429999</v>
      </c>
      <c r="AM11" s="84">
        <v>166.03825601944999</v>
      </c>
      <c r="AN11" s="16"/>
      <c r="AO11" s="11">
        <v>166.03825601944999</v>
      </c>
    </row>
    <row r="12" spans="2:41">
      <c r="B12" s="24" t="s">
        <v>6</v>
      </c>
      <c r="C12" s="16">
        <v>706.05756749411728</v>
      </c>
      <c r="D12" s="19">
        <v>0</v>
      </c>
      <c r="E12" s="11">
        <v>706.05756749411728</v>
      </c>
      <c r="F12" s="16">
        <v>717.18475979060145</v>
      </c>
      <c r="G12" s="19">
        <v>0</v>
      </c>
      <c r="H12" s="11">
        <v>717.18475979060145</v>
      </c>
      <c r="I12" s="16">
        <v>731.29587114119317</v>
      </c>
      <c r="J12" s="19">
        <v>0</v>
      </c>
      <c r="K12" s="76">
        <v>731.29587114119317</v>
      </c>
      <c r="L12" s="84">
        <v>736.08284363891869</v>
      </c>
      <c r="M12" s="19">
        <v>0</v>
      </c>
      <c r="N12" s="11">
        <v>736.08284363891869</v>
      </c>
      <c r="O12" s="84">
        <v>744.72052766516538</v>
      </c>
      <c r="P12" s="19">
        <v>0</v>
      </c>
      <c r="Q12" s="11">
        <v>744.72052766516538</v>
      </c>
      <c r="R12" s="84">
        <v>754.40807908077534</v>
      </c>
      <c r="S12" s="19">
        <v>0</v>
      </c>
      <c r="T12" s="11">
        <v>754.40807908077534</v>
      </c>
      <c r="U12" s="84">
        <v>757.9541167400323</v>
      </c>
      <c r="V12" s="19">
        <v>0</v>
      </c>
      <c r="W12" s="11">
        <v>757.9541167400323</v>
      </c>
      <c r="X12" s="84">
        <v>767.13000000000011</v>
      </c>
      <c r="Y12" s="19">
        <v>0</v>
      </c>
      <c r="Z12" s="11">
        <v>767.13000000000011</v>
      </c>
      <c r="AA12" s="84">
        <v>775.33611466651416</v>
      </c>
      <c r="AB12" s="19">
        <v>0</v>
      </c>
      <c r="AC12" s="11">
        <v>775.33611466651416</v>
      </c>
      <c r="AD12" s="84">
        <v>781.68834247045993</v>
      </c>
      <c r="AE12" s="19">
        <v>0</v>
      </c>
      <c r="AF12" s="11">
        <v>781.68834247045993</v>
      </c>
      <c r="AG12" s="84">
        <v>794.5676849062786</v>
      </c>
      <c r="AH12" s="19">
        <v>0</v>
      </c>
      <c r="AI12" s="11">
        <v>794.5676849062786</v>
      </c>
      <c r="AJ12" s="84">
        <v>801.07724677312694</v>
      </c>
      <c r="AK12" s="19">
        <v>0</v>
      </c>
      <c r="AL12" s="11">
        <v>801.07724677312694</v>
      </c>
      <c r="AM12" s="84">
        <v>812.70907225491896</v>
      </c>
      <c r="AN12" s="19">
        <v>0</v>
      </c>
      <c r="AO12" s="11">
        <v>812.70907225491896</v>
      </c>
    </row>
    <row r="13" spans="2:41" s="33" customFormat="1">
      <c r="B13" s="26" t="s">
        <v>7</v>
      </c>
      <c r="C13" s="17">
        <v>575.33011164344759</v>
      </c>
      <c r="D13" s="17">
        <v>28.02146428551001</v>
      </c>
      <c r="E13" s="36">
        <v>603.35157592895757</v>
      </c>
      <c r="F13" s="17">
        <v>578.18649667455566</v>
      </c>
      <c r="G13" s="17">
        <v>28.410106841749929</v>
      </c>
      <c r="H13" s="36">
        <v>606.59660351630555</v>
      </c>
      <c r="I13" s="17">
        <v>580.36848004022227</v>
      </c>
      <c r="J13" s="17">
        <v>30.005035892489634</v>
      </c>
      <c r="K13" s="77">
        <v>610.37351593271194</v>
      </c>
      <c r="L13" s="85">
        <v>590.14362881775139</v>
      </c>
      <c r="M13" s="17">
        <v>30.633433916127949</v>
      </c>
      <c r="N13" s="36">
        <v>620.77706273387935</v>
      </c>
      <c r="O13" s="85">
        <v>598.93651242175429</v>
      </c>
      <c r="P13" s="17">
        <v>30.716774014109003</v>
      </c>
      <c r="Q13" s="36">
        <v>629.65328643586327</v>
      </c>
      <c r="R13" s="85">
        <v>604.83000716556808</v>
      </c>
      <c r="S13" s="17">
        <v>32.071626848362996</v>
      </c>
      <c r="T13" s="36">
        <v>636.90163401393102</v>
      </c>
      <c r="U13" s="85">
        <v>614.6562053828693</v>
      </c>
      <c r="V13" s="17">
        <v>33.100400148686937</v>
      </c>
      <c r="W13" s="36">
        <v>647.75660553155626</v>
      </c>
      <c r="X13" s="85">
        <v>611.95107628376002</v>
      </c>
      <c r="Y13" s="17">
        <v>33.772136713528333</v>
      </c>
      <c r="Z13" s="36">
        <v>645.72321299728833</v>
      </c>
      <c r="AA13" s="85">
        <v>622.38176609615039</v>
      </c>
      <c r="AB13" s="17">
        <v>35.447070652613817</v>
      </c>
      <c r="AC13" s="36">
        <v>657.82883674876416</v>
      </c>
      <c r="AD13" s="85">
        <v>630.91414268871335</v>
      </c>
      <c r="AE13" s="17">
        <v>36.555907159070635</v>
      </c>
      <c r="AF13" s="36">
        <v>667.47004984778403</v>
      </c>
      <c r="AG13" s="85">
        <v>634.31373275139413</v>
      </c>
      <c r="AH13" s="17">
        <v>36.901010360595919</v>
      </c>
      <c r="AI13" s="36">
        <v>671.21474311199006</v>
      </c>
      <c r="AJ13" s="85">
        <v>638.20146010481892</v>
      </c>
      <c r="AK13" s="17">
        <v>37.109913997389995</v>
      </c>
      <c r="AL13" s="36">
        <v>675.3113741022089</v>
      </c>
      <c r="AM13" s="85">
        <v>644.267325322896</v>
      </c>
      <c r="AN13" s="17">
        <v>39.069937096196</v>
      </c>
      <c r="AO13" s="36">
        <v>683.33726241909199</v>
      </c>
    </row>
    <row r="14" spans="2:41">
      <c r="B14" s="24" t="s">
        <v>20</v>
      </c>
      <c r="C14" s="15">
        <v>430.78546239970296</v>
      </c>
      <c r="D14" s="15">
        <v>18.995165469164</v>
      </c>
      <c r="E14" s="37">
        <v>449.78062786886699</v>
      </c>
      <c r="F14" s="15">
        <v>432.69705368736999</v>
      </c>
      <c r="G14" s="15">
        <v>19.267857825144002</v>
      </c>
      <c r="H14" s="37">
        <v>451.96491151251399</v>
      </c>
      <c r="I14" s="15">
        <v>434.11673348127403</v>
      </c>
      <c r="J14" s="15">
        <v>20.536007536059003</v>
      </c>
      <c r="K14" s="78">
        <v>454.65274101733303</v>
      </c>
      <c r="L14" s="86">
        <v>445.28987065285901</v>
      </c>
      <c r="M14" s="15">
        <v>20.971676522677001</v>
      </c>
      <c r="N14" s="37">
        <v>466.26154717553601</v>
      </c>
      <c r="O14" s="86">
        <v>453.45645256161202</v>
      </c>
      <c r="P14" s="15">
        <v>20.831886625721001</v>
      </c>
      <c r="Q14" s="37">
        <v>474.28833918733301</v>
      </c>
      <c r="R14" s="86">
        <v>457.008876229534</v>
      </c>
      <c r="S14" s="15">
        <v>21.250016727037</v>
      </c>
      <c r="T14" s="37">
        <v>478.258892956571</v>
      </c>
      <c r="U14" s="86">
        <v>466.04047395656897</v>
      </c>
      <c r="V14" s="15">
        <v>21.878702990901999</v>
      </c>
      <c r="W14" s="37">
        <v>487.91917694747099</v>
      </c>
      <c r="X14" s="86">
        <v>466.525720133692</v>
      </c>
      <c r="Y14" s="15">
        <v>22.629960832696</v>
      </c>
      <c r="Z14" s="37">
        <v>489.15568096638799</v>
      </c>
      <c r="AA14" s="86">
        <v>477.72098708681</v>
      </c>
      <c r="AB14" s="15">
        <v>24.150528294731</v>
      </c>
      <c r="AC14" s="37">
        <v>501.87151538154097</v>
      </c>
      <c r="AD14" s="86">
        <v>486.43736143214699</v>
      </c>
      <c r="AE14" s="15">
        <v>25.073889184995998</v>
      </c>
      <c r="AF14" s="37">
        <v>511.51125061714299</v>
      </c>
      <c r="AG14" s="86">
        <v>488.86119481719396</v>
      </c>
      <c r="AH14" s="15">
        <v>25.503889347775999</v>
      </c>
      <c r="AI14" s="37">
        <v>514.36508416496997</v>
      </c>
      <c r="AJ14" s="86">
        <v>488.96690892527096</v>
      </c>
      <c r="AK14" s="15">
        <v>25.729131919170001</v>
      </c>
      <c r="AL14" s="37">
        <v>514.69604084444097</v>
      </c>
      <c r="AM14" s="86">
        <v>497.50431473062696</v>
      </c>
      <c r="AN14" s="15">
        <v>26.891273120628</v>
      </c>
      <c r="AO14" s="37">
        <v>524.39558785125496</v>
      </c>
    </row>
    <row r="15" spans="2:41">
      <c r="B15" s="24" t="s">
        <v>8</v>
      </c>
      <c r="C15" s="15">
        <v>19.896649299322</v>
      </c>
      <c r="D15" s="15">
        <v>4.0903924654179997</v>
      </c>
      <c r="E15" s="37">
        <v>23.987041764739999</v>
      </c>
      <c r="F15" s="15">
        <v>19.572029834737002</v>
      </c>
      <c r="G15" s="15">
        <v>4.1595041557399997</v>
      </c>
      <c r="H15" s="37">
        <v>23.731533990477001</v>
      </c>
      <c r="I15" s="15">
        <v>19.943596900866002</v>
      </c>
      <c r="J15" s="15">
        <v>4.1064560386849998</v>
      </c>
      <c r="K15" s="78">
        <v>24.050052939551001</v>
      </c>
      <c r="L15" s="86">
        <v>20.013012149920002</v>
      </c>
      <c r="M15" s="15">
        <v>4.1854992674279998</v>
      </c>
      <c r="N15" s="37">
        <v>24.198511417348001</v>
      </c>
      <c r="O15" s="86">
        <v>20.224612543939998</v>
      </c>
      <c r="P15" s="15">
        <v>4.2546041474849998</v>
      </c>
      <c r="Q15" s="37">
        <v>24.479216691424998</v>
      </c>
      <c r="R15" s="86">
        <v>20.414163310966003</v>
      </c>
      <c r="S15" s="15">
        <v>4.1837718760399998</v>
      </c>
      <c r="T15" s="37">
        <v>24.597935187006001</v>
      </c>
      <c r="U15" s="86">
        <v>21.710235711187</v>
      </c>
      <c r="V15" s="15">
        <v>4.2294585188309997</v>
      </c>
      <c r="W15" s="37">
        <v>25.939694230017999</v>
      </c>
      <c r="X15" s="86">
        <v>21.883295174386998</v>
      </c>
      <c r="Y15" s="15">
        <v>4.2148283818249999</v>
      </c>
      <c r="Z15" s="37">
        <v>26.098123556211998</v>
      </c>
      <c r="AA15" s="86">
        <v>22.398465942021001</v>
      </c>
      <c r="AB15" s="15">
        <v>4.3498129181860001</v>
      </c>
      <c r="AC15" s="37">
        <v>26.748278860207002</v>
      </c>
      <c r="AD15" s="86">
        <v>23.423249594791002</v>
      </c>
      <c r="AE15" s="15">
        <v>4.4885265065290003</v>
      </c>
      <c r="AF15" s="37">
        <v>27.911776101320001</v>
      </c>
      <c r="AG15" s="86">
        <v>23.360027338779002</v>
      </c>
      <c r="AH15" s="15">
        <v>4.3713449878999997</v>
      </c>
      <c r="AI15" s="37">
        <v>27.731372326679001</v>
      </c>
      <c r="AJ15" s="86">
        <v>23.436354308614</v>
      </c>
      <c r="AK15" s="15">
        <v>4.2088402412299999</v>
      </c>
      <c r="AL15" s="37">
        <v>27.645194549844</v>
      </c>
      <c r="AM15" s="86">
        <v>23.515044358063999</v>
      </c>
      <c r="AN15" s="15">
        <v>3.8354571051869999</v>
      </c>
      <c r="AO15" s="37">
        <v>27.350501463251</v>
      </c>
    </row>
    <row r="16" spans="2:41">
      <c r="B16" s="24" t="s">
        <v>21</v>
      </c>
      <c r="C16" s="15">
        <v>124.64799994442259</v>
      </c>
      <c r="D16" s="15">
        <v>4.9359063509280103</v>
      </c>
      <c r="E16" s="37">
        <v>129.5839062953506</v>
      </c>
      <c r="F16" s="15">
        <v>125.9174131524487</v>
      </c>
      <c r="G16" s="15">
        <v>4.9827448608659299</v>
      </c>
      <c r="H16" s="37">
        <v>130.90015801331464</v>
      </c>
      <c r="I16" s="15">
        <v>126.30814965808226</v>
      </c>
      <c r="J16" s="15">
        <v>5.3625723177456299</v>
      </c>
      <c r="K16" s="78">
        <v>131.67072197582789</v>
      </c>
      <c r="L16" s="86">
        <v>124.84074601497237</v>
      </c>
      <c r="M16" s="15">
        <v>5.4762581260229499</v>
      </c>
      <c r="N16" s="37">
        <v>130.31700414099532</v>
      </c>
      <c r="O16" s="86">
        <v>125.25544731620221</v>
      </c>
      <c r="P16" s="15">
        <v>5.6302832409030001</v>
      </c>
      <c r="Q16" s="37">
        <v>130.88573055710521</v>
      </c>
      <c r="R16" s="86">
        <v>127.40696762506813</v>
      </c>
      <c r="S16" s="15">
        <v>6.6378382452859999</v>
      </c>
      <c r="T16" s="37">
        <v>134.04480587035414</v>
      </c>
      <c r="U16" s="86">
        <v>126.9054957151133</v>
      </c>
      <c r="V16" s="15">
        <v>6.9922386389539399</v>
      </c>
      <c r="W16" s="37">
        <v>133.89773435406724</v>
      </c>
      <c r="X16" s="86">
        <v>123.54206097568097</v>
      </c>
      <c r="Y16" s="15">
        <v>6.9273474990073298</v>
      </c>
      <c r="Z16" s="37">
        <v>130.46940847468829</v>
      </c>
      <c r="AA16" s="86">
        <v>122.2623130673194</v>
      </c>
      <c r="AB16" s="15">
        <v>6.9467294396968207</v>
      </c>
      <c r="AC16" s="37">
        <v>129.20904250701622</v>
      </c>
      <c r="AD16" s="86">
        <v>121.05353166177538</v>
      </c>
      <c r="AE16" s="15">
        <v>6.9934914675456392</v>
      </c>
      <c r="AF16" s="37">
        <v>128.04702312932102</v>
      </c>
      <c r="AG16" s="86">
        <v>122.09251059542107</v>
      </c>
      <c r="AH16" s="15">
        <v>7.0257760249199199</v>
      </c>
      <c r="AI16" s="37">
        <v>129.118286620341</v>
      </c>
      <c r="AJ16" s="86">
        <v>125.79819687093401</v>
      </c>
      <c r="AK16" s="15">
        <v>7.171941836989995</v>
      </c>
      <c r="AL16" s="37">
        <v>132.97013870792401</v>
      </c>
      <c r="AM16" s="86">
        <v>123.24796623420501</v>
      </c>
      <c r="AN16" s="15">
        <v>8.3432068703809996</v>
      </c>
      <c r="AO16" s="37">
        <v>131.59117310458601</v>
      </c>
    </row>
    <row r="17" spans="2:41" s="33" customFormat="1">
      <c r="B17" s="26" t="s">
        <v>9</v>
      </c>
      <c r="C17" s="17">
        <v>332.31365046583431</v>
      </c>
      <c r="D17" s="17">
        <v>2.19262472928926</v>
      </c>
      <c r="E17" s="36">
        <v>334.50627519512358</v>
      </c>
      <c r="F17" s="17">
        <v>333.95270212348498</v>
      </c>
      <c r="G17" s="17">
        <v>2.18360159504426</v>
      </c>
      <c r="H17" s="36">
        <v>336.13630371852923</v>
      </c>
      <c r="I17" s="17">
        <v>335.99289885650074</v>
      </c>
      <c r="J17" s="17">
        <v>2.202916139878317</v>
      </c>
      <c r="K17" s="77">
        <v>338.19581499637906</v>
      </c>
      <c r="L17" s="85">
        <v>335.28474534886084</v>
      </c>
      <c r="M17" s="17">
        <v>2.211217222284946</v>
      </c>
      <c r="N17" s="36">
        <v>337.49596257114581</v>
      </c>
      <c r="O17" s="85">
        <v>336.49612006448945</v>
      </c>
      <c r="P17" s="17">
        <v>2.2174484583014791</v>
      </c>
      <c r="Q17" s="36">
        <v>338.71356852279092</v>
      </c>
      <c r="R17" s="85">
        <v>339.63709534723614</v>
      </c>
      <c r="S17" s="17">
        <v>2.2371620739158757</v>
      </c>
      <c r="T17" s="36">
        <v>341.87425742115204</v>
      </c>
      <c r="U17" s="85">
        <v>342.63559934569236</v>
      </c>
      <c r="V17" s="17">
        <v>2.249641057723867</v>
      </c>
      <c r="W17" s="36">
        <v>344.88524040341622</v>
      </c>
      <c r="X17" s="85">
        <v>343.81779994595018</v>
      </c>
      <c r="Y17" s="17">
        <v>3.0438238271488665</v>
      </c>
      <c r="Z17" s="36">
        <v>346.86162377309904</v>
      </c>
      <c r="AA17" s="85">
        <v>344.84033544686866</v>
      </c>
      <c r="AB17" s="17">
        <v>3.0524438433638701</v>
      </c>
      <c r="AC17" s="36">
        <v>347.89277929023251</v>
      </c>
      <c r="AD17" s="85">
        <v>346.97756356047529</v>
      </c>
      <c r="AE17" s="17">
        <v>3.1032623026441799</v>
      </c>
      <c r="AF17" s="36">
        <v>350.08082586311946</v>
      </c>
      <c r="AG17" s="85">
        <v>349.72046531842426</v>
      </c>
      <c r="AH17" s="17">
        <v>3.1301739023258222</v>
      </c>
      <c r="AI17" s="36">
        <v>352.85063922075005</v>
      </c>
      <c r="AJ17" s="85">
        <v>351.96401436506494</v>
      </c>
      <c r="AK17" s="17">
        <v>3.169674977177364</v>
      </c>
      <c r="AL17" s="36">
        <v>355.13368934224229</v>
      </c>
      <c r="AM17" s="85">
        <v>355.45884542379082</v>
      </c>
      <c r="AN17" s="17">
        <v>3.203530415529364</v>
      </c>
      <c r="AO17" s="36">
        <v>358.66237583932019</v>
      </c>
    </row>
    <row r="18" spans="2:41">
      <c r="B18" s="24" t="s">
        <v>10</v>
      </c>
      <c r="C18" s="16">
        <v>174.50679353566898</v>
      </c>
      <c r="D18" s="16">
        <v>0.63555692515126005</v>
      </c>
      <c r="E18" s="37">
        <v>175.14235046082024</v>
      </c>
      <c r="F18" s="16">
        <v>175.42148785348431</v>
      </c>
      <c r="G18" s="16">
        <v>0.63725035727126</v>
      </c>
      <c r="H18" s="37">
        <v>176.05873821075556</v>
      </c>
      <c r="I18" s="16">
        <v>176.61</v>
      </c>
      <c r="J18" s="16">
        <v>0.64156612857531714</v>
      </c>
      <c r="K18" s="78">
        <v>177.25156612857532</v>
      </c>
      <c r="L18" s="84">
        <v>175.99619329471028</v>
      </c>
      <c r="M18" s="16">
        <v>0.65362359547094595</v>
      </c>
      <c r="N18" s="37">
        <v>176.64981689018123</v>
      </c>
      <c r="O18" s="84">
        <v>176.44325037267359</v>
      </c>
      <c r="P18" s="16">
        <v>0.65531894774347899</v>
      </c>
      <c r="Q18" s="37">
        <v>177.09856932041706</v>
      </c>
      <c r="R18" s="84">
        <v>177.83890085084198</v>
      </c>
      <c r="S18" s="16">
        <v>0.66342425025887597</v>
      </c>
      <c r="T18" s="37">
        <v>178.50232510110087</v>
      </c>
      <c r="U18" s="84">
        <v>177.71705182968134</v>
      </c>
      <c r="V18" s="16">
        <v>0.66224273602386696</v>
      </c>
      <c r="W18" s="37">
        <v>178.37929456570521</v>
      </c>
      <c r="X18" s="84">
        <v>178.02934708382901</v>
      </c>
      <c r="Y18" s="16">
        <v>1.4504283471748667</v>
      </c>
      <c r="Z18" s="37">
        <v>179.47977543100387</v>
      </c>
      <c r="AA18" s="84">
        <v>178.39763987368673</v>
      </c>
      <c r="AB18" s="16">
        <v>1.4509432532848701</v>
      </c>
      <c r="AC18" s="37">
        <v>179.84858312697159</v>
      </c>
      <c r="AD18" s="84">
        <v>178.67059085534692</v>
      </c>
      <c r="AE18" s="16">
        <v>1.48893345575618</v>
      </c>
      <c r="AF18" s="37">
        <v>180.1595243111031</v>
      </c>
      <c r="AG18" s="84">
        <v>179.84073432775131</v>
      </c>
      <c r="AH18" s="16">
        <v>1.5038259549628221</v>
      </c>
      <c r="AI18" s="37">
        <v>181.34456028271413</v>
      </c>
      <c r="AJ18" s="84">
        <v>181.12612214759284</v>
      </c>
      <c r="AK18" s="16">
        <v>1.5289336472813639</v>
      </c>
      <c r="AL18" s="37">
        <v>182.65505579487422</v>
      </c>
      <c r="AM18" s="84">
        <v>183.7580452011824</v>
      </c>
      <c r="AN18" s="16">
        <v>1.5514523939503639</v>
      </c>
      <c r="AO18" s="37">
        <v>185.30949759513277</v>
      </c>
    </row>
    <row r="19" spans="2:41">
      <c r="B19" s="24" t="s">
        <v>11</v>
      </c>
      <c r="C19" s="16">
        <v>41.756533863638815</v>
      </c>
      <c r="D19" s="16">
        <v>8.4913614824000005E-2</v>
      </c>
      <c r="E19" s="37">
        <v>41.841447478462818</v>
      </c>
      <c r="F19" s="16">
        <v>41.958943814356537</v>
      </c>
      <c r="G19" s="16">
        <v>7.0125459099999995E-2</v>
      </c>
      <c r="H19" s="37">
        <v>42.029069273456535</v>
      </c>
      <c r="I19" s="16">
        <v>42.486456884984342</v>
      </c>
      <c r="J19" s="16">
        <v>7.6385614500000004E-2</v>
      </c>
      <c r="K19" s="78">
        <v>42.56284249948434</v>
      </c>
      <c r="L19" s="84">
        <v>42.609615381534901</v>
      </c>
      <c r="M19" s="16">
        <v>7.4646969475000005E-2</v>
      </c>
      <c r="N19" s="37">
        <v>42.684262351009899</v>
      </c>
      <c r="O19" s="84">
        <v>43.035320656558596</v>
      </c>
      <c r="P19" s="16">
        <v>7.3326129714000002E-2</v>
      </c>
      <c r="Q19" s="37">
        <v>43.108646786272594</v>
      </c>
      <c r="R19" s="84">
        <v>43.61819441303804</v>
      </c>
      <c r="S19" s="16">
        <v>7.3961809241000001E-2</v>
      </c>
      <c r="T19" s="37">
        <v>43.692156222279039</v>
      </c>
      <c r="U19" s="84">
        <v>43.422622879519686</v>
      </c>
      <c r="V19" s="16">
        <v>7.7868264382999999E-2</v>
      </c>
      <c r="W19" s="37">
        <v>43.500491143902686</v>
      </c>
      <c r="X19" s="84">
        <v>43.5361706076582</v>
      </c>
      <c r="Y19" s="16">
        <v>7.6724528412999995E-2</v>
      </c>
      <c r="Z19" s="37">
        <v>43.612895136071202</v>
      </c>
      <c r="AA19" s="84">
        <v>43.857313467712885</v>
      </c>
      <c r="AB19" s="16">
        <v>7.6724528412999995E-2</v>
      </c>
      <c r="AC19" s="37">
        <v>43.934037996125888</v>
      </c>
      <c r="AD19" s="84">
        <v>44.132862861428315</v>
      </c>
      <c r="AE19" s="16">
        <v>7.6724528412999995E-2</v>
      </c>
      <c r="AF19" s="37">
        <v>44.209587389841317</v>
      </c>
      <c r="AG19" s="84">
        <v>44.631328323688557</v>
      </c>
      <c r="AH19" s="16">
        <v>7.6146727240000003E-2</v>
      </c>
      <c r="AI19" s="37">
        <v>44.707475050928558</v>
      </c>
      <c r="AJ19" s="84">
        <v>44.840581898433236</v>
      </c>
      <c r="AK19" s="16">
        <v>7.5979990297000005E-2</v>
      </c>
      <c r="AL19" s="37">
        <v>44.916561888730236</v>
      </c>
      <c r="AM19" s="84">
        <v>45.428810157970581</v>
      </c>
      <c r="AN19" s="16">
        <v>7.4006782061000004E-2</v>
      </c>
      <c r="AO19" s="37">
        <v>45.502816940031579</v>
      </c>
    </row>
    <row r="20" spans="2:41">
      <c r="B20" s="24" t="s">
        <v>12</v>
      </c>
      <c r="C20" s="16">
        <v>116.0503230665265</v>
      </c>
      <c r="D20" s="16">
        <v>1.472154189314</v>
      </c>
      <c r="E20" s="37">
        <v>117.5224772558405</v>
      </c>
      <c r="F20" s="16">
        <v>116.57227045564416</v>
      </c>
      <c r="G20" s="16">
        <v>1.476225778673</v>
      </c>
      <c r="H20" s="37">
        <v>118.04849623431716</v>
      </c>
      <c r="I20" s="16">
        <v>116.89644197151638</v>
      </c>
      <c r="J20" s="16">
        <v>1.484964396803</v>
      </c>
      <c r="K20" s="78">
        <v>118.38140636831938</v>
      </c>
      <c r="L20" s="84">
        <v>116.67893667261568</v>
      </c>
      <c r="M20" s="16">
        <v>1.482946657339</v>
      </c>
      <c r="N20" s="37">
        <v>118.16188332995468</v>
      </c>
      <c r="O20" s="84">
        <v>117.01754903525725</v>
      </c>
      <c r="P20" s="16">
        <v>1.488803380844</v>
      </c>
      <c r="Q20" s="37">
        <v>118.50635241610125</v>
      </c>
      <c r="R20" s="84">
        <v>118.18000008335609</v>
      </c>
      <c r="S20" s="16">
        <v>1.4997760144159999</v>
      </c>
      <c r="T20" s="37">
        <v>119.67977609777209</v>
      </c>
      <c r="U20" s="84">
        <v>121.49592463649134</v>
      </c>
      <c r="V20" s="16">
        <v>1.5095300573170001</v>
      </c>
      <c r="W20" s="37">
        <v>123.00545469380833</v>
      </c>
      <c r="X20" s="84">
        <v>122.252282254463</v>
      </c>
      <c r="Y20" s="16">
        <v>1.516670951561</v>
      </c>
      <c r="Z20" s="37">
        <v>123.76895320602399</v>
      </c>
      <c r="AA20" s="84">
        <v>122.58538210546907</v>
      </c>
      <c r="AB20" s="16">
        <v>1.524776061666</v>
      </c>
      <c r="AC20" s="37">
        <v>124.11015816713507</v>
      </c>
      <c r="AD20" s="84">
        <v>124.17410984370005</v>
      </c>
      <c r="AE20" s="16">
        <v>1.5376043184749999</v>
      </c>
      <c r="AF20" s="37">
        <v>125.71171416217506</v>
      </c>
      <c r="AG20" s="84">
        <v>125.24840266698439</v>
      </c>
      <c r="AH20" s="16">
        <v>1.550201220123</v>
      </c>
      <c r="AI20" s="37">
        <v>126.79860388710739</v>
      </c>
      <c r="AJ20" s="84">
        <v>125.99731031903885</v>
      </c>
      <c r="AK20" s="16">
        <v>1.5647613395990001</v>
      </c>
      <c r="AL20" s="37">
        <v>127.56207165863785</v>
      </c>
      <c r="AM20" s="84">
        <v>126.27199006463783</v>
      </c>
      <c r="AN20" s="16">
        <v>1.5780712395180001</v>
      </c>
      <c r="AO20" s="37">
        <v>127.85006130415583</v>
      </c>
    </row>
    <row r="21" spans="2:41" s="33" customFormat="1">
      <c r="B21" s="26" t="s">
        <v>13</v>
      </c>
      <c r="C21" s="34">
        <f>SUM(C22:C27)</f>
        <v>223.40491141691507</v>
      </c>
      <c r="D21" s="34">
        <f>SUM(D22:D27)</f>
        <v>51.436994055887531</v>
      </c>
      <c r="E21" s="36">
        <f t="shared" ref="E21:E33" si="3">C21+D21</f>
        <v>274.84190547280258</v>
      </c>
      <c r="F21" s="34">
        <f>SUM(F22:F27)</f>
        <v>219.17947452557544</v>
      </c>
      <c r="G21" s="34">
        <f>SUM(G22:G27)</f>
        <v>51.822140687604275</v>
      </c>
      <c r="H21" s="36">
        <f t="shared" ref="H21:H33" si="4">F21+G21</f>
        <v>271.00161521317972</v>
      </c>
      <c r="I21" s="34">
        <f>SUM(I22:I27)</f>
        <v>216.04837743266683</v>
      </c>
      <c r="J21" s="34">
        <f>SUM(J22:J27)</f>
        <v>53.342952941537028</v>
      </c>
      <c r="K21" s="77">
        <f t="shared" ref="K21:K33" si="5">I21+J21</f>
        <v>269.39133037420385</v>
      </c>
      <c r="L21" s="83">
        <f>SUM(L22:L27)</f>
        <v>222.0662720385113</v>
      </c>
      <c r="M21" s="34">
        <f>SUM(M22:M27)</f>
        <v>53.812497069952755</v>
      </c>
      <c r="N21" s="36">
        <f t="shared" ref="N21" si="6">L21+M21</f>
        <v>275.87876910846404</v>
      </c>
      <c r="O21" s="83">
        <f>SUM(O22:O27)</f>
        <v>221.30063978154635</v>
      </c>
      <c r="P21" s="34">
        <f>SUM(P22:P27)</f>
        <v>55.804102547534896</v>
      </c>
      <c r="Q21" s="36">
        <f t="shared" ref="Q21" si="7">O21+P21</f>
        <v>277.10474232908126</v>
      </c>
      <c r="R21" s="83">
        <f>SUM(R22:R27)</f>
        <v>220.66875665369389</v>
      </c>
      <c r="S21" s="34">
        <f>SUM(S22:S27)</f>
        <v>56.13137049570723</v>
      </c>
      <c r="T21" s="36">
        <f t="shared" ref="T21" si="8">R21+S21</f>
        <v>276.80012714940113</v>
      </c>
      <c r="U21" s="83">
        <f>SUM(U22:U27)</f>
        <v>223.51206218277267</v>
      </c>
      <c r="V21" s="34">
        <f>SUM(V22:V27)</f>
        <v>57.423639917542801</v>
      </c>
      <c r="W21" s="36">
        <f t="shared" ref="W21" si="9">U21+V21</f>
        <v>280.93570210031544</v>
      </c>
      <c r="X21" s="83">
        <f>SUM(X22:X27)</f>
        <v>217.51364603731298</v>
      </c>
      <c r="Y21" s="34">
        <f>SUM(Y22:Y27)</f>
        <v>57.333215335429877</v>
      </c>
      <c r="Z21" s="36">
        <f t="shared" ref="Z21" si="10">X21+Y21</f>
        <v>274.84686137274286</v>
      </c>
      <c r="AA21" s="83">
        <f>SUM(AA22:AA27)</f>
        <v>221.89729829950937</v>
      </c>
      <c r="AB21" s="34">
        <f>SUM(AB22:AB27)</f>
        <v>57.90868087551501</v>
      </c>
      <c r="AC21" s="36">
        <f t="shared" ref="AC21" si="11">AA21+AB21</f>
        <v>279.80597917502439</v>
      </c>
      <c r="AD21" s="83">
        <f>SUM(AD22:AD27)</f>
        <v>226.98719314383513</v>
      </c>
      <c r="AE21" s="34">
        <f>SUM(AE22:AE27)</f>
        <v>60.33574969530661</v>
      </c>
      <c r="AF21" s="36">
        <f t="shared" ref="AF21" si="12">AD21+AE21</f>
        <v>287.32294283914172</v>
      </c>
      <c r="AG21" s="83">
        <f>SUM(AG22:AG27)</f>
        <v>221.50332950381818</v>
      </c>
      <c r="AH21" s="34">
        <f>SUM(AH22:AH27)</f>
        <v>60.543161843456502</v>
      </c>
      <c r="AI21" s="36">
        <f t="shared" ref="AI21" si="13">AG21+AH21</f>
        <v>282.0464913472747</v>
      </c>
      <c r="AJ21" s="83">
        <v>221.68457928852439</v>
      </c>
      <c r="AK21" s="34">
        <v>59.774165602125223</v>
      </c>
      <c r="AL21" s="36">
        <v>281.4587448906496</v>
      </c>
      <c r="AM21" s="83">
        <v>222.80906143338825</v>
      </c>
      <c r="AN21" s="34">
        <v>60.847402759204535</v>
      </c>
      <c r="AO21" s="36">
        <v>283.65646419259281</v>
      </c>
    </row>
    <row r="22" spans="2:41">
      <c r="B22" s="24" t="s">
        <v>22</v>
      </c>
      <c r="C22" s="16">
        <v>78.492733049935225</v>
      </c>
      <c r="D22" s="16">
        <v>9.9455413583094696</v>
      </c>
      <c r="E22" s="37">
        <v>88.438274408244695</v>
      </c>
      <c r="F22" s="16">
        <v>76.457671812721642</v>
      </c>
      <c r="G22" s="16">
        <v>9.4813871540588508</v>
      </c>
      <c r="H22" s="37">
        <v>85.939058966780493</v>
      </c>
      <c r="I22" s="16">
        <v>75.65148439098779</v>
      </c>
      <c r="J22" s="16">
        <v>9.6420203596607994</v>
      </c>
      <c r="K22" s="78">
        <v>85.293504750648594</v>
      </c>
      <c r="L22" s="84">
        <v>76.259212763985673</v>
      </c>
      <c r="M22" s="16">
        <v>9.6762651217212312</v>
      </c>
      <c r="N22" s="37">
        <v>85.935477885706902</v>
      </c>
      <c r="O22" s="84">
        <v>75.939043688842574</v>
      </c>
      <c r="P22" s="16">
        <v>9.7378255058628262</v>
      </c>
      <c r="Q22" s="37">
        <v>85.676869194705404</v>
      </c>
      <c r="R22" s="84">
        <v>74.894742482128379</v>
      </c>
      <c r="S22" s="16">
        <v>8.7327715178716296</v>
      </c>
      <c r="T22" s="37">
        <v>83.627514000000005</v>
      </c>
      <c r="U22" s="84">
        <v>78.157827659957348</v>
      </c>
      <c r="V22" s="16">
        <v>8.87581270056676</v>
      </c>
      <c r="W22" s="37">
        <v>87.033640360524103</v>
      </c>
      <c r="X22" s="84">
        <v>73.724203373220575</v>
      </c>
      <c r="Y22" s="16">
        <v>8.8949639166659296</v>
      </c>
      <c r="Z22" s="37">
        <v>82.619167289886505</v>
      </c>
      <c r="AA22" s="84">
        <v>73.043709274999998</v>
      </c>
      <c r="AB22" s="16">
        <v>8.7882329450000007</v>
      </c>
      <c r="AC22" s="37">
        <v>81.831942220000002</v>
      </c>
      <c r="AD22" s="84">
        <v>73.774228162716994</v>
      </c>
      <c r="AE22" s="16">
        <v>8.8574838756383105</v>
      </c>
      <c r="AF22" s="37">
        <v>82.631712038355303</v>
      </c>
      <c r="AG22" s="84">
        <v>68.189831931596871</v>
      </c>
      <c r="AH22" s="16">
        <v>8.7734297615044241</v>
      </c>
      <c r="AI22" s="37">
        <v>76.963261693101302</v>
      </c>
      <c r="AJ22" s="84">
        <v>66.05887538246489</v>
      </c>
      <c r="AK22" s="16">
        <v>8.7685305258632198</v>
      </c>
      <c r="AL22" s="37">
        <v>74.827405908328103</v>
      </c>
      <c r="AM22" s="84">
        <v>67.604815666072</v>
      </c>
      <c r="AN22" s="16">
        <v>8.614248375292</v>
      </c>
      <c r="AO22" s="37">
        <v>76.219064041364007</v>
      </c>
    </row>
    <row r="23" spans="2:41">
      <c r="B23" s="24" t="s">
        <v>53</v>
      </c>
      <c r="C23" s="15">
        <v>60.799001413474485</v>
      </c>
      <c r="D23" s="15">
        <v>9.6944612065303808</v>
      </c>
      <c r="E23" s="37">
        <v>70.493462620004863</v>
      </c>
      <c r="F23" s="15">
        <v>61.005711823445488</v>
      </c>
      <c r="G23" s="15">
        <v>9.7480381588293792</v>
      </c>
      <c r="H23" s="37">
        <v>70.753749982274869</v>
      </c>
      <c r="I23" s="15">
        <v>61.370393905050484</v>
      </c>
      <c r="J23" s="15">
        <v>10.078830411614399</v>
      </c>
      <c r="K23" s="78">
        <v>71.449224316664882</v>
      </c>
      <c r="L23" s="86">
        <v>61.310535093918496</v>
      </c>
      <c r="M23" s="15">
        <v>9.8453242270883798</v>
      </c>
      <c r="N23" s="37">
        <v>71.155859321006872</v>
      </c>
      <c r="O23" s="86">
        <v>60.978724843236918</v>
      </c>
      <c r="P23" s="15">
        <v>10.558567456528898</v>
      </c>
      <c r="Q23" s="37">
        <v>71.537292299765824</v>
      </c>
      <c r="R23" s="86">
        <v>60.873855039940921</v>
      </c>
      <c r="S23" s="15">
        <v>10.994262003053899</v>
      </c>
      <c r="T23" s="37">
        <v>71.868117042994825</v>
      </c>
      <c r="U23" s="86">
        <v>64.140052498420928</v>
      </c>
      <c r="V23" s="15">
        <v>11.146005810270902</v>
      </c>
      <c r="W23" s="37">
        <v>75.286058308691835</v>
      </c>
      <c r="X23" s="86">
        <v>63.446221037228106</v>
      </c>
      <c r="Y23" s="15">
        <v>10.913176157127999</v>
      </c>
      <c r="Z23" s="37">
        <v>74.359397194356106</v>
      </c>
      <c r="AA23" s="86">
        <v>66.015291188713107</v>
      </c>
      <c r="AB23" s="15">
        <v>10.799851326999999</v>
      </c>
      <c r="AC23" s="37">
        <v>76.815142515713106</v>
      </c>
      <c r="AD23" s="86">
        <v>67.043416446756098</v>
      </c>
      <c r="AE23" s="15">
        <v>11.237657364857</v>
      </c>
      <c r="AF23" s="37">
        <v>78.281073811613098</v>
      </c>
      <c r="AG23" s="86">
        <v>66.392052783126061</v>
      </c>
      <c r="AH23" s="15">
        <v>11.132428137010999</v>
      </c>
      <c r="AI23" s="37">
        <v>77.524480920137066</v>
      </c>
      <c r="AJ23" s="86">
        <v>67.758364612916054</v>
      </c>
      <c r="AK23" s="15">
        <v>11.310945619491001</v>
      </c>
      <c r="AL23" s="37">
        <v>79.069310232407048</v>
      </c>
      <c r="AM23" s="86">
        <v>68.313094641548048</v>
      </c>
      <c r="AN23" s="15">
        <v>11.511615534109001</v>
      </c>
      <c r="AO23" s="37">
        <v>79.824710175657046</v>
      </c>
    </row>
    <row r="24" spans="2:41">
      <c r="B24" s="24" t="s">
        <v>14</v>
      </c>
      <c r="C24" s="15">
        <v>35.602781257188674</v>
      </c>
      <c r="D24" s="15">
        <v>4.8895581504943806</v>
      </c>
      <c r="E24" s="37">
        <v>40.492339407683055</v>
      </c>
      <c r="F24" s="15">
        <v>35.621535667387271</v>
      </c>
      <c r="G24" s="15">
        <v>4.8939068748470804</v>
      </c>
      <c r="H24" s="37">
        <v>40.515442542234354</v>
      </c>
      <c r="I24" s="15">
        <v>34.557389414276393</v>
      </c>
      <c r="J24" s="15">
        <v>4.8609968926139899</v>
      </c>
      <c r="K24" s="78">
        <v>39.418386306890383</v>
      </c>
      <c r="L24" s="86">
        <v>35.62537864091</v>
      </c>
      <c r="M24" s="15">
        <v>4.8379104830303001</v>
      </c>
      <c r="N24" s="37">
        <v>40.463289123940299</v>
      </c>
      <c r="O24" s="86">
        <v>36.859748132470202</v>
      </c>
      <c r="P24" s="15">
        <v>4.9151056478798001</v>
      </c>
      <c r="Q24" s="37">
        <v>41.77485378035</v>
      </c>
      <c r="R24" s="86">
        <v>38.279367444715099</v>
      </c>
      <c r="S24" s="15">
        <v>5.0244650604312504</v>
      </c>
      <c r="T24" s="37">
        <v>43.303832505146346</v>
      </c>
      <c r="U24" s="86">
        <v>34.029279853251502</v>
      </c>
      <c r="V24" s="15">
        <v>5.0886806227080097</v>
      </c>
      <c r="W24" s="37">
        <v>39.117960475959514</v>
      </c>
      <c r="X24" s="86">
        <v>33.753212686913301</v>
      </c>
      <c r="Y24" s="15">
        <v>5.2178588012969502</v>
      </c>
      <c r="Z24" s="37">
        <v>38.971071488210249</v>
      </c>
      <c r="AA24" s="86">
        <v>35.443644557985252</v>
      </c>
      <c r="AB24" s="15">
        <v>5.014281481036007</v>
      </c>
      <c r="AC24" s="37">
        <v>40.45792603902126</v>
      </c>
      <c r="AD24" s="86">
        <v>36.843610947040013</v>
      </c>
      <c r="AE24" s="15">
        <v>5.1716301269833007</v>
      </c>
      <c r="AF24" s="37">
        <v>42.015241074023315</v>
      </c>
      <c r="AG24" s="86">
        <v>37.078557127956202</v>
      </c>
      <c r="AH24" s="15">
        <v>5.216243785780116</v>
      </c>
      <c r="AI24" s="37">
        <v>42.294800913736317</v>
      </c>
      <c r="AJ24" s="86">
        <v>37.961688366374446</v>
      </c>
      <c r="AK24" s="15">
        <v>5.2389663320700066</v>
      </c>
      <c r="AL24" s="37">
        <v>43.200654698444453</v>
      </c>
      <c r="AM24" s="86">
        <v>38.475727024790999</v>
      </c>
      <c r="AN24" s="15">
        <v>5.3042061940679996</v>
      </c>
      <c r="AO24" s="37">
        <v>43.779933218859</v>
      </c>
    </row>
    <row r="25" spans="2:41">
      <c r="B25" s="24" t="s">
        <v>15</v>
      </c>
      <c r="C25" s="15">
        <v>27.442781884106701</v>
      </c>
      <c r="D25" s="16">
        <v>2.9103791158933001</v>
      </c>
      <c r="E25" s="37">
        <v>30.353161</v>
      </c>
      <c r="F25" s="15">
        <v>25.566043471381043</v>
      </c>
      <c r="G25" s="16">
        <v>2.9938695286189598</v>
      </c>
      <c r="H25" s="37">
        <v>28.559913000000002</v>
      </c>
      <c r="I25" s="15">
        <v>24.287732387772159</v>
      </c>
      <c r="J25" s="16">
        <v>3.1294826122278399</v>
      </c>
      <c r="K25" s="78">
        <v>27.417214999999999</v>
      </c>
      <c r="L25" s="86">
        <v>29.739075924597156</v>
      </c>
      <c r="M25" s="16">
        <v>3.13192607540284</v>
      </c>
      <c r="N25" s="37">
        <v>32.871001999999997</v>
      </c>
      <c r="O25" s="86">
        <v>29.459896627556631</v>
      </c>
      <c r="P25" s="16">
        <v>3.4705953724433702</v>
      </c>
      <c r="Q25" s="37">
        <v>32.930492000000001</v>
      </c>
      <c r="R25" s="86">
        <v>28.848177983679548</v>
      </c>
      <c r="S25" s="16">
        <v>3.7608170163204502</v>
      </c>
      <c r="T25" s="37">
        <v>32.608995</v>
      </c>
      <c r="U25" s="86">
        <v>29.067480215182872</v>
      </c>
      <c r="V25" s="16">
        <v>3.87196078481713</v>
      </c>
      <c r="W25" s="37">
        <v>32.939441000000002</v>
      </c>
      <c r="X25" s="86">
        <v>28.296138538840999</v>
      </c>
      <c r="Y25" s="16">
        <v>3.8660364611590001</v>
      </c>
      <c r="Z25" s="37">
        <v>32.162174999999998</v>
      </c>
      <c r="AA25" s="86">
        <v>30.099881538840997</v>
      </c>
      <c r="AB25" s="16">
        <v>3.8660364611590001</v>
      </c>
      <c r="AC25" s="37">
        <v>33.965917999999995</v>
      </c>
      <c r="AD25" s="86">
        <v>30.306192781951996</v>
      </c>
      <c r="AE25" s="16">
        <v>4.2346472180479999</v>
      </c>
      <c r="AF25" s="37">
        <v>34.540839999999996</v>
      </c>
      <c r="AG25" s="86">
        <v>30.433840214809045</v>
      </c>
      <c r="AH25" s="16">
        <v>4.1673148851909598</v>
      </c>
      <c r="AI25" s="37">
        <v>34.601155100000007</v>
      </c>
      <c r="AJ25" s="86">
        <v>30.272492493419001</v>
      </c>
      <c r="AK25" s="16">
        <v>4.3012425065809996</v>
      </c>
      <c r="AL25" s="37">
        <v>34.573734999999999</v>
      </c>
      <c r="AM25" s="86">
        <v>29.725861835907001</v>
      </c>
      <c r="AN25" s="16">
        <v>4.5433821640929999</v>
      </c>
      <c r="AO25" s="37">
        <v>34.269244</v>
      </c>
    </row>
    <row r="26" spans="2:41">
      <c r="B26" s="24" t="s">
        <v>16</v>
      </c>
      <c r="C26" s="15">
        <v>21.067613812210002</v>
      </c>
      <c r="D26" s="16">
        <v>23.997054224660001</v>
      </c>
      <c r="E26" s="35">
        <v>45.064668036870003</v>
      </c>
      <c r="F26" s="15">
        <v>20.52851175064</v>
      </c>
      <c r="G26" s="16">
        <v>24.704938971250002</v>
      </c>
      <c r="H26" s="35">
        <v>45.233450721890001</v>
      </c>
      <c r="I26" s="15">
        <v>20.181377334580002</v>
      </c>
      <c r="J26" s="16">
        <v>25.63162266542</v>
      </c>
      <c r="K26" s="79">
        <v>45.813000000000002</v>
      </c>
      <c r="L26" s="86">
        <v>19.132069615100001</v>
      </c>
      <c r="M26" s="16">
        <v>26.321071162709998</v>
      </c>
      <c r="N26" s="35">
        <v>45.453140777809999</v>
      </c>
      <c r="O26" s="86">
        <v>18.063226489439998</v>
      </c>
      <c r="P26" s="16">
        <v>27.12200856482</v>
      </c>
      <c r="Q26" s="35">
        <v>45.185235054259998</v>
      </c>
      <c r="R26" s="86">
        <v>17.772613703229993</v>
      </c>
      <c r="S26" s="16">
        <v>27.619054898030001</v>
      </c>
      <c r="T26" s="35">
        <v>45.391668601259994</v>
      </c>
      <c r="U26" s="86">
        <v>18.117421955960005</v>
      </c>
      <c r="V26" s="16">
        <v>28.441179999180001</v>
      </c>
      <c r="W26" s="35">
        <v>46.558601955140006</v>
      </c>
      <c r="X26" s="86">
        <v>18.293870401109999</v>
      </c>
      <c r="Y26" s="16">
        <v>28.441179999180001</v>
      </c>
      <c r="Z26" s="35">
        <v>46.73505040029</v>
      </c>
      <c r="AA26" s="86">
        <v>17.294771738969999</v>
      </c>
      <c r="AB26" s="16">
        <v>29.440278661320001</v>
      </c>
      <c r="AC26" s="35">
        <v>46.73505040029</v>
      </c>
      <c r="AD26" s="86">
        <v>19.019744805370006</v>
      </c>
      <c r="AE26" s="16">
        <v>30.834331109779999</v>
      </c>
      <c r="AF26" s="35">
        <v>49.854075915150005</v>
      </c>
      <c r="AG26" s="86">
        <v>19.409047446329996</v>
      </c>
      <c r="AH26" s="16">
        <v>31.253745273970001</v>
      </c>
      <c r="AI26" s="35">
        <v>50.662792720299997</v>
      </c>
      <c r="AJ26" s="86">
        <v>19.633158433349994</v>
      </c>
      <c r="AK26" s="16">
        <v>30.154480618120001</v>
      </c>
      <c r="AL26" s="35">
        <v>49.787639051469995</v>
      </c>
      <c r="AM26" s="86">
        <v>18.689562265070194</v>
      </c>
      <c r="AN26" s="16">
        <v>30.873950491642532</v>
      </c>
      <c r="AO26" s="35">
        <v>49.563512756712726</v>
      </c>
    </row>
    <row r="27" spans="2:41">
      <c r="B27" s="24" t="s">
        <v>17</v>
      </c>
      <c r="C27" s="97"/>
      <c r="D27" s="97"/>
      <c r="E27" s="98">
        <f t="shared" ref="E27" si="14">C27+D27</f>
        <v>0</v>
      </c>
      <c r="F27" s="97"/>
      <c r="G27" s="97"/>
      <c r="H27" s="98">
        <f t="shared" ref="H27" si="15">F27+G27</f>
        <v>0</v>
      </c>
      <c r="I27" s="97"/>
      <c r="J27" s="97"/>
      <c r="K27" s="98">
        <f t="shared" ref="K27" si="16">I27+J27</f>
        <v>0</v>
      </c>
      <c r="L27" s="97"/>
      <c r="M27" s="97"/>
      <c r="N27" s="98">
        <f t="shared" ref="N27" si="17">L27+M27</f>
        <v>0</v>
      </c>
      <c r="O27" s="97"/>
      <c r="P27" s="97"/>
      <c r="Q27" s="98">
        <f t="shared" ref="Q27" si="18">O27+P27</f>
        <v>0</v>
      </c>
      <c r="R27" s="97"/>
      <c r="S27" s="97"/>
      <c r="T27" s="98">
        <f t="shared" ref="T27" si="19">R27+S27</f>
        <v>0</v>
      </c>
      <c r="U27" s="97"/>
      <c r="V27" s="97"/>
      <c r="W27" s="98">
        <f t="shared" ref="W27" si="20">U27+V27</f>
        <v>0</v>
      </c>
      <c r="X27" s="97"/>
      <c r="Y27" s="97"/>
      <c r="Z27" s="98"/>
      <c r="AA27" s="97"/>
      <c r="AB27" s="97"/>
      <c r="AC27" s="98"/>
      <c r="AD27" s="97"/>
      <c r="AE27" s="97"/>
      <c r="AF27" s="98"/>
      <c r="AG27" s="97"/>
      <c r="AH27" s="97"/>
      <c r="AI27" s="98"/>
      <c r="AJ27" s="97"/>
      <c r="AK27" s="97"/>
      <c r="AL27" s="98"/>
      <c r="AM27" s="97"/>
      <c r="AN27" s="97"/>
      <c r="AO27" s="98"/>
    </row>
    <row r="28" spans="2:41" s="33" customFormat="1">
      <c r="B28" s="26" t="s">
        <v>45</v>
      </c>
      <c r="C28" s="18">
        <v>17.384719185805789</v>
      </c>
      <c r="D28" s="18">
        <v>0</v>
      </c>
      <c r="E28" s="38">
        <v>17.384719185805789</v>
      </c>
      <c r="F28" s="18">
        <v>17.384719185805789</v>
      </c>
      <c r="G28" s="18">
        <v>0</v>
      </c>
      <c r="H28" s="38">
        <v>17.384719185805789</v>
      </c>
      <c r="I28" s="18">
        <v>17.384719185805789</v>
      </c>
      <c r="J28" s="18">
        <v>0</v>
      </c>
      <c r="K28" s="80">
        <v>17.384719185805789</v>
      </c>
      <c r="L28" s="87">
        <v>17.795339096011599</v>
      </c>
      <c r="M28" s="18">
        <v>0</v>
      </c>
      <c r="N28" s="88">
        <v>17.795339096011599</v>
      </c>
      <c r="O28" s="88">
        <v>17.795339096011599</v>
      </c>
      <c r="P28" s="18">
        <v>0</v>
      </c>
      <c r="Q28" s="88">
        <v>17.795339096011599</v>
      </c>
      <c r="R28" s="88">
        <v>17.795339096011599</v>
      </c>
      <c r="S28" s="18">
        <v>0</v>
      </c>
      <c r="T28" s="88">
        <v>17.795339096011599</v>
      </c>
      <c r="U28" s="88">
        <v>17.3730616811659</v>
      </c>
      <c r="V28" s="18">
        <v>0</v>
      </c>
      <c r="W28" s="88">
        <v>17.3730616811659</v>
      </c>
      <c r="X28" s="88">
        <v>17.3730616811659</v>
      </c>
      <c r="Y28" s="18">
        <v>0</v>
      </c>
      <c r="Z28" s="88">
        <v>17.3730616811659</v>
      </c>
      <c r="AA28" s="88">
        <v>17.3730616811659</v>
      </c>
      <c r="AB28" s="18">
        <v>0</v>
      </c>
      <c r="AC28" s="88">
        <v>17.3730616811659</v>
      </c>
      <c r="AD28" s="88">
        <v>17.3730616811659</v>
      </c>
      <c r="AE28" s="18">
        <v>0</v>
      </c>
      <c r="AF28" s="88">
        <v>17.3730616811659</v>
      </c>
      <c r="AG28" s="88">
        <v>19.463175039382101</v>
      </c>
      <c r="AH28" s="18">
        <v>0</v>
      </c>
      <c r="AI28" s="88">
        <v>19.463175039382101</v>
      </c>
      <c r="AJ28" s="88">
        <v>19.463175039382101</v>
      </c>
      <c r="AK28" s="18">
        <v>0</v>
      </c>
      <c r="AL28" s="88">
        <v>19.463175039382101</v>
      </c>
      <c r="AM28" s="88">
        <v>19.463175039382101</v>
      </c>
      <c r="AN28" s="18">
        <v>0</v>
      </c>
      <c r="AO28" s="88">
        <v>19.463175039382101</v>
      </c>
    </row>
    <row r="29" spans="2:41">
      <c r="B29" s="24" t="s">
        <v>44</v>
      </c>
      <c r="C29" s="15">
        <v>10.3019371063506</v>
      </c>
      <c r="D29" s="16">
        <v>0</v>
      </c>
      <c r="E29" s="35">
        <v>10.3019371063506</v>
      </c>
      <c r="F29" s="15">
        <v>10.3019371063506</v>
      </c>
      <c r="G29" s="16">
        <v>0</v>
      </c>
      <c r="H29" s="35">
        <v>10.3019371063506</v>
      </c>
      <c r="I29" s="15">
        <v>10.3019371063506</v>
      </c>
      <c r="J29" s="16">
        <v>0</v>
      </c>
      <c r="K29" s="79">
        <v>10.3019371063506</v>
      </c>
      <c r="L29" s="86">
        <v>10.3940588127466</v>
      </c>
      <c r="M29" s="16">
        <v>0</v>
      </c>
      <c r="N29" s="35">
        <v>10.3940588127466</v>
      </c>
      <c r="O29" s="86">
        <v>10.3940588127466</v>
      </c>
      <c r="P29" s="16">
        <v>0</v>
      </c>
      <c r="Q29" s="35">
        <v>10.3940588127466</v>
      </c>
      <c r="R29" s="86">
        <v>10.3940588127466</v>
      </c>
      <c r="S29" s="16">
        <v>0</v>
      </c>
      <c r="T29" s="35">
        <v>10.3940588127466</v>
      </c>
      <c r="U29" s="86">
        <v>10.6730917269039</v>
      </c>
      <c r="V29" s="16">
        <v>0</v>
      </c>
      <c r="W29" s="35">
        <v>10.6730917269039</v>
      </c>
      <c r="X29" s="86">
        <v>10.6730917269039</v>
      </c>
      <c r="Y29" s="16">
        <v>0</v>
      </c>
      <c r="Z29" s="35">
        <v>10.6730917269039</v>
      </c>
      <c r="AA29" s="86">
        <v>10.6730917269039</v>
      </c>
      <c r="AB29" s="16">
        <v>0</v>
      </c>
      <c r="AC29" s="35">
        <v>10.6730917269039</v>
      </c>
      <c r="AD29" s="86">
        <v>10.6730917269039</v>
      </c>
      <c r="AE29" s="16">
        <v>0</v>
      </c>
      <c r="AF29" s="35">
        <v>10.6730917269039</v>
      </c>
      <c r="AG29" s="86">
        <v>10.6730917269039</v>
      </c>
      <c r="AH29" s="16">
        <v>0</v>
      </c>
      <c r="AI29" s="35">
        <v>10.6730917269039</v>
      </c>
      <c r="AJ29" s="86">
        <v>11.6660805733031</v>
      </c>
      <c r="AK29" s="16">
        <v>0</v>
      </c>
      <c r="AL29" s="35">
        <v>11.6660805733031</v>
      </c>
      <c r="AM29" s="86">
        <v>11.6660805733031</v>
      </c>
      <c r="AN29" s="16">
        <v>0</v>
      </c>
      <c r="AO29" s="35">
        <v>11.6660805733031</v>
      </c>
    </row>
    <row r="30" spans="2:41">
      <c r="B30" s="24" t="s">
        <v>43</v>
      </c>
      <c r="C30" s="15">
        <v>7.0827820794551899</v>
      </c>
      <c r="D30" s="16">
        <v>0</v>
      </c>
      <c r="E30" s="35">
        <v>7.0827820794551899</v>
      </c>
      <c r="F30" s="15">
        <v>7.0827820794551899</v>
      </c>
      <c r="G30" s="16">
        <v>0</v>
      </c>
      <c r="H30" s="35">
        <v>7.0827820794551899</v>
      </c>
      <c r="I30" s="15">
        <v>7.0827820794551899</v>
      </c>
      <c r="J30" s="16">
        <v>0</v>
      </c>
      <c r="K30" s="79">
        <v>7.0827820794551899</v>
      </c>
      <c r="L30" s="86">
        <v>7.4012802832649998</v>
      </c>
      <c r="M30" s="16">
        <v>0</v>
      </c>
      <c r="N30" s="35">
        <v>7.4012802832649998</v>
      </c>
      <c r="O30" s="86">
        <v>7.4012802832649998</v>
      </c>
      <c r="P30" s="16">
        <v>0</v>
      </c>
      <c r="Q30" s="35">
        <v>7.4012802832649998</v>
      </c>
      <c r="R30" s="86">
        <v>7.4012802832649998</v>
      </c>
      <c r="S30" s="16">
        <v>0</v>
      </c>
      <c r="T30" s="35">
        <v>7.4012802832649998</v>
      </c>
      <c r="U30" s="86">
        <v>6.6999699542620004</v>
      </c>
      <c r="V30" s="16">
        <v>0</v>
      </c>
      <c r="W30" s="35">
        <v>6.6999699542620004</v>
      </c>
      <c r="X30" s="86">
        <v>6.6999699542620004</v>
      </c>
      <c r="Y30" s="16">
        <v>0</v>
      </c>
      <c r="Z30" s="35">
        <v>6.6999699542620004</v>
      </c>
      <c r="AA30" s="86">
        <v>6.6999699542620004</v>
      </c>
      <c r="AB30" s="16">
        <v>0</v>
      </c>
      <c r="AC30" s="35">
        <v>6.6999699542620004</v>
      </c>
      <c r="AD30" s="86">
        <v>6.6999699542620004</v>
      </c>
      <c r="AE30" s="16">
        <v>0</v>
      </c>
      <c r="AF30" s="35">
        <v>6.6999699542620004</v>
      </c>
      <c r="AG30" s="86">
        <v>6.6999699542620004</v>
      </c>
      <c r="AH30" s="16">
        <v>0</v>
      </c>
      <c r="AI30" s="35">
        <v>6.6999699542620004</v>
      </c>
      <c r="AJ30" s="86">
        <v>7.7970944660789998</v>
      </c>
      <c r="AK30" s="16">
        <v>0</v>
      </c>
      <c r="AL30" s="35">
        <v>7.7970944660789998</v>
      </c>
      <c r="AM30" s="86">
        <v>7.7970944660789998</v>
      </c>
      <c r="AN30" s="16">
        <v>0</v>
      </c>
      <c r="AO30" s="35">
        <v>7.7970944660789998</v>
      </c>
    </row>
    <row r="31" spans="2:41">
      <c r="B31" s="26" t="s">
        <v>18</v>
      </c>
      <c r="C31" s="18">
        <v>0.82536758552849998</v>
      </c>
      <c r="D31" s="18">
        <v>0.55530940882730995</v>
      </c>
      <c r="E31" s="39">
        <v>1.3806769943558099</v>
      </c>
      <c r="F31" s="18">
        <v>0.82536758552849998</v>
      </c>
      <c r="G31" s="18">
        <v>0.55530940882730995</v>
      </c>
      <c r="H31" s="39">
        <v>1.3806769943558099</v>
      </c>
      <c r="I31" s="18">
        <v>0.85572238473713502</v>
      </c>
      <c r="J31" s="18">
        <v>0.5806213630074899</v>
      </c>
      <c r="K31" s="81">
        <v>1.4363437477446248</v>
      </c>
      <c r="L31" s="91">
        <v>0.85572238473713502</v>
      </c>
      <c r="M31" s="18">
        <v>0.58062136300767997</v>
      </c>
      <c r="N31" s="39">
        <v>1.4363437477448149</v>
      </c>
      <c r="O31" s="87">
        <v>0.85572238473713502</v>
      </c>
      <c r="P31" s="18">
        <v>0.58062136300767997</v>
      </c>
      <c r="Q31" s="39">
        <v>1.4363437477448149</v>
      </c>
      <c r="R31" s="87">
        <v>0.85572238473713502</v>
      </c>
      <c r="S31" s="18">
        <v>0.58062136300767997</v>
      </c>
      <c r="T31" s="39">
        <v>1.4363437477448149</v>
      </c>
      <c r="U31" s="87">
        <v>0.91488662727513503</v>
      </c>
      <c r="V31" s="18">
        <v>0.6004250962305</v>
      </c>
      <c r="W31" s="39">
        <v>1.515311723505635</v>
      </c>
      <c r="X31" s="87">
        <v>0.91488662727513503</v>
      </c>
      <c r="Y31" s="18">
        <v>0.6004250962305</v>
      </c>
      <c r="Z31" s="39">
        <v>1.515311723505635</v>
      </c>
      <c r="AA31" s="87">
        <v>0.91488662727513503</v>
      </c>
      <c r="AB31" s="18">
        <v>0.6004250962305</v>
      </c>
      <c r="AC31" s="39">
        <v>1.515311723505635</v>
      </c>
      <c r="AD31" s="87">
        <v>0.91488662727513503</v>
      </c>
      <c r="AE31" s="18">
        <v>0.6004250962305</v>
      </c>
      <c r="AF31" s="39">
        <v>1.515311723505635</v>
      </c>
      <c r="AG31" s="87">
        <v>0.87894350949004996</v>
      </c>
      <c r="AH31" s="18">
        <v>0.58775072963427988</v>
      </c>
      <c r="AI31" s="39">
        <v>1.4666942391243298</v>
      </c>
      <c r="AJ31" s="87">
        <v>0.87894350949004996</v>
      </c>
      <c r="AK31" s="18">
        <v>0.58775072963427988</v>
      </c>
      <c r="AL31" s="39">
        <v>1.4666942391243298</v>
      </c>
      <c r="AM31" s="87">
        <v>0.87894350949004996</v>
      </c>
      <c r="AN31" s="18">
        <v>0.58775072963427988</v>
      </c>
      <c r="AO31" s="39">
        <v>1.4666942391243298</v>
      </c>
    </row>
    <row r="32" spans="2:41">
      <c r="B32" s="27" t="s">
        <v>31</v>
      </c>
      <c r="C32" s="20">
        <v>4.6455582627279997</v>
      </c>
      <c r="D32" s="18">
        <v>0.107119024193</v>
      </c>
      <c r="E32" s="39">
        <v>4.7526772869209992</v>
      </c>
      <c r="F32" s="20">
        <v>4.7676878931779996</v>
      </c>
      <c r="G32" s="18">
        <v>0.114751992191</v>
      </c>
      <c r="H32" s="39">
        <v>4.8824398853689992</v>
      </c>
      <c r="I32" s="20">
        <v>4.7954548196689997</v>
      </c>
      <c r="J32" s="18">
        <v>0.12013805088899999</v>
      </c>
      <c r="K32" s="81">
        <v>4.9155928705580001</v>
      </c>
      <c r="L32" s="89">
        <v>4.991234215025</v>
      </c>
      <c r="M32" s="18">
        <v>0.122961345529</v>
      </c>
      <c r="N32" s="39">
        <v>5.1141955605540002</v>
      </c>
      <c r="O32" s="89">
        <v>5.1410440702090003</v>
      </c>
      <c r="P32" s="18">
        <v>0.119928782769</v>
      </c>
      <c r="Q32" s="39">
        <v>5.260972852978</v>
      </c>
      <c r="R32" s="89">
        <v>5.2948400920710004</v>
      </c>
      <c r="S32" s="18">
        <v>0.156080377667</v>
      </c>
      <c r="T32" s="39">
        <v>5.4509204697380005</v>
      </c>
      <c r="U32" s="89">
        <v>5.3789395817679999</v>
      </c>
      <c r="V32" s="18">
        <v>0.13363995742000001</v>
      </c>
      <c r="W32" s="39">
        <v>5.5125795391879997</v>
      </c>
      <c r="X32" s="89">
        <v>6.2794138007960001</v>
      </c>
      <c r="Y32" s="18">
        <v>0.13574315200500001</v>
      </c>
      <c r="Z32" s="39">
        <v>6.4151569528010004</v>
      </c>
      <c r="AA32" s="89">
        <v>6.3012611229379996</v>
      </c>
      <c r="AB32" s="18">
        <v>0.12776814584599999</v>
      </c>
      <c r="AC32" s="39">
        <v>6.4290292687839994</v>
      </c>
      <c r="AD32" s="89">
        <v>6.2595889067929997</v>
      </c>
      <c r="AE32" s="18">
        <v>0.128865946974</v>
      </c>
      <c r="AF32" s="39">
        <v>6.3884548537669996</v>
      </c>
      <c r="AG32" s="89">
        <v>6.314406988769</v>
      </c>
      <c r="AH32" s="18">
        <v>0.12794782508300001</v>
      </c>
      <c r="AI32" s="39">
        <v>6.4423548138519999</v>
      </c>
      <c r="AJ32" s="89">
        <v>6.29281879903</v>
      </c>
      <c r="AK32" s="18">
        <v>0.12683788474400001</v>
      </c>
      <c r="AL32" s="39">
        <v>6.4196566837739999</v>
      </c>
      <c r="AM32" s="89">
        <v>6.6956653886720003</v>
      </c>
      <c r="AN32" s="18">
        <v>0.12972895008999999</v>
      </c>
      <c r="AO32" s="39">
        <v>6.825394338762</v>
      </c>
    </row>
    <row r="33" spans="1:41" ht="14.65" thickBot="1">
      <c r="B33" s="43" t="s">
        <v>19</v>
      </c>
      <c r="C33" s="65">
        <f>C21+C17+C13+C7+C31+C28+C32</f>
        <v>2829.6653987723766</v>
      </c>
      <c r="D33" s="65">
        <f>D21+D17+D13+D7+D31+D28+D32</f>
        <v>128.03638221770711</v>
      </c>
      <c r="E33" s="40">
        <f t="shared" si="3"/>
        <v>2957.7017809900835</v>
      </c>
      <c r="F33" s="65">
        <f>F21+F17+F13+F7+F31+F28+F32</f>
        <v>2846.3720637049996</v>
      </c>
      <c r="G33" s="65">
        <f>G21+G17+G13+G7+G31+G28+G32</f>
        <v>129.14770429386675</v>
      </c>
      <c r="H33" s="40">
        <f t="shared" si="4"/>
        <v>2975.5197679988664</v>
      </c>
      <c r="I33" s="65">
        <f>I21+I17+I13+I7+I31+I28+I32</f>
        <v>2865.6191619690949</v>
      </c>
      <c r="J33" s="65">
        <f>J21+J17+J13+J7+J31+J28+J32</f>
        <v>132.07458056237147</v>
      </c>
      <c r="K33" s="82">
        <f t="shared" si="5"/>
        <v>2997.6937425314663</v>
      </c>
      <c r="L33" s="90">
        <f>L21+L17+L13+L7+L31+L28+L32</f>
        <v>2873.9376488180656</v>
      </c>
      <c r="M33" s="65">
        <f>M21+M17+M13+M7+M31+M28+M32</f>
        <v>132.35105401152234</v>
      </c>
      <c r="N33" s="40">
        <f t="shared" ref="N33" si="21">L33+M33</f>
        <v>3006.2887028295877</v>
      </c>
      <c r="O33" s="90">
        <f>O21+O17+O13+O7+O31+O28+O32</f>
        <v>2891.8258820818728</v>
      </c>
      <c r="P33" s="65">
        <f>P21+P17+P13+P7+P31+P28+P32</f>
        <v>134.62833363838206</v>
      </c>
      <c r="Q33" s="40">
        <f t="shared" ref="Q33" si="22">O33+P33</f>
        <v>3026.454215720255</v>
      </c>
      <c r="R33" s="90">
        <f>R21+R17+R13+R7+R31+R28+R32</f>
        <v>2915.3929249915927</v>
      </c>
      <c r="S33" s="65">
        <f>S21+S17+S13+S7+S31+S28+S32</f>
        <v>136.3760865953908</v>
      </c>
      <c r="T33" s="40">
        <f t="shared" ref="T33" si="23">R33+S33</f>
        <v>3051.7690115869837</v>
      </c>
      <c r="U33" s="90">
        <f>U21+U17+U13+U7+U31+U28+U32</f>
        <v>2942.7158331562359</v>
      </c>
      <c r="V33" s="65">
        <f>V21+V17+V13+V7+V31+V28+V32</f>
        <v>138.53271302698411</v>
      </c>
      <c r="W33" s="40">
        <f t="shared" ref="W33" si="24">U33+V33</f>
        <v>3081.2485461832202</v>
      </c>
      <c r="X33" s="90">
        <f>X21+X17+X13+X7+X31+X28+X32</f>
        <v>2951.8319286512606</v>
      </c>
      <c r="Y33" s="65">
        <f>Y21+Y17+Y13+Y7+Y31+Y28+Y32</f>
        <v>140.1653441243426</v>
      </c>
      <c r="Z33" s="40">
        <f>X33+Y33</f>
        <v>3091.9972727756031</v>
      </c>
      <c r="AA33" s="90">
        <f>AA21+AA17+AA13+AA7+AA31+AA28+AA32</f>
        <v>2978.9129557014317</v>
      </c>
      <c r="AB33" s="65">
        <f>AB21+AB17+AB13+AB7+AB31+AB28+AB32</f>
        <v>142.69632359099921</v>
      </c>
      <c r="AC33" s="40">
        <f>AA33+AB33</f>
        <v>3121.609279292431</v>
      </c>
      <c r="AD33" s="90">
        <f>AD21+AD17+AD13+AD7+AD31+AD28+AD32</f>
        <v>2995.706193342498</v>
      </c>
      <c r="AE33" s="65">
        <f>AE21+AE17+AE13+AE7+AE31+AE28+AE32</f>
        <v>146.06558445191595</v>
      </c>
      <c r="AF33" s="40">
        <f t="shared" ref="AF33" si="25">AD33+AE33</f>
        <v>3141.771777794414</v>
      </c>
      <c r="AG33" s="90">
        <f>AG21+AG17+AG13+AG7+AG31+AG28+AG32</f>
        <v>3013.9615506146361</v>
      </c>
      <c r="AH33" s="65">
        <f>AH21+AH17+AH13+AH7+AH31+AH28+AH32</f>
        <v>147.01346120574553</v>
      </c>
      <c r="AI33" s="40">
        <f t="shared" ref="AI33" si="26">AG33+AH33</f>
        <v>3160.9750118203815</v>
      </c>
      <c r="AJ33" s="90">
        <f>AJ21+AJ17+AJ13+AJ7+AJ31+AJ28+AJ32</f>
        <v>3025.1424001772075</v>
      </c>
      <c r="AK33" s="65">
        <f>AK21+AK17+AK13+AK7+AK31+AK28+AK32</f>
        <v>146.45992053435086</v>
      </c>
      <c r="AL33" s="40">
        <f>AJ33+AK33</f>
        <v>3171.6023207115581</v>
      </c>
      <c r="AM33" s="90">
        <f>AM21+AM17+AM13+AM7+AM31+AM28+AM32</f>
        <v>3053.171922101888</v>
      </c>
      <c r="AN33" s="65">
        <f>AN21+AN17+AN13+AN7+AN31+AN28+AN32</f>
        <v>149.57555703775418</v>
      </c>
      <c r="AO33" s="40">
        <f>AM33+AN33</f>
        <v>3202.7474791396421</v>
      </c>
    </row>
    <row r="34" spans="1:41">
      <c r="B34" s="23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</row>
    <row r="35" spans="1:41" ht="14.65" thickBot="1">
      <c r="B35" s="28" t="s">
        <v>29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</row>
    <row r="36" spans="1:41">
      <c r="C36" s="92">
        <v>44713</v>
      </c>
      <c r="D36" s="92">
        <v>44743</v>
      </c>
      <c r="E36" s="92">
        <v>44774</v>
      </c>
      <c r="F36" s="92">
        <v>44805</v>
      </c>
      <c r="G36" s="92">
        <v>44835</v>
      </c>
      <c r="H36" s="92">
        <v>44866</v>
      </c>
      <c r="I36" s="92">
        <v>44896</v>
      </c>
      <c r="J36" s="92">
        <v>44927</v>
      </c>
      <c r="K36" s="92">
        <v>44958</v>
      </c>
      <c r="L36" s="92">
        <v>44986</v>
      </c>
      <c r="M36" s="112" t="s">
        <v>61</v>
      </c>
      <c r="N36" s="92">
        <v>45047</v>
      </c>
      <c r="O36" s="92">
        <v>45078</v>
      </c>
    </row>
    <row r="37" spans="1:41">
      <c r="B37" s="4" t="s">
        <v>25</v>
      </c>
      <c r="C37" s="93">
        <f>C33</f>
        <v>2829.6653987723766</v>
      </c>
      <c r="D37" s="93">
        <f>F33</f>
        <v>2846.3720637049996</v>
      </c>
      <c r="E37" s="93">
        <f>I33</f>
        <v>2865.6191619690949</v>
      </c>
      <c r="F37" s="93">
        <f>L33</f>
        <v>2873.9376488180656</v>
      </c>
      <c r="G37" s="93">
        <f>O33</f>
        <v>2891.8258820818728</v>
      </c>
      <c r="H37" s="93">
        <f>R33</f>
        <v>2915.3929249915927</v>
      </c>
      <c r="I37" s="93">
        <f>U33</f>
        <v>2942.7158331562359</v>
      </c>
      <c r="J37" s="93">
        <f>X33</f>
        <v>2951.8319286512606</v>
      </c>
      <c r="K37" s="93">
        <f>AA33</f>
        <v>2978.9129557014317</v>
      </c>
      <c r="L37" s="93">
        <f>AD33</f>
        <v>2995.706193342498</v>
      </c>
      <c r="M37" s="93">
        <f>AG33</f>
        <v>3013.9615506146361</v>
      </c>
      <c r="N37" s="93">
        <f>AJ33</f>
        <v>3025.1424001772075</v>
      </c>
      <c r="O37" s="93">
        <f>AM33</f>
        <v>3053.171922101888</v>
      </c>
    </row>
    <row r="38" spans="1:41">
      <c r="B38" s="4" t="s">
        <v>1</v>
      </c>
      <c r="C38" s="93">
        <f>D33</f>
        <v>128.03638221770711</v>
      </c>
      <c r="D38" s="93">
        <f>G33</f>
        <v>129.14770429386675</v>
      </c>
      <c r="E38" s="93">
        <f>J33</f>
        <v>132.07458056237147</v>
      </c>
      <c r="F38" s="93">
        <f>M33</f>
        <v>132.35105401152234</v>
      </c>
      <c r="G38" s="93">
        <f>P33</f>
        <v>134.62833363838206</v>
      </c>
      <c r="H38" s="93">
        <f>S33</f>
        <v>136.3760865953908</v>
      </c>
      <c r="I38" s="93">
        <f>V33</f>
        <v>138.53271302698411</v>
      </c>
      <c r="J38" s="93">
        <f>Y33</f>
        <v>140.1653441243426</v>
      </c>
      <c r="K38" s="93">
        <f>AB33</f>
        <v>142.69632359099921</v>
      </c>
      <c r="L38" s="93">
        <f>AE33</f>
        <v>146.06558445191595</v>
      </c>
      <c r="M38" s="93">
        <f>AH33</f>
        <v>147.01346120574553</v>
      </c>
      <c r="N38" s="93">
        <f>AK33</f>
        <v>146.45992053435086</v>
      </c>
      <c r="O38" s="93">
        <f>AN33</f>
        <v>149.57555703775418</v>
      </c>
    </row>
    <row r="39" spans="1:41" ht="14.65" thickBot="1">
      <c r="A39" s="41"/>
      <c r="B39" s="43" t="s">
        <v>19</v>
      </c>
      <c r="C39" s="93">
        <f t="shared" ref="C39:O39" si="27">SUM(C37:C38)</f>
        <v>2957.7017809900835</v>
      </c>
      <c r="D39" s="93">
        <f t="shared" si="27"/>
        <v>2975.5197679988664</v>
      </c>
      <c r="E39" s="93">
        <f t="shared" si="27"/>
        <v>2997.6937425314663</v>
      </c>
      <c r="F39" s="93">
        <f t="shared" si="27"/>
        <v>3006.2887028295877</v>
      </c>
      <c r="G39" s="93">
        <f t="shared" si="27"/>
        <v>3026.454215720255</v>
      </c>
      <c r="H39" s="93">
        <f t="shared" si="27"/>
        <v>3051.7690115869837</v>
      </c>
      <c r="I39" s="93">
        <f t="shared" si="27"/>
        <v>3081.2485461832202</v>
      </c>
      <c r="J39" s="93">
        <f t="shared" si="27"/>
        <v>3091.9972727756031</v>
      </c>
      <c r="K39" s="93">
        <f t="shared" si="27"/>
        <v>3121.609279292431</v>
      </c>
      <c r="L39" s="93">
        <f t="shared" si="27"/>
        <v>3141.771777794414</v>
      </c>
      <c r="M39" s="93">
        <f t="shared" si="27"/>
        <v>3160.9750118203815</v>
      </c>
      <c r="N39" s="93">
        <f t="shared" si="27"/>
        <v>3171.6023207115581</v>
      </c>
      <c r="O39" s="93">
        <f t="shared" si="27"/>
        <v>3202.7474791396421</v>
      </c>
    </row>
    <row r="40" spans="1:41">
      <c r="A40" s="41"/>
      <c r="B40" s="30"/>
    </row>
    <row r="41" spans="1:41">
      <c r="A41" s="41"/>
      <c r="B41" s="30"/>
    </row>
    <row r="42" spans="1:41">
      <c r="A42" s="41"/>
      <c r="B42" s="111"/>
    </row>
    <row r="43" spans="1:41">
      <c r="A43" s="41"/>
      <c r="B43" s="30"/>
    </row>
    <row r="44" spans="1:41">
      <c r="A44" s="41"/>
      <c r="B44" s="31"/>
    </row>
  </sheetData>
  <mergeCells count="27">
    <mergeCell ref="I5:J5"/>
    <mergeCell ref="K5:K6"/>
    <mergeCell ref="Z5:Z6"/>
    <mergeCell ref="R5:S5"/>
    <mergeCell ref="T5:T6"/>
    <mergeCell ref="AA5:AB5"/>
    <mergeCell ref="AC5:AC6"/>
    <mergeCell ref="O5:P5"/>
    <mergeCell ref="Q5:Q6"/>
    <mergeCell ref="L5:M5"/>
    <mergeCell ref="N5:N6"/>
    <mergeCell ref="AM5:AN5"/>
    <mergeCell ref="AO5:AO6"/>
    <mergeCell ref="AJ5:AK5"/>
    <mergeCell ref="AL5:AL6"/>
    <mergeCell ref="B5:B6"/>
    <mergeCell ref="X5:Y5"/>
    <mergeCell ref="H5:H6"/>
    <mergeCell ref="C5:D5"/>
    <mergeCell ref="E5:E6"/>
    <mergeCell ref="U5:V5"/>
    <mergeCell ref="W5:W6"/>
    <mergeCell ref="AG5:AH5"/>
    <mergeCell ref="AI5:AI6"/>
    <mergeCell ref="AD5:AE5"/>
    <mergeCell ref="AF5:AF6"/>
    <mergeCell ref="F5:G5"/>
  </mergeCells>
  <conditionalFormatting sqref="C35:AO35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7"/>
  <sheetViews>
    <sheetView showGridLines="0" tabSelected="1" zoomScale="70" zoomScaleNormal="70" workbookViewId="0">
      <pane xSplit="2" ySplit="5" topLeftCell="AD6" activePane="bottomRight" state="frozen"/>
      <selection pane="topRight" activeCell="C1" sqref="C1"/>
      <selection pane="bottomLeft" activeCell="A6" sqref="A6"/>
      <selection pane="bottomRight" activeCell="AJ42" sqref="AJ42"/>
    </sheetView>
  </sheetViews>
  <sheetFormatPr defaultColWidth="9.1328125" defaultRowHeight="14.25"/>
  <cols>
    <col min="1" max="1" width="9.1328125" style="1"/>
    <col min="2" max="2" width="45" style="1" customWidth="1"/>
    <col min="3" max="8" width="15.86328125" style="1" customWidth="1"/>
    <col min="9" max="41" width="16.1328125" style="1" customWidth="1"/>
    <col min="42" max="16384" width="9.1328125" style="1"/>
  </cols>
  <sheetData>
    <row r="1" spans="2:41">
      <c r="B1" s="70" t="s">
        <v>27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2:41">
      <c r="B2" s="70" t="s">
        <v>28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2:41" ht="14.65" thickBot="1">
      <c r="B3" s="2"/>
    </row>
    <row r="4" spans="2:41" s="68" customFormat="1">
      <c r="B4" s="117" t="s">
        <v>0</v>
      </c>
      <c r="C4" s="113" t="s">
        <v>42</v>
      </c>
      <c r="D4" s="114"/>
      <c r="E4" s="94" t="s">
        <v>23</v>
      </c>
      <c r="F4" s="113" t="s">
        <v>46</v>
      </c>
      <c r="G4" s="114"/>
      <c r="H4" s="94" t="s">
        <v>23</v>
      </c>
      <c r="I4" s="113" t="s">
        <v>47</v>
      </c>
      <c r="J4" s="114"/>
      <c r="K4" s="94" t="s">
        <v>23</v>
      </c>
      <c r="L4" s="113" t="s">
        <v>48</v>
      </c>
      <c r="M4" s="114"/>
      <c r="N4" s="94" t="s">
        <v>23</v>
      </c>
      <c r="O4" s="113" t="s">
        <v>49</v>
      </c>
      <c r="P4" s="114"/>
      <c r="Q4" s="94" t="s">
        <v>23</v>
      </c>
      <c r="R4" s="113" t="s">
        <v>50</v>
      </c>
      <c r="S4" s="114"/>
      <c r="T4" s="94" t="s">
        <v>23</v>
      </c>
      <c r="U4" s="113" t="s">
        <v>51</v>
      </c>
      <c r="V4" s="114"/>
      <c r="W4" s="94" t="s">
        <v>23</v>
      </c>
      <c r="X4" s="113" t="s">
        <v>52</v>
      </c>
      <c r="Y4" s="114"/>
      <c r="Z4" s="94" t="s">
        <v>23</v>
      </c>
      <c r="AA4" s="113" t="s">
        <v>54</v>
      </c>
      <c r="AB4" s="114"/>
      <c r="AC4" s="94" t="s">
        <v>23</v>
      </c>
      <c r="AD4" s="121" t="s">
        <v>55</v>
      </c>
      <c r="AE4" s="122"/>
      <c r="AF4" s="115" t="s">
        <v>23</v>
      </c>
      <c r="AG4" s="121" t="s">
        <v>56</v>
      </c>
      <c r="AH4" s="122"/>
      <c r="AI4" s="115" t="s">
        <v>23</v>
      </c>
      <c r="AJ4" s="121" t="s">
        <v>60</v>
      </c>
      <c r="AK4" s="122"/>
      <c r="AL4" s="115" t="s">
        <v>23</v>
      </c>
      <c r="AM4" s="121" t="s">
        <v>62</v>
      </c>
      <c r="AN4" s="122"/>
      <c r="AO4" s="115" t="s">
        <v>23</v>
      </c>
    </row>
    <row r="5" spans="2:41" s="68" customFormat="1">
      <c r="B5" s="118"/>
      <c r="C5" s="42" t="s">
        <v>25</v>
      </c>
      <c r="D5" s="4" t="s">
        <v>1</v>
      </c>
      <c r="E5" s="95"/>
      <c r="F5" s="42" t="s">
        <v>25</v>
      </c>
      <c r="G5" s="4" t="s">
        <v>1</v>
      </c>
      <c r="H5" s="95"/>
      <c r="I5" s="42" t="s">
        <v>25</v>
      </c>
      <c r="J5" s="4" t="s">
        <v>1</v>
      </c>
      <c r="K5" s="95"/>
      <c r="L5" s="42" t="s">
        <v>25</v>
      </c>
      <c r="M5" s="4" t="s">
        <v>1</v>
      </c>
      <c r="N5" s="95"/>
      <c r="O5" s="42" t="s">
        <v>25</v>
      </c>
      <c r="P5" s="4" t="s">
        <v>1</v>
      </c>
      <c r="Q5" s="95"/>
      <c r="R5" s="42" t="s">
        <v>25</v>
      </c>
      <c r="S5" s="4" t="s">
        <v>1</v>
      </c>
      <c r="T5" s="95"/>
      <c r="U5" s="42" t="s">
        <v>25</v>
      </c>
      <c r="V5" s="4" t="s">
        <v>1</v>
      </c>
      <c r="W5" s="95"/>
      <c r="X5" s="42" t="s">
        <v>25</v>
      </c>
      <c r="Y5" s="4" t="s">
        <v>1</v>
      </c>
      <c r="Z5" s="95"/>
      <c r="AA5" s="42" t="s">
        <v>25</v>
      </c>
      <c r="AB5" s="4" t="s">
        <v>1</v>
      </c>
      <c r="AC5" s="95"/>
      <c r="AD5" s="42" t="s">
        <v>25</v>
      </c>
      <c r="AE5" s="4" t="s">
        <v>1</v>
      </c>
      <c r="AF5" s="116"/>
      <c r="AG5" s="42" t="s">
        <v>25</v>
      </c>
      <c r="AH5" s="4" t="s">
        <v>1</v>
      </c>
      <c r="AI5" s="116"/>
      <c r="AJ5" s="42" t="s">
        <v>25</v>
      </c>
      <c r="AK5" s="4" t="s">
        <v>1</v>
      </c>
      <c r="AL5" s="116"/>
      <c r="AM5" s="42" t="s">
        <v>25</v>
      </c>
      <c r="AN5" s="4" t="s">
        <v>1</v>
      </c>
      <c r="AO5" s="116"/>
    </row>
    <row r="6" spans="2:41" s="33" customFormat="1">
      <c r="B6" s="26" t="s">
        <v>57</v>
      </c>
      <c r="C6" s="57">
        <f t="shared" ref="C6:AI6" si="0">SUM(C7:C11)</f>
        <v>136</v>
      </c>
      <c r="D6" s="57">
        <f t="shared" si="0"/>
        <v>15</v>
      </c>
      <c r="E6" s="57">
        <f t="shared" si="0"/>
        <v>151</v>
      </c>
      <c r="F6" s="57">
        <f t="shared" si="0"/>
        <v>136</v>
      </c>
      <c r="G6" s="57">
        <f t="shared" si="0"/>
        <v>15</v>
      </c>
      <c r="H6" s="57">
        <f t="shared" si="0"/>
        <v>151</v>
      </c>
      <c r="I6" s="57">
        <f t="shared" si="0"/>
        <v>136</v>
      </c>
      <c r="J6" s="57">
        <f t="shared" si="0"/>
        <v>15</v>
      </c>
      <c r="K6" s="57">
        <f t="shared" si="0"/>
        <v>151</v>
      </c>
      <c r="L6" s="57">
        <f t="shared" si="0"/>
        <v>136</v>
      </c>
      <c r="M6" s="57">
        <f t="shared" si="0"/>
        <v>15</v>
      </c>
      <c r="N6" s="57">
        <f t="shared" si="0"/>
        <v>151</v>
      </c>
      <c r="O6" s="57">
        <f t="shared" si="0"/>
        <v>136</v>
      </c>
      <c r="P6" s="57">
        <f t="shared" si="0"/>
        <v>15</v>
      </c>
      <c r="Q6" s="57">
        <f t="shared" si="0"/>
        <v>151</v>
      </c>
      <c r="R6" s="57">
        <f t="shared" si="0"/>
        <v>137</v>
      </c>
      <c r="S6" s="57">
        <f t="shared" si="0"/>
        <v>15</v>
      </c>
      <c r="T6" s="57">
        <f t="shared" si="0"/>
        <v>152</v>
      </c>
      <c r="U6" s="57">
        <f t="shared" si="0"/>
        <v>136</v>
      </c>
      <c r="V6" s="57">
        <f t="shared" si="0"/>
        <v>15</v>
      </c>
      <c r="W6" s="57">
        <f t="shared" si="0"/>
        <v>151</v>
      </c>
      <c r="X6" s="57">
        <f t="shared" si="0"/>
        <v>136</v>
      </c>
      <c r="Y6" s="57">
        <f t="shared" si="0"/>
        <v>15</v>
      </c>
      <c r="Z6" s="57">
        <f t="shared" si="0"/>
        <v>151</v>
      </c>
      <c r="AA6" s="57">
        <f>SUM(AA7:AA11)</f>
        <v>136</v>
      </c>
      <c r="AB6" s="57">
        <f t="shared" si="0"/>
        <v>15</v>
      </c>
      <c r="AC6" s="57">
        <f t="shared" si="0"/>
        <v>151</v>
      </c>
      <c r="AD6" s="57">
        <f t="shared" si="0"/>
        <v>136</v>
      </c>
      <c r="AE6" s="57">
        <f t="shared" si="0"/>
        <v>15</v>
      </c>
      <c r="AF6" s="57">
        <f t="shared" si="0"/>
        <v>151</v>
      </c>
      <c r="AG6" s="57">
        <f t="shared" si="0"/>
        <v>136</v>
      </c>
      <c r="AH6" s="57">
        <f t="shared" si="0"/>
        <v>15</v>
      </c>
      <c r="AI6" s="57">
        <f t="shared" si="0"/>
        <v>151</v>
      </c>
      <c r="AJ6" s="57">
        <f t="shared" ref="AJ6:AL6" si="1">SUM(AJ7:AJ11)</f>
        <v>135</v>
      </c>
      <c r="AK6" s="57">
        <f t="shared" si="1"/>
        <v>15</v>
      </c>
      <c r="AL6" s="57">
        <f t="shared" si="1"/>
        <v>150</v>
      </c>
      <c r="AM6" s="57">
        <f t="shared" ref="AM6:AO6" si="2">SUM(AM7:AM11)</f>
        <v>134</v>
      </c>
      <c r="AN6" s="57">
        <f t="shared" si="2"/>
        <v>15</v>
      </c>
      <c r="AO6" s="57">
        <f t="shared" si="2"/>
        <v>149</v>
      </c>
    </row>
    <row r="7" spans="2:41">
      <c r="B7" s="8" t="s">
        <v>3</v>
      </c>
      <c r="C7" s="99">
        <v>53</v>
      </c>
      <c r="D7" s="100">
        <v>8</v>
      </c>
      <c r="E7" s="101">
        <v>61</v>
      </c>
      <c r="F7" s="99">
        <v>53</v>
      </c>
      <c r="G7" s="100">
        <v>8</v>
      </c>
      <c r="H7" s="101">
        <v>61</v>
      </c>
      <c r="I7" s="99">
        <v>53</v>
      </c>
      <c r="J7" s="100">
        <v>8</v>
      </c>
      <c r="K7" s="101">
        <v>61</v>
      </c>
      <c r="L7" s="99">
        <v>53</v>
      </c>
      <c r="M7" s="100">
        <v>8</v>
      </c>
      <c r="N7" s="101">
        <v>61</v>
      </c>
      <c r="O7" s="99">
        <v>53</v>
      </c>
      <c r="P7" s="100">
        <v>8</v>
      </c>
      <c r="Q7" s="101">
        <v>61</v>
      </c>
      <c r="R7" s="99">
        <v>53</v>
      </c>
      <c r="S7" s="100">
        <v>8</v>
      </c>
      <c r="T7" s="101">
        <v>61</v>
      </c>
      <c r="U7" s="99">
        <v>52</v>
      </c>
      <c r="V7" s="100">
        <v>8</v>
      </c>
      <c r="W7" s="101">
        <v>60</v>
      </c>
      <c r="X7" s="99">
        <v>52</v>
      </c>
      <c r="Y7" s="100">
        <v>8</v>
      </c>
      <c r="Z7" s="101">
        <v>60</v>
      </c>
      <c r="AA7" s="99">
        <v>52</v>
      </c>
      <c r="AB7" s="100">
        <v>8</v>
      </c>
      <c r="AC7" s="101">
        <v>60</v>
      </c>
      <c r="AD7" s="99">
        <v>52</v>
      </c>
      <c r="AE7" s="100">
        <v>8</v>
      </c>
      <c r="AF7" s="101">
        <v>60</v>
      </c>
      <c r="AG7" s="99">
        <v>52</v>
      </c>
      <c r="AH7" s="100">
        <v>8</v>
      </c>
      <c r="AI7" s="101">
        <v>60</v>
      </c>
      <c r="AJ7" s="99">
        <v>51</v>
      </c>
      <c r="AK7" s="100">
        <v>8</v>
      </c>
      <c r="AL7" s="101">
        <v>59</v>
      </c>
      <c r="AM7" s="99">
        <v>50</v>
      </c>
      <c r="AN7" s="100">
        <v>8</v>
      </c>
      <c r="AO7" s="101">
        <v>58</v>
      </c>
    </row>
    <row r="8" spans="2:41">
      <c r="B8" s="6" t="s">
        <v>4</v>
      </c>
      <c r="C8" s="99">
        <v>71</v>
      </c>
      <c r="D8" s="102">
        <v>6</v>
      </c>
      <c r="E8" s="101">
        <v>77</v>
      </c>
      <c r="F8" s="99">
        <v>71</v>
      </c>
      <c r="G8" s="102">
        <v>6</v>
      </c>
      <c r="H8" s="101">
        <v>77</v>
      </c>
      <c r="I8" s="99">
        <v>71</v>
      </c>
      <c r="J8" s="102">
        <v>6</v>
      </c>
      <c r="K8" s="101">
        <v>77</v>
      </c>
      <c r="L8" s="99">
        <v>71</v>
      </c>
      <c r="M8" s="102">
        <v>6</v>
      </c>
      <c r="N8" s="101">
        <v>77</v>
      </c>
      <c r="O8" s="99">
        <v>71</v>
      </c>
      <c r="P8" s="102">
        <v>6</v>
      </c>
      <c r="Q8" s="101">
        <v>77</v>
      </c>
      <c r="R8" s="99">
        <v>72</v>
      </c>
      <c r="S8" s="102">
        <v>6</v>
      </c>
      <c r="T8" s="101">
        <v>78</v>
      </c>
      <c r="U8" s="99">
        <v>72</v>
      </c>
      <c r="V8" s="102">
        <v>6</v>
      </c>
      <c r="W8" s="101">
        <v>78</v>
      </c>
      <c r="X8" s="99">
        <v>72</v>
      </c>
      <c r="Y8" s="102">
        <v>6</v>
      </c>
      <c r="Z8" s="101">
        <v>78</v>
      </c>
      <c r="AA8" s="99">
        <v>72</v>
      </c>
      <c r="AB8" s="102">
        <v>6</v>
      </c>
      <c r="AC8" s="101">
        <v>78</v>
      </c>
      <c r="AD8" s="99">
        <v>72</v>
      </c>
      <c r="AE8" s="102">
        <v>6</v>
      </c>
      <c r="AF8" s="101">
        <v>78</v>
      </c>
      <c r="AG8" s="99">
        <v>72</v>
      </c>
      <c r="AH8" s="102">
        <v>6</v>
      </c>
      <c r="AI8" s="101">
        <v>78</v>
      </c>
      <c r="AJ8" s="99">
        <v>72</v>
      </c>
      <c r="AK8" s="102">
        <v>6</v>
      </c>
      <c r="AL8" s="101">
        <v>78</v>
      </c>
      <c r="AM8" s="99">
        <v>72</v>
      </c>
      <c r="AN8" s="102">
        <v>6</v>
      </c>
      <c r="AO8" s="101">
        <v>78</v>
      </c>
    </row>
    <row r="9" spans="2:41">
      <c r="B9" s="6" t="s">
        <v>5</v>
      </c>
      <c r="C9" s="99">
        <v>7</v>
      </c>
      <c r="D9" s="102">
        <v>1</v>
      </c>
      <c r="E9" s="101">
        <v>8</v>
      </c>
      <c r="F9" s="99">
        <v>7</v>
      </c>
      <c r="G9" s="102">
        <v>1</v>
      </c>
      <c r="H9" s="101">
        <v>8</v>
      </c>
      <c r="I9" s="99">
        <v>7</v>
      </c>
      <c r="J9" s="102">
        <v>1</v>
      </c>
      <c r="K9" s="101">
        <v>8</v>
      </c>
      <c r="L9" s="99">
        <v>7</v>
      </c>
      <c r="M9" s="102">
        <v>1</v>
      </c>
      <c r="N9" s="101">
        <v>8</v>
      </c>
      <c r="O9" s="99">
        <v>7</v>
      </c>
      <c r="P9" s="102">
        <v>1</v>
      </c>
      <c r="Q9" s="101">
        <v>8</v>
      </c>
      <c r="R9" s="99">
        <v>7</v>
      </c>
      <c r="S9" s="102">
        <v>1</v>
      </c>
      <c r="T9" s="101">
        <v>8</v>
      </c>
      <c r="U9" s="99">
        <v>7</v>
      </c>
      <c r="V9" s="102">
        <v>1</v>
      </c>
      <c r="W9" s="101">
        <v>8</v>
      </c>
      <c r="X9" s="99">
        <v>7</v>
      </c>
      <c r="Y9" s="102">
        <v>1</v>
      </c>
      <c r="Z9" s="101">
        <v>8</v>
      </c>
      <c r="AA9" s="99">
        <v>7</v>
      </c>
      <c r="AB9" s="102">
        <v>1</v>
      </c>
      <c r="AC9" s="101">
        <v>8</v>
      </c>
      <c r="AD9" s="99">
        <v>7</v>
      </c>
      <c r="AE9" s="102">
        <v>1</v>
      </c>
      <c r="AF9" s="101">
        <v>8</v>
      </c>
      <c r="AG9" s="99">
        <v>7</v>
      </c>
      <c r="AH9" s="102">
        <v>1</v>
      </c>
      <c r="AI9" s="101">
        <v>8</v>
      </c>
      <c r="AJ9" s="99">
        <v>7</v>
      </c>
      <c r="AK9" s="102">
        <v>1</v>
      </c>
      <c r="AL9" s="101">
        <v>8</v>
      </c>
      <c r="AM9" s="99">
        <v>7</v>
      </c>
      <c r="AN9" s="102">
        <v>1</v>
      </c>
      <c r="AO9" s="101">
        <v>8</v>
      </c>
    </row>
    <row r="10" spans="2:41" ht="28.5">
      <c r="B10" s="32" t="s">
        <v>39</v>
      </c>
      <c r="C10" s="99">
        <v>3</v>
      </c>
      <c r="D10" s="103">
        <v>0</v>
      </c>
      <c r="E10" s="101">
        <v>3</v>
      </c>
      <c r="F10" s="99">
        <v>3</v>
      </c>
      <c r="G10" s="103">
        <v>0</v>
      </c>
      <c r="H10" s="101">
        <v>3</v>
      </c>
      <c r="I10" s="99">
        <v>3</v>
      </c>
      <c r="J10" s="103">
        <v>0</v>
      </c>
      <c r="K10" s="101">
        <v>3</v>
      </c>
      <c r="L10" s="99">
        <v>3</v>
      </c>
      <c r="M10" s="103">
        <v>0</v>
      </c>
      <c r="N10" s="101">
        <v>3</v>
      </c>
      <c r="O10" s="99">
        <v>3</v>
      </c>
      <c r="P10" s="103">
        <v>0</v>
      </c>
      <c r="Q10" s="101">
        <v>3</v>
      </c>
      <c r="R10" s="99">
        <v>3</v>
      </c>
      <c r="S10" s="103"/>
      <c r="T10" s="101">
        <v>3</v>
      </c>
      <c r="U10" s="99">
        <v>3</v>
      </c>
      <c r="V10" s="103">
        <v>0</v>
      </c>
      <c r="W10" s="101">
        <v>3</v>
      </c>
      <c r="X10" s="99">
        <v>3</v>
      </c>
      <c r="Y10" s="103"/>
      <c r="Z10" s="101">
        <v>3</v>
      </c>
      <c r="AA10" s="99">
        <v>3</v>
      </c>
      <c r="AB10" s="103">
        <v>0</v>
      </c>
      <c r="AC10" s="101">
        <v>3</v>
      </c>
      <c r="AD10" s="99">
        <v>3</v>
      </c>
      <c r="AE10" s="103">
        <v>0</v>
      </c>
      <c r="AF10" s="101">
        <v>3</v>
      </c>
      <c r="AG10" s="99">
        <v>3</v>
      </c>
      <c r="AH10" s="103">
        <v>0</v>
      </c>
      <c r="AI10" s="101">
        <v>3</v>
      </c>
      <c r="AJ10" s="99">
        <v>3</v>
      </c>
      <c r="AK10" s="103">
        <v>0</v>
      </c>
      <c r="AL10" s="101">
        <v>3</v>
      </c>
      <c r="AM10" s="99">
        <v>3</v>
      </c>
      <c r="AN10" s="103">
        <v>0</v>
      </c>
      <c r="AO10" s="101">
        <v>3</v>
      </c>
    </row>
    <row r="11" spans="2:41">
      <c r="B11" s="6" t="s">
        <v>6</v>
      </c>
      <c r="C11" s="99">
        <v>2</v>
      </c>
      <c r="D11" s="103">
        <v>0</v>
      </c>
      <c r="E11" s="101">
        <v>2</v>
      </c>
      <c r="F11" s="99">
        <v>2</v>
      </c>
      <c r="G11" s="103">
        <v>0</v>
      </c>
      <c r="H11" s="101">
        <v>2</v>
      </c>
      <c r="I11" s="99">
        <v>2</v>
      </c>
      <c r="J11" s="103">
        <v>0</v>
      </c>
      <c r="K11" s="101">
        <v>2</v>
      </c>
      <c r="L11" s="99">
        <v>2</v>
      </c>
      <c r="M11" s="103">
        <v>0</v>
      </c>
      <c r="N11" s="101">
        <v>2</v>
      </c>
      <c r="O11" s="99">
        <v>2</v>
      </c>
      <c r="P11" s="103">
        <v>0</v>
      </c>
      <c r="Q11" s="101">
        <v>2</v>
      </c>
      <c r="R11" s="99">
        <v>2</v>
      </c>
      <c r="S11" s="103">
        <v>0</v>
      </c>
      <c r="T11" s="101">
        <v>2</v>
      </c>
      <c r="U11" s="99">
        <v>2</v>
      </c>
      <c r="V11" s="103">
        <v>0</v>
      </c>
      <c r="W11" s="101">
        <v>2</v>
      </c>
      <c r="X11" s="99">
        <v>2</v>
      </c>
      <c r="Y11" s="103">
        <v>0</v>
      </c>
      <c r="Z11" s="101">
        <v>2</v>
      </c>
      <c r="AA11" s="99">
        <v>2</v>
      </c>
      <c r="AB11" s="103">
        <v>0</v>
      </c>
      <c r="AC11" s="101">
        <v>2</v>
      </c>
      <c r="AD11" s="99">
        <v>2</v>
      </c>
      <c r="AE11" s="103">
        <v>0</v>
      </c>
      <c r="AF11" s="101">
        <v>2</v>
      </c>
      <c r="AG11" s="99">
        <v>2</v>
      </c>
      <c r="AH11" s="103">
        <v>0</v>
      </c>
      <c r="AI11" s="101">
        <v>2</v>
      </c>
      <c r="AJ11" s="99">
        <v>2</v>
      </c>
      <c r="AK11" s="103">
        <v>0</v>
      </c>
      <c r="AL11" s="101">
        <v>2</v>
      </c>
      <c r="AM11" s="99">
        <v>2</v>
      </c>
      <c r="AN11" s="103">
        <v>0</v>
      </c>
      <c r="AO11" s="101">
        <v>2</v>
      </c>
    </row>
    <row r="12" spans="2:41">
      <c r="B12" s="7" t="s">
        <v>7</v>
      </c>
      <c r="C12" s="55">
        <f t="shared" ref="C12:AI12" si="3">SUM(C13:C15)</f>
        <v>208</v>
      </c>
      <c r="D12" s="55">
        <f t="shared" si="3"/>
        <v>9</v>
      </c>
      <c r="E12" s="55">
        <f t="shared" si="3"/>
        <v>217</v>
      </c>
      <c r="F12" s="55">
        <f t="shared" si="3"/>
        <v>207</v>
      </c>
      <c r="G12" s="55">
        <f t="shared" si="3"/>
        <v>9</v>
      </c>
      <c r="H12" s="55">
        <f t="shared" si="3"/>
        <v>216</v>
      </c>
      <c r="I12" s="55">
        <f t="shared" si="3"/>
        <v>203</v>
      </c>
      <c r="J12" s="55">
        <f t="shared" si="3"/>
        <v>9</v>
      </c>
      <c r="K12" s="55">
        <f t="shared" si="3"/>
        <v>212</v>
      </c>
      <c r="L12" s="55">
        <f t="shared" si="3"/>
        <v>203</v>
      </c>
      <c r="M12" s="55">
        <f t="shared" si="3"/>
        <v>9</v>
      </c>
      <c r="N12" s="55">
        <f t="shared" si="3"/>
        <v>212</v>
      </c>
      <c r="O12" s="55">
        <f t="shared" si="3"/>
        <v>201</v>
      </c>
      <c r="P12" s="55">
        <f t="shared" si="3"/>
        <v>9</v>
      </c>
      <c r="Q12" s="55">
        <f t="shared" si="3"/>
        <v>210</v>
      </c>
      <c r="R12" s="55">
        <f t="shared" si="3"/>
        <v>200</v>
      </c>
      <c r="S12" s="55">
        <f t="shared" si="3"/>
        <v>9</v>
      </c>
      <c r="T12" s="55">
        <f t="shared" si="3"/>
        <v>209</v>
      </c>
      <c r="U12" s="55">
        <f t="shared" si="3"/>
        <v>200</v>
      </c>
      <c r="V12" s="55">
        <f t="shared" si="3"/>
        <v>9</v>
      </c>
      <c r="W12" s="55">
        <f t="shared" si="3"/>
        <v>209</v>
      </c>
      <c r="X12" s="55">
        <f t="shared" si="3"/>
        <v>201</v>
      </c>
      <c r="Y12" s="55">
        <f t="shared" si="3"/>
        <v>9</v>
      </c>
      <c r="Z12" s="55">
        <f t="shared" si="3"/>
        <v>210</v>
      </c>
      <c r="AA12" s="55">
        <f t="shared" si="3"/>
        <v>201</v>
      </c>
      <c r="AB12" s="55">
        <f t="shared" si="3"/>
        <v>9</v>
      </c>
      <c r="AC12" s="55">
        <f t="shared" si="3"/>
        <v>210</v>
      </c>
      <c r="AD12" s="55">
        <f t="shared" si="3"/>
        <v>201</v>
      </c>
      <c r="AE12" s="55">
        <f t="shared" si="3"/>
        <v>9</v>
      </c>
      <c r="AF12" s="55">
        <f t="shared" si="3"/>
        <v>210</v>
      </c>
      <c r="AG12" s="55">
        <f t="shared" si="3"/>
        <v>201</v>
      </c>
      <c r="AH12" s="55">
        <f t="shared" si="3"/>
        <v>9</v>
      </c>
      <c r="AI12" s="55">
        <f t="shared" si="3"/>
        <v>210</v>
      </c>
      <c r="AJ12" s="55">
        <f t="shared" ref="AJ12:AL12" si="4">SUM(AJ13:AJ15)</f>
        <v>200</v>
      </c>
      <c r="AK12" s="55">
        <f t="shared" si="4"/>
        <v>9</v>
      </c>
      <c r="AL12" s="55">
        <f t="shared" si="4"/>
        <v>209</v>
      </c>
      <c r="AM12" s="55">
        <v>200</v>
      </c>
      <c r="AN12" s="55">
        <v>9</v>
      </c>
      <c r="AO12" s="55">
        <v>209</v>
      </c>
    </row>
    <row r="13" spans="2:41">
      <c r="B13" s="8" t="s">
        <v>20</v>
      </c>
      <c r="C13" s="104">
        <v>153</v>
      </c>
      <c r="D13" s="105">
        <v>4</v>
      </c>
      <c r="E13" s="51">
        <v>157</v>
      </c>
      <c r="F13" s="104">
        <v>153</v>
      </c>
      <c r="G13" s="105">
        <v>4</v>
      </c>
      <c r="H13" s="51">
        <v>157</v>
      </c>
      <c r="I13" s="104">
        <v>150</v>
      </c>
      <c r="J13" s="105">
        <v>4</v>
      </c>
      <c r="K13" s="51">
        <v>154</v>
      </c>
      <c r="L13" s="104">
        <v>150</v>
      </c>
      <c r="M13" s="105">
        <v>4</v>
      </c>
      <c r="N13" s="51">
        <v>154</v>
      </c>
      <c r="O13" s="104">
        <v>150</v>
      </c>
      <c r="P13" s="105">
        <v>4</v>
      </c>
      <c r="Q13" s="51">
        <v>154</v>
      </c>
      <c r="R13" s="104">
        <v>149</v>
      </c>
      <c r="S13" s="105">
        <v>4</v>
      </c>
      <c r="T13" s="51">
        <v>153</v>
      </c>
      <c r="U13" s="104">
        <v>149</v>
      </c>
      <c r="V13" s="105">
        <v>4</v>
      </c>
      <c r="W13" s="51">
        <v>153</v>
      </c>
      <c r="X13" s="104">
        <v>149</v>
      </c>
      <c r="Y13" s="105">
        <v>4</v>
      </c>
      <c r="Z13" s="51">
        <v>153</v>
      </c>
      <c r="AA13" s="104">
        <v>149</v>
      </c>
      <c r="AB13" s="105">
        <v>4</v>
      </c>
      <c r="AC13" s="51">
        <v>153</v>
      </c>
      <c r="AD13" s="104">
        <v>149</v>
      </c>
      <c r="AE13" s="105">
        <v>4</v>
      </c>
      <c r="AF13" s="51">
        <v>153</v>
      </c>
      <c r="AG13" s="104">
        <v>149</v>
      </c>
      <c r="AH13" s="105">
        <v>4</v>
      </c>
      <c r="AI13" s="51">
        <v>153</v>
      </c>
      <c r="AJ13" s="104">
        <v>148</v>
      </c>
      <c r="AK13" s="105">
        <v>4</v>
      </c>
      <c r="AL13" s="51">
        <v>152</v>
      </c>
      <c r="AM13" s="104">
        <v>148</v>
      </c>
      <c r="AN13" s="105">
        <v>4</v>
      </c>
      <c r="AO13" s="51">
        <v>152</v>
      </c>
    </row>
    <row r="14" spans="2:41">
      <c r="B14" s="8" t="s">
        <v>8</v>
      </c>
      <c r="C14" s="104">
        <v>53</v>
      </c>
      <c r="D14" s="105">
        <v>5</v>
      </c>
      <c r="E14" s="51">
        <v>58</v>
      </c>
      <c r="F14" s="104">
        <v>52</v>
      </c>
      <c r="G14" s="105">
        <v>5</v>
      </c>
      <c r="H14" s="51">
        <v>57</v>
      </c>
      <c r="I14" s="104">
        <v>51</v>
      </c>
      <c r="J14" s="105">
        <v>5</v>
      </c>
      <c r="K14" s="51">
        <v>56</v>
      </c>
      <c r="L14" s="104">
        <v>51</v>
      </c>
      <c r="M14" s="105">
        <v>5</v>
      </c>
      <c r="N14" s="51">
        <v>56</v>
      </c>
      <c r="O14" s="104">
        <v>49</v>
      </c>
      <c r="P14" s="105">
        <v>5</v>
      </c>
      <c r="Q14" s="51">
        <v>54</v>
      </c>
      <c r="R14" s="104">
        <v>49</v>
      </c>
      <c r="S14" s="105">
        <v>5</v>
      </c>
      <c r="T14" s="51">
        <v>54</v>
      </c>
      <c r="U14" s="104">
        <v>49</v>
      </c>
      <c r="V14" s="105">
        <v>5</v>
      </c>
      <c r="W14" s="51">
        <v>54</v>
      </c>
      <c r="X14" s="104">
        <v>50</v>
      </c>
      <c r="Y14" s="105">
        <v>5</v>
      </c>
      <c r="Z14" s="51">
        <v>55</v>
      </c>
      <c r="AA14" s="104">
        <v>50</v>
      </c>
      <c r="AB14" s="105">
        <v>5</v>
      </c>
      <c r="AC14" s="51">
        <v>55</v>
      </c>
      <c r="AD14" s="104">
        <v>50</v>
      </c>
      <c r="AE14" s="105">
        <v>5</v>
      </c>
      <c r="AF14" s="51">
        <v>55</v>
      </c>
      <c r="AG14" s="104">
        <v>50</v>
      </c>
      <c r="AH14" s="105">
        <v>5</v>
      </c>
      <c r="AI14" s="51">
        <v>55</v>
      </c>
      <c r="AJ14" s="104">
        <v>50</v>
      </c>
      <c r="AK14" s="105">
        <v>5</v>
      </c>
      <c r="AL14" s="51">
        <v>55</v>
      </c>
      <c r="AM14" s="104">
        <v>50</v>
      </c>
      <c r="AN14" s="105">
        <v>5</v>
      </c>
      <c r="AO14" s="51">
        <v>55</v>
      </c>
    </row>
    <row r="15" spans="2:41">
      <c r="B15" s="8" t="s">
        <v>21</v>
      </c>
      <c r="C15" s="104">
        <v>2</v>
      </c>
      <c r="D15" s="105">
        <v>0</v>
      </c>
      <c r="E15" s="51">
        <v>2</v>
      </c>
      <c r="F15" s="104">
        <v>2</v>
      </c>
      <c r="G15" s="105">
        <v>0</v>
      </c>
      <c r="H15" s="51">
        <v>2</v>
      </c>
      <c r="I15" s="104">
        <v>2</v>
      </c>
      <c r="J15" s="105">
        <v>0</v>
      </c>
      <c r="K15" s="51">
        <v>2</v>
      </c>
      <c r="L15" s="104">
        <v>2</v>
      </c>
      <c r="M15" s="105">
        <v>0</v>
      </c>
      <c r="N15" s="51">
        <v>2</v>
      </c>
      <c r="O15" s="104">
        <v>2</v>
      </c>
      <c r="P15" s="105">
        <v>0</v>
      </c>
      <c r="Q15" s="51">
        <v>2</v>
      </c>
      <c r="R15" s="104">
        <v>2</v>
      </c>
      <c r="S15" s="105">
        <v>0</v>
      </c>
      <c r="T15" s="51">
        <v>2</v>
      </c>
      <c r="U15" s="104">
        <v>2</v>
      </c>
      <c r="V15" s="105">
        <v>0</v>
      </c>
      <c r="W15" s="51">
        <v>2</v>
      </c>
      <c r="X15" s="104">
        <v>2</v>
      </c>
      <c r="Y15" s="105">
        <v>0</v>
      </c>
      <c r="Z15" s="51">
        <v>2</v>
      </c>
      <c r="AA15" s="104">
        <v>2</v>
      </c>
      <c r="AB15" s="105">
        <v>0</v>
      </c>
      <c r="AC15" s="51">
        <v>2</v>
      </c>
      <c r="AD15" s="104">
        <v>2</v>
      </c>
      <c r="AE15" s="105">
        <v>0</v>
      </c>
      <c r="AF15" s="51">
        <v>2</v>
      </c>
      <c r="AG15" s="104">
        <v>2</v>
      </c>
      <c r="AH15" s="105">
        <v>0</v>
      </c>
      <c r="AI15" s="51">
        <v>2</v>
      </c>
      <c r="AJ15" s="104">
        <v>2</v>
      </c>
      <c r="AK15" s="105">
        <v>0</v>
      </c>
      <c r="AL15" s="51">
        <v>2</v>
      </c>
      <c r="AM15" s="104">
        <v>2</v>
      </c>
      <c r="AN15" s="105">
        <v>0</v>
      </c>
      <c r="AO15" s="51">
        <v>2</v>
      </c>
    </row>
    <row r="16" spans="2:41">
      <c r="B16" s="9" t="s">
        <v>9</v>
      </c>
      <c r="C16" s="55">
        <v>201</v>
      </c>
      <c r="D16" s="54">
        <v>4</v>
      </c>
      <c r="E16" s="56">
        <v>205</v>
      </c>
      <c r="F16" s="55">
        <v>201</v>
      </c>
      <c r="G16" s="54">
        <v>4</v>
      </c>
      <c r="H16" s="56">
        <v>205</v>
      </c>
      <c r="I16" s="55">
        <v>199</v>
      </c>
      <c r="J16" s="54">
        <v>4</v>
      </c>
      <c r="K16" s="56">
        <v>203</v>
      </c>
      <c r="L16" s="55">
        <v>198</v>
      </c>
      <c r="M16" s="54">
        <v>4</v>
      </c>
      <c r="N16" s="56">
        <v>202</v>
      </c>
      <c r="O16" s="55">
        <v>197</v>
      </c>
      <c r="P16" s="54">
        <v>4</v>
      </c>
      <c r="Q16" s="56">
        <v>201</v>
      </c>
      <c r="R16" s="55">
        <v>197</v>
      </c>
      <c r="S16" s="54">
        <v>4</v>
      </c>
      <c r="T16" s="56">
        <v>201</v>
      </c>
      <c r="U16" s="55">
        <v>197</v>
      </c>
      <c r="V16" s="54">
        <v>4</v>
      </c>
      <c r="W16" s="56">
        <v>201</v>
      </c>
      <c r="X16" s="55">
        <v>195</v>
      </c>
      <c r="Y16" s="55">
        <v>5</v>
      </c>
      <c r="Z16" s="55">
        <v>200</v>
      </c>
      <c r="AA16" s="55">
        <v>194</v>
      </c>
      <c r="AB16" s="55">
        <v>5</v>
      </c>
      <c r="AC16" s="55">
        <v>199</v>
      </c>
      <c r="AD16" s="55">
        <v>194</v>
      </c>
      <c r="AE16" s="55">
        <v>5</v>
      </c>
      <c r="AF16" s="55">
        <v>199</v>
      </c>
      <c r="AG16" s="55">
        <v>194</v>
      </c>
      <c r="AH16" s="55">
        <v>5</v>
      </c>
      <c r="AI16" s="55">
        <v>199</v>
      </c>
      <c r="AJ16" s="55">
        <v>194</v>
      </c>
      <c r="AK16" s="55">
        <v>5</v>
      </c>
      <c r="AL16" s="55">
        <v>199</v>
      </c>
      <c r="AM16" s="55">
        <v>194</v>
      </c>
      <c r="AN16" s="55">
        <v>5</v>
      </c>
      <c r="AO16" s="55">
        <v>199</v>
      </c>
    </row>
    <row r="17" spans="2:41">
      <c r="B17" s="6" t="s">
        <v>10</v>
      </c>
      <c r="C17" s="104">
        <v>138</v>
      </c>
      <c r="D17" s="105">
        <v>2</v>
      </c>
      <c r="E17" s="51">
        <v>140</v>
      </c>
      <c r="F17" s="104">
        <v>138</v>
      </c>
      <c r="G17" s="105">
        <v>2</v>
      </c>
      <c r="H17" s="51">
        <v>140</v>
      </c>
      <c r="I17" s="104">
        <v>137</v>
      </c>
      <c r="J17" s="105">
        <v>2</v>
      </c>
      <c r="K17" s="51">
        <v>139</v>
      </c>
      <c r="L17" s="104">
        <v>137</v>
      </c>
      <c r="M17" s="105">
        <v>2</v>
      </c>
      <c r="N17" s="51">
        <v>139</v>
      </c>
      <c r="O17" s="104">
        <v>137</v>
      </c>
      <c r="P17" s="105">
        <v>2</v>
      </c>
      <c r="Q17" s="51">
        <v>139</v>
      </c>
      <c r="R17" s="104">
        <v>136</v>
      </c>
      <c r="S17" s="105">
        <v>2</v>
      </c>
      <c r="T17" s="51">
        <v>138</v>
      </c>
      <c r="U17" s="104">
        <v>136</v>
      </c>
      <c r="V17" s="105">
        <v>2</v>
      </c>
      <c r="W17" s="51">
        <v>138</v>
      </c>
      <c r="X17" s="104">
        <v>135</v>
      </c>
      <c r="Y17" s="105">
        <v>3</v>
      </c>
      <c r="Z17" s="51">
        <v>138</v>
      </c>
      <c r="AA17" s="104">
        <v>135</v>
      </c>
      <c r="AB17" s="105">
        <v>3</v>
      </c>
      <c r="AC17" s="51">
        <v>138</v>
      </c>
      <c r="AD17" s="104">
        <v>135</v>
      </c>
      <c r="AE17" s="105">
        <v>3</v>
      </c>
      <c r="AF17" s="51">
        <v>138</v>
      </c>
      <c r="AG17" s="104">
        <v>135</v>
      </c>
      <c r="AH17" s="105">
        <v>3</v>
      </c>
      <c r="AI17" s="51">
        <v>138</v>
      </c>
      <c r="AJ17" s="104">
        <v>135</v>
      </c>
      <c r="AK17" s="105">
        <v>3</v>
      </c>
      <c r="AL17" s="51">
        <v>138</v>
      </c>
      <c r="AM17" s="104">
        <v>135</v>
      </c>
      <c r="AN17" s="105">
        <v>3</v>
      </c>
      <c r="AO17" s="51">
        <v>138</v>
      </c>
    </row>
    <row r="18" spans="2:41">
      <c r="B18" s="6" t="s">
        <v>11</v>
      </c>
      <c r="C18" s="104">
        <v>38</v>
      </c>
      <c r="D18" s="105">
        <v>1</v>
      </c>
      <c r="E18" s="51">
        <v>39</v>
      </c>
      <c r="F18" s="104">
        <v>38</v>
      </c>
      <c r="G18" s="105">
        <v>1</v>
      </c>
      <c r="H18" s="51">
        <v>39</v>
      </c>
      <c r="I18" s="104">
        <v>37</v>
      </c>
      <c r="J18" s="105">
        <v>1</v>
      </c>
      <c r="K18" s="51">
        <v>38</v>
      </c>
      <c r="L18" s="104">
        <v>36</v>
      </c>
      <c r="M18" s="105">
        <v>1</v>
      </c>
      <c r="N18" s="51">
        <v>37</v>
      </c>
      <c r="O18" s="104">
        <v>35</v>
      </c>
      <c r="P18" s="105">
        <v>1</v>
      </c>
      <c r="Q18" s="51">
        <v>36</v>
      </c>
      <c r="R18" s="104">
        <v>36</v>
      </c>
      <c r="S18" s="105">
        <v>1</v>
      </c>
      <c r="T18" s="51">
        <v>37</v>
      </c>
      <c r="U18" s="104">
        <v>36</v>
      </c>
      <c r="V18" s="105">
        <v>1</v>
      </c>
      <c r="W18" s="51">
        <v>37</v>
      </c>
      <c r="X18" s="104">
        <v>35</v>
      </c>
      <c r="Y18" s="105">
        <v>1</v>
      </c>
      <c r="Z18" s="51">
        <v>36</v>
      </c>
      <c r="AA18" s="104">
        <v>35</v>
      </c>
      <c r="AB18" s="105">
        <v>1</v>
      </c>
      <c r="AC18" s="51">
        <v>36</v>
      </c>
      <c r="AD18" s="104">
        <v>35</v>
      </c>
      <c r="AE18" s="105">
        <v>1</v>
      </c>
      <c r="AF18" s="51">
        <v>36</v>
      </c>
      <c r="AG18" s="104">
        <v>35</v>
      </c>
      <c r="AH18" s="105">
        <v>1</v>
      </c>
      <c r="AI18" s="51">
        <v>36</v>
      </c>
      <c r="AJ18" s="104">
        <v>35</v>
      </c>
      <c r="AK18" s="105">
        <v>1</v>
      </c>
      <c r="AL18" s="51">
        <v>36</v>
      </c>
      <c r="AM18" s="104">
        <v>35</v>
      </c>
      <c r="AN18" s="105">
        <v>1</v>
      </c>
      <c r="AO18" s="51">
        <v>36</v>
      </c>
    </row>
    <row r="19" spans="2:41">
      <c r="B19" s="6" t="s">
        <v>12</v>
      </c>
      <c r="C19" s="104">
        <v>25</v>
      </c>
      <c r="D19" s="105">
        <v>1</v>
      </c>
      <c r="E19" s="51">
        <v>26</v>
      </c>
      <c r="F19" s="104">
        <v>25</v>
      </c>
      <c r="G19" s="105">
        <v>1</v>
      </c>
      <c r="H19" s="51">
        <v>26</v>
      </c>
      <c r="I19" s="104">
        <v>25</v>
      </c>
      <c r="J19" s="105">
        <v>1</v>
      </c>
      <c r="K19" s="51">
        <v>26</v>
      </c>
      <c r="L19" s="104">
        <v>25</v>
      </c>
      <c r="M19" s="105">
        <v>1</v>
      </c>
      <c r="N19" s="51">
        <v>26</v>
      </c>
      <c r="O19" s="104">
        <v>25</v>
      </c>
      <c r="P19" s="105">
        <v>1</v>
      </c>
      <c r="Q19" s="51">
        <v>26</v>
      </c>
      <c r="R19" s="104">
        <v>25</v>
      </c>
      <c r="S19" s="105">
        <v>1</v>
      </c>
      <c r="T19" s="51">
        <v>26</v>
      </c>
      <c r="U19" s="104">
        <v>25</v>
      </c>
      <c r="V19" s="105">
        <v>1</v>
      </c>
      <c r="W19" s="51">
        <v>26</v>
      </c>
      <c r="X19" s="104">
        <v>25</v>
      </c>
      <c r="Y19" s="105">
        <v>1</v>
      </c>
      <c r="Z19" s="51">
        <v>26</v>
      </c>
      <c r="AA19" s="104">
        <v>24</v>
      </c>
      <c r="AB19" s="105">
        <v>1</v>
      </c>
      <c r="AC19" s="51">
        <v>25</v>
      </c>
      <c r="AD19" s="104">
        <v>24</v>
      </c>
      <c r="AE19" s="105">
        <v>1</v>
      </c>
      <c r="AF19" s="51">
        <v>25</v>
      </c>
      <c r="AG19" s="104">
        <v>24</v>
      </c>
      <c r="AH19" s="105">
        <v>1</v>
      </c>
      <c r="AI19" s="51">
        <v>25</v>
      </c>
      <c r="AJ19" s="104">
        <v>24</v>
      </c>
      <c r="AK19" s="105">
        <v>1</v>
      </c>
      <c r="AL19" s="51">
        <v>25</v>
      </c>
      <c r="AM19" s="104">
        <v>24</v>
      </c>
      <c r="AN19" s="105">
        <v>1</v>
      </c>
      <c r="AO19" s="51">
        <v>25</v>
      </c>
    </row>
    <row r="20" spans="2:41">
      <c r="B20" s="7" t="s">
        <v>13</v>
      </c>
      <c r="C20" s="58">
        <f>C21+C22+C23+C24+C25+C26</f>
        <v>131</v>
      </c>
      <c r="D20" s="57">
        <f>D21+D22+D23+D24+D25+D26</f>
        <v>5</v>
      </c>
      <c r="E20" s="56">
        <f>SUM(C20:D20)</f>
        <v>136</v>
      </c>
      <c r="F20" s="58">
        <f>F21+F22+F23+F24+F25+F26</f>
        <v>133</v>
      </c>
      <c r="G20" s="57">
        <f>G21+G22+G23+G24+G25+G26</f>
        <v>5</v>
      </c>
      <c r="H20" s="56">
        <f>SUM(F20:G20)</f>
        <v>138</v>
      </c>
      <c r="I20" s="58">
        <f>I21+I22+I23+I24+I25+I26</f>
        <v>133</v>
      </c>
      <c r="J20" s="57">
        <f>J21+J22+J23+J24+J25+J26</f>
        <v>5</v>
      </c>
      <c r="K20" s="56">
        <f>SUM(I20:J20)</f>
        <v>138</v>
      </c>
      <c r="L20" s="58">
        <f>L21+L22+L23+L24+L25+L26</f>
        <v>135</v>
      </c>
      <c r="M20" s="57">
        <f>M21+M22+M23+M24+M25+M26</f>
        <v>5</v>
      </c>
      <c r="N20" s="56">
        <f>SUM(L20:M20)</f>
        <v>140</v>
      </c>
      <c r="O20" s="58">
        <f>O21+O22+O23+O24+O25+O26</f>
        <v>136</v>
      </c>
      <c r="P20" s="57">
        <f>P21+P22+P23+P24+P25+P26</f>
        <v>5</v>
      </c>
      <c r="Q20" s="56">
        <f>SUM(O20:P20)</f>
        <v>141</v>
      </c>
      <c r="R20" s="58">
        <f>R21+R22+R23+R24+R25+R26</f>
        <v>141</v>
      </c>
      <c r="S20" s="57">
        <f>S21+S22+S23+S24+S25+S26</f>
        <v>5</v>
      </c>
      <c r="T20" s="56">
        <f>SUM(R20:S20)</f>
        <v>146</v>
      </c>
      <c r="U20" s="58">
        <v>142</v>
      </c>
      <c r="V20" s="57">
        <v>5</v>
      </c>
      <c r="W20" s="56">
        <f>SUM(U20:V20)</f>
        <v>147</v>
      </c>
      <c r="X20" s="58">
        <f>SUM(X21:X26)</f>
        <v>143</v>
      </c>
      <c r="Y20" s="58">
        <f t="shared" ref="Y20:Z20" si="5">SUM(Y21:Y26)</f>
        <v>5</v>
      </c>
      <c r="Z20" s="58">
        <f t="shared" si="5"/>
        <v>148</v>
      </c>
      <c r="AA20" s="58">
        <f>SUM(AA21:AA26)</f>
        <v>144</v>
      </c>
      <c r="AB20" s="58">
        <f t="shared" ref="AB20:AC20" si="6">SUM(AB21:AB26)</f>
        <v>5</v>
      </c>
      <c r="AC20" s="58">
        <f t="shared" si="6"/>
        <v>149</v>
      </c>
      <c r="AD20" s="58">
        <f>SUM(AD21:AD26)</f>
        <v>146</v>
      </c>
      <c r="AE20" s="58">
        <f t="shared" ref="AE20:AF20" si="7">SUM(AE21:AE26)</f>
        <v>5</v>
      </c>
      <c r="AF20" s="58">
        <f t="shared" si="7"/>
        <v>151</v>
      </c>
      <c r="AG20" s="58">
        <f>SUM(AG21:AG26)</f>
        <v>148</v>
      </c>
      <c r="AH20" s="58">
        <f t="shared" ref="AH20:AI20" si="8">SUM(AH21:AH26)</f>
        <v>5</v>
      </c>
      <c r="AI20" s="58">
        <f t="shared" si="8"/>
        <v>153</v>
      </c>
      <c r="AJ20" s="58">
        <f>SUM(AJ21:AJ26)</f>
        <v>152</v>
      </c>
      <c r="AK20" s="58">
        <f t="shared" ref="AK20:AL20" si="9">SUM(AK21:AK26)</f>
        <v>5</v>
      </c>
      <c r="AL20" s="58">
        <f t="shared" si="9"/>
        <v>156</v>
      </c>
      <c r="AM20" s="58">
        <f>SUM(AM21:AM25)</f>
        <v>154</v>
      </c>
      <c r="AN20" s="58">
        <f>SUM(AN21:AN25)</f>
        <v>6</v>
      </c>
      <c r="AO20" s="58">
        <f>SUM(AO21:AO25)</f>
        <v>158</v>
      </c>
    </row>
    <row r="21" spans="2:41">
      <c r="B21" s="6" t="s">
        <v>22</v>
      </c>
      <c r="C21" s="61">
        <v>1</v>
      </c>
      <c r="D21" s="60">
        <v>0</v>
      </c>
      <c r="E21" s="59">
        <f t="shared" ref="E21:E25" si="10">SUM(C21:D21)</f>
        <v>1</v>
      </c>
      <c r="F21" s="61">
        <v>1</v>
      </c>
      <c r="G21" s="60">
        <v>0</v>
      </c>
      <c r="H21" s="59">
        <f t="shared" ref="H21:H25" si="11">SUM(F21:G21)</f>
        <v>1</v>
      </c>
      <c r="I21" s="61">
        <v>1</v>
      </c>
      <c r="J21" s="60">
        <v>0</v>
      </c>
      <c r="K21" s="59">
        <f t="shared" ref="K21:K25" si="12">SUM(I21:J21)</f>
        <v>1</v>
      </c>
      <c r="L21" s="61">
        <v>1</v>
      </c>
      <c r="M21" s="60">
        <v>0</v>
      </c>
      <c r="N21" s="59">
        <f t="shared" ref="N21:N25" si="13">SUM(L21:M21)</f>
        <v>1</v>
      </c>
      <c r="O21" s="61">
        <v>1</v>
      </c>
      <c r="P21" s="60">
        <v>0</v>
      </c>
      <c r="Q21" s="59">
        <f t="shared" ref="Q21:Q25" si="14">SUM(O21:P21)</f>
        <v>1</v>
      </c>
      <c r="R21" s="61">
        <v>1</v>
      </c>
      <c r="S21" s="60">
        <v>0</v>
      </c>
      <c r="T21" s="59">
        <f t="shared" ref="T21:T25" si="15">SUM(R21:S21)</f>
        <v>1</v>
      </c>
      <c r="U21" s="61">
        <v>1</v>
      </c>
      <c r="V21" s="60">
        <v>0</v>
      </c>
      <c r="W21" s="59">
        <f t="shared" ref="W21:W25" si="16">SUM(U21:V21)</f>
        <v>1</v>
      </c>
      <c r="X21" s="61">
        <v>1</v>
      </c>
      <c r="Y21" s="60">
        <v>0</v>
      </c>
      <c r="Z21" s="59">
        <f t="shared" ref="Z21" si="17">SUM(X21:Y21)</f>
        <v>1</v>
      </c>
      <c r="AA21" s="61">
        <v>1</v>
      </c>
      <c r="AB21" s="60">
        <v>0</v>
      </c>
      <c r="AC21" s="59">
        <f t="shared" ref="AC21" si="18">SUM(AA21:AB21)</f>
        <v>1</v>
      </c>
      <c r="AD21" s="61">
        <v>1</v>
      </c>
      <c r="AE21" s="60">
        <v>0</v>
      </c>
      <c r="AF21" s="59">
        <f t="shared" ref="AF21" si="19">SUM(AD21:AE21)</f>
        <v>1</v>
      </c>
      <c r="AG21" s="61">
        <v>1</v>
      </c>
      <c r="AH21" s="60">
        <v>0</v>
      </c>
      <c r="AI21" s="59">
        <f t="shared" ref="AI21" si="20">SUM(AG21:AH21)</f>
        <v>1</v>
      </c>
      <c r="AJ21" s="61">
        <v>1</v>
      </c>
      <c r="AK21" s="60">
        <v>0</v>
      </c>
      <c r="AL21" s="59">
        <f t="shared" ref="AL21" si="21">SUM(AJ21:AK21)</f>
        <v>1</v>
      </c>
      <c r="AM21" s="61">
        <v>1</v>
      </c>
      <c r="AN21" s="60">
        <v>0</v>
      </c>
      <c r="AO21" s="59">
        <v>1</v>
      </c>
    </row>
    <row r="22" spans="2:41">
      <c r="B22" s="13" t="s">
        <v>40</v>
      </c>
      <c r="C22" s="61">
        <v>108</v>
      </c>
      <c r="D22" s="60">
        <v>3</v>
      </c>
      <c r="E22" s="59">
        <v>111</v>
      </c>
      <c r="F22" s="61">
        <v>110</v>
      </c>
      <c r="G22" s="60">
        <v>3</v>
      </c>
      <c r="H22" s="59">
        <v>113</v>
      </c>
      <c r="I22" s="61">
        <v>110</v>
      </c>
      <c r="J22" s="60">
        <v>3</v>
      </c>
      <c r="K22" s="59">
        <v>113</v>
      </c>
      <c r="L22" s="61">
        <v>112</v>
      </c>
      <c r="M22" s="60">
        <v>3</v>
      </c>
      <c r="N22" s="59">
        <v>115</v>
      </c>
      <c r="O22" s="61">
        <v>113</v>
      </c>
      <c r="P22" s="60">
        <v>3</v>
      </c>
      <c r="Q22" s="59">
        <v>116</v>
      </c>
      <c r="R22" s="61">
        <v>118</v>
      </c>
      <c r="S22" s="60">
        <v>3</v>
      </c>
      <c r="T22" s="59">
        <v>121</v>
      </c>
      <c r="U22" s="61">
        <v>119</v>
      </c>
      <c r="V22" s="60">
        <v>3</v>
      </c>
      <c r="W22" s="59">
        <v>122</v>
      </c>
      <c r="X22" s="61">
        <v>120</v>
      </c>
      <c r="Y22" s="60">
        <v>3</v>
      </c>
      <c r="Z22" s="59">
        <v>123</v>
      </c>
      <c r="AA22" s="61">
        <v>121</v>
      </c>
      <c r="AB22" s="60">
        <v>3</v>
      </c>
      <c r="AC22" s="59">
        <v>124</v>
      </c>
      <c r="AD22" s="61">
        <v>123</v>
      </c>
      <c r="AE22" s="60">
        <v>3</v>
      </c>
      <c r="AF22" s="59">
        <v>126</v>
      </c>
      <c r="AG22" s="61">
        <v>125</v>
      </c>
      <c r="AH22" s="60">
        <v>3</v>
      </c>
      <c r="AI22" s="59">
        <v>128</v>
      </c>
      <c r="AJ22" s="123">
        <v>129</v>
      </c>
      <c r="AK22" s="60">
        <v>3</v>
      </c>
      <c r="AL22" s="59">
        <v>131</v>
      </c>
      <c r="AM22" s="123">
        <v>131</v>
      </c>
      <c r="AN22" s="124">
        <v>4</v>
      </c>
      <c r="AO22" s="59">
        <v>133</v>
      </c>
    </row>
    <row r="23" spans="2:41">
      <c r="B23" s="6" t="s">
        <v>14</v>
      </c>
      <c r="C23" s="53">
        <v>20</v>
      </c>
      <c r="D23" s="52">
        <v>2</v>
      </c>
      <c r="E23" s="63">
        <v>22</v>
      </c>
      <c r="F23" s="53">
        <v>20</v>
      </c>
      <c r="G23" s="52">
        <v>2</v>
      </c>
      <c r="H23" s="63">
        <v>22</v>
      </c>
      <c r="I23" s="53">
        <v>20</v>
      </c>
      <c r="J23" s="52">
        <v>2</v>
      </c>
      <c r="K23" s="63">
        <v>22</v>
      </c>
      <c r="L23" s="53">
        <v>20</v>
      </c>
      <c r="M23" s="52">
        <v>2</v>
      </c>
      <c r="N23" s="63">
        <v>22</v>
      </c>
      <c r="O23" s="53">
        <v>20</v>
      </c>
      <c r="P23" s="52">
        <v>2</v>
      </c>
      <c r="Q23" s="63">
        <v>22</v>
      </c>
      <c r="R23" s="53">
        <v>20</v>
      </c>
      <c r="S23" s="52">
        <v>2</v>
      </c>
      <c r="T23" s="63">
        <v>22</v>
      </c>
      <c r="U23" s="53">
        <v>20</v>
      </c>
      <c r="V23" s="52">
        <v>2</v>
      </c>
      <c r="W23" s="63">
        <v>22</v>
      </c>
      <c r="X23" s="53">
        <v>20</v>
      </c>
      <c r="Y23" s="52">
        <v>2</v>
      </c>
      <c r="Z23" s="63">
        <v>22</v>
      </c>
      <c r="AA23" s="53">
        <v>20</v>
      </c>
      <c r="AB23" s="52">
        <v>2</v>
      </c>
      <c r="AC23" s="63">
        <v>22</v>
      </c>
      <c r="AD23" s="53">
        <v>20</v>
      </c>
      <c r="AE23" s="52">
        <v>2</v>
      </c>
      <c r="AF23" s="63">
        <v>22</v>
      </c>
      <c r="AG23" s="53">
        <v>20</v>
      </c>
      <c r="AH23" s="52">
        <v>2</v>
      </c>
      <c r="AI23" s="63">
        <v>22</v>
      </c>
      <c r="AJ23" s="53">
        <v>20</v>
      </c>
      <c r="AK23" s="52">
        <v>2</v>
      </c>
      <c r="AL23" s="63">
        <v>22</v>
      </c>
      <c r="AM23" s="53">
        <v>20</v>
      </c>
      <c r="AN23" s="52">
        <v>2</v>
      </c>
      <c r="AO23" s="63">
        <v>22</v>
      </c>
    </row>
    <row r="24" spans="2:41">
      <c r="B24" s="6" t="s">
        <v>15</v>
      </c>
      <c r="C24" s="53">
        <v>1</v>
      </c>
      <c r="D24" s="52">
        <v>0</v>
      </c>
      <c r="E24" s="63">
        <f t="shared" si="10"/>
        <v>1</v>
      </c>
      <c r="F24" s="53">
        <v>1</v>
      </c>
      <c r="G24" s="52">
        <v>0</v>
      </c>
      <c r="H24" s="63">
        <f t="shared" si="11"/>
        <v>1</v>
      </c>
      <c r="I24" s="53">
        <v>1</v>
      </c>
      <c r="J24" s="52">
        <v>0</v>
      </c>
      <c r="K24" s="63">
        <f t="shared" si="12"/>
        <v>1</v>
      </c>
      <c r="L24" s="53">
        <v>1</v>
      </c>
      <c r="M24" s="52">
        <v>0</v>
      </c>
      <c r="N24" s="63">
        <f t="shared" si="13"/>
        <v>1</v>
      </c>
      <c r="O24" s="53">
        <v>1</v>
      </c>
      <c r="P24" s="52">
        <v>0</v>
      </c>
      <c r="Q24" s="63">
        <f t="shared" si="14"/>
        <v>1</v>
      </c>
      <c r="R24" s="53">
        <v>1</v>
      </c>
      <c r="S24" s="52">
        <v>0</v>
      </c>
      <c r="T24" s="63">
        <f t="shared" si="15"/>
        <v>1</v>
      </c>
      <c r="U24" s="53">
        <v>1</v>
      </c>
      <c r="V24" s="52">
        <v>0</v>
      </c>
      <c r="W24" s="63">
        <f t="shared" si="16"/>
        <v>1</v>
      </c>
      <c r="X24" s="53">
        <v>1</v>
      </c>
      <c r="Y24" s="52">
        <v>0</v>
      </c>
      <c r="Z24" s="63">
        <f t="shared" ref="Z24:Z25" si="22">SUM(X24:Y24)</f>
        <v>1</v>
      </c>
      <c r="AA24" s="53">
        <v>1</v>
      </c>
      <c r="AB24" s="52">
        <v>0</v>
      </c>
      <c r="AC24" s="63">
        <f t="shared" ref="AC24:AC25" si="23">SUM(AA24:AB24)</f>
        <v>1</v>
      </c>
      <c r="AD24" s="53">
        <v>1</v>
      </c>
      <c r="AE24" s="52">
        <v>0</v>
      </c>
      <c r="AF24" s="63">
        <f t="shared" ref="AF24:AF25" si="24">SUM(AD24:AE24)</f>
        <v>1</v>
      </c>
      <c r="AG24" s="53">
        <v>1</v>
      </c>
      <c r="AH24" s="52">
        <v>0</v>
      </c>
      <c r="AI24" s="63">
        <f t="shared" ref="AI24:AI25" si="25">SUM(AG24:AH24)</f>
        <v>1</v>
      </c>
      <c r="AJ24" s="53">
        <v>1</v>
      </c>
      <c r="AK24" s="52">
        <v>0</v>
      </c>
      <c r="AL24" s="63">
        <f t="shared" ref="AL24:AL25" si="26">SUM(AJ24:AK24)</f>
        <v>1</v>
      </c>
      <c r="AM24" s="53">
        <v>1</v>
      </c>
      <c r="AN24" s="52">
        <v>0</v>
      </c>
      <c r="AO24" s="63">
        <v>1</v>
      </c>
    </row>
    <row r="25" spans="2:41">
      <c r="B25" s="6" t="s">
        <v>16</v>
      </c>
      <c r="C25" s="53">
        <v>1</v>
      </c>
      <c r="D25" s="52">
        <v>0</v>
      </c>
      <c r="E25" s="63">
        <f t="shared" si="10"/>
        <v>1</v>
      </c>
      <c r="F25" s="53">
        <v>1</v>
      </c>
      <c r="G25" s="52">
        <v>0</v>
      </c>
      <c r="H25" s="63">
        <f t="shared" si="11"/>
        <v>1</v>
      </c>
      <c r="I25" s="53">
        <v>1</v>
      </c>
      <c r="J25" s="52">
        <v>0</v>
      </c>
      <c r="K25" s="63">
        <f t="shared" si="12"/>
        <v>1</v>
      </c>
      <c r="L25" s="53">
        <v>1</v>
      </c>
      <c r="M25" s="52">
        <v>0</v>
      </c>
      <c r="N25" s="63">
        <f t="shared" si="13"/>
        <v>1</v>
      </c>
      <c r="O25" s="53">
        <v>1</v>
      </c>
      <c r="P25" s="52">
        <v>0</v>
      </c>
      <c r="Q25" s="63">
        <f t="shared" si="14"/>
        <v>1</v>
      </c>
      <c r="R25" s="53">
        <v>1</v>
      </c>
      <c r="S25" s="52">
        <v>0</v>
      </c>
      <c r="T25" s="63">
        <f t="shared" si="15"/>
        <v>1</v>
      </c>
      <c r="U25" s="53">
        <v>1</v>
      </c>
      <c r="V25" s="52">
        <v>0</v>
      </c>
      <c r="W25" s="63">
        <f t="shared" si="16"/>
        <v>1</v>
      </c>
      <c r="X25" s="53">
        <v>1</v>
      </c>
      <c r="Y25" s="52">
        <v>0</v>
      </c>
      <c r="Z25" s="63">
        <f t="shared" si="22"/>
        <v>1</v>
      </c>
      <c r="AA25" s="53">
        <v>1</v>
      </c>
      <c r="AB25" s="52">
        <v>0</v>
      </c>
      <c r="AC25" s="63">
        <f t="shared" si="23"/>
        <v>1</v>
      </c>
      <c r="AD25" s="53">
        <v>1</v>
      </c>
      <c r="AE25" s="52">
        <v>0</v>
      </c>
      <c r="AF25" s="63">
        <f t="shared" si="24"/>
        <v>1</v>
      </c>
      <c r="AG25" s="53">
        <v>1</v>
      </c>
      <c r="AH25" s="52">
        <v>0</v>
      </c>
      <c r="AI25" s="63">
        <f t="shared" si="25"/>
        <v>1</v>
      </c>
      <c r="AJ25" s="53">
        <v>1</v>
      </c>
      <c r="AK25" s="52">
        <v>0</v>
      </c>
      <c r="AL25" s="63">
        <f t="shared" si="26"/>
        <v>1</v>
      </c>
      <c r="AM25" s="53">
        <v>1</v>
      </c>
      <c r="AN25" s="52">
        <v>0</v>
      </c>
      <c r="AO25" s="63">
        <v>1</v>
      </c>
    </row>
    <row r="26" spans="2:41">
      <c r="B26" s="6" t="s">
        <v>17</v>
      </c>
      <c r="C26" s="73"/>
      <c r="D26" s="74"/>
      <c r="E26" s="75"/>
      <c r="F26" s="73"/>
      <c r="G26" s="74"/>
      <c r="H26" s="75"/>
      <c r="I26" s="73"/>
      <c r="J26" s="74"/>
      <c r="K26" s="75"/>
      <c r="L26" s="73"/>
      <c r="M26" s="74"/>
      <c r="N26" s="75"/>
      <c r="O26" s="73"/>
      <c r="P26" s="74"/>
      <c r="Q26" s="75"/>
      <c r="R26" s="73"/>
      <c r="S26" s="74"/>
      <c r="T26" s="75"/>
      <c r="U26" s="73"/>
      <c r="V26" s="74"/>
      <c r="W26" s="75"/>
      <c r="X26" s="73"/>
      <c r="Y26" s="74"/>
      <c r="Z26" s="75"/>
      <c r="AA26" s="73"/>
      <c r="AB26" s="74"/>
      <c r="AC26" s="75"/>
      <c r="AD26" s="73"/>
      <c r="AE26" s="74"/>
      <c r="AF26" s="75"/>
      <c r="AG26" s="73"/>
      <c r="AH26" s="74"/>
      <c r="AI26" s="75"/>
      <c r="AJ26" s="73"/>
      <c r="AK26" s="74"/>
      <c r="AL26" s="75"/>
      <c r="AM26" s="73"/>
      <c r="AN26" s="74"/>
      <c r="AO26" s="75"/>
    </row>
    <row r="27" spans="2:41">
      <c r="B27" s="7" t="s">
        <v>24</v>
      </c>
      <c r="C27" s="47">
        <v>223</v>
      </c>
      <c r="D27" s="10">
        <v>0</v>
      </c>
      <c r="E27" s="50">
        <v>223</v>
      </c>
      <c r="F27" s="47">
        <v>223</v>
      </c>
      <c r="G27" s="10">
        <v>0</v>
      </c>
      <c r="H27" s="50">
        <v>223</v>
      </c>
      <c r="I27" s="47">
        <v>223</v>
      </c>
      <c r="J27" s="10">
        <v>0</v>
      </c>
      <c r="K27" s="50">
        <v>223</v>
      </c>
      <c r="L27" s="47">
        <v>223</v>
      </c>
      <c r="M27" s="10">
        <v>0</v>
      </c>
      <c r="N27" s="50">
        <v>223</v>
      </c>
      <c r="O27" s="47">
        <v>223</v>
      </c>
      <c r="P27" s="10">
        <v>0</v>
      </c>
      <c r="Q27" s="50">
        <v>223</v>
      </c>
      <c r="R27" s="47">
        <v>223</v>
      </c>
      <c r="S27" s="10">
        <v>0</v>
      </c>
      <c r="T27" s="50">
        <v>223</v>
      </c>
      <c r="U27" s="47">
        <v>223</v>
      </c>
      <c r="V27" s="10">
        <v>0</v>
      </c>
      <c r="W27" s="50">
        <v>223</v>
      </c>
      <c r="X27" s="47">
        <v>223</v>
      </c>
      <c r="Y27" s="10">
        <v>0</v>
      </c>
      <c r="Z27" s="50">
        <v>223</v>
      </c>
      <c r="AA27" s="47">
        <v>223</v>
      </c>
      <c r="AB27" s="10">
        <v>0</v>
      </c>
      <c r="AC27" s="50">
        <v>223</v>
      </c>
      <c r="AD27" s="47">
        <v>223</v>
      </c>
      <c r="AE27" s="10">
        <v>0</v>
      </c>
      <c r="AF27" s="50">
        <v>223</v>
      </c>
      <c r="AG27" s="47">
        <v>223</v>
      </c>
      <c r="AH27" s="10">
        <v>0</v>
      </c>
      <c r="AI27" s="50">
        <v>223</v>
      </c>
      <c r="AJ27" s="47">
        <v>223</v>
      </c>
      <c r="AK27" s="10">
        <v>0</v>
      </c>
      <c r="AL27" s="50">
        <v>223</v>
      </c>
      <c r="AM27" s="47">
        <v>223</v>
      </c>
      <c r="AN27" s="10">
        <v>0</v>
      </c>
      <c r="AO27" s="50">
        <v>223</v>
      </c>
    </row>
    <row r="28" spans="2:41">
      <c r="B28" s="6" t="s">
        <v>36</v>
      </c>
      <c r="C28" s="48">
        <v>155</v>
      </c>
      <c r="D28" s="22">
        <v>0</v>
      </c>
      <c r="E28" s="51">
        <v>155</v>
      </c>
      <c r="F28" s="48">
        <v>155</v>
      </c>
      <c r="G28" s="22">
        <v>0</v>
      </c>
      <c r="H28" s="51">
        <v>155</v>
      </c>
      <c r="I28" s="48">
        <v>155</v>
      </c>
      <c r="J28" s="22">
        <v>0</v>
      </c>
      <c r="K28" s="51">
        <v>155</v>
      </c>
      <c r="L28" s="48">
        <v>155</v>
      </c>
      <c r="M28" s="22">
        <v>0</v>
      </c>
      <c r="N28" s="51">
        <v>155</v>
      </c>
      <c r="O28" s="48">
        <v>155</v>
      </c>
      <c r="P28" s="22">
        <v>0</v>
      </c>
      <c r="Q28" s="51">
        <v>155</v>
      </c>
      <c r="R28" s="48">
        <v>155</v>
      </c>
      <c r="S28" s="22">
        <v>0</v>
      </c>
      <c r="T28" s="51">
        <v>155</v>
      </c>
      <c r="U28" s="48">
        <v>155</v>
      </c>
      <c r="V28" s="22">
        <v>0</v>
      </c>
      <c r="W28" s="51">
        <v>155</v>
      </c>
      <c r="X28" s="106">
        <v>155</v>
      </c>
      <c r="Y28" s="107">
        <v>0</v>
      </c>
      <c r="Z28" s="108">
        <v>155</v>
      </c>
      <c r="AA28" s="106">
        <v>155</v>
      </c>
      <c r="AB28" s="107">
        <v>0</v>
      </c>
      <c r="AC28" s="108">
        <v>155</v>
      </c>
      <c r="AD28" s="106">
        <v>155</v>
      </c>
      <c r="AE28" s="107">
        <v>0</v>
      </c>
      <c r="AF28" s="108">
        <v>155</v>
      </c>
      <c r="AG28" s="106">
        <v>155</v>
      </c>
      <c r="AH28" s="107">
        <v>0</v>
      </c>
      <c r="AI28" s="108">
        <v>155</v>
      </c>
      <c r="AJ28" s="106">
        <v>155</v>
      </c>
      <c r="AK28" s="107">
        <v>0</v>
      </c>
      <c r="AL28" s="108">
        <v>155</v>
      </c>
      <c r="AM28" s="106">
        <v>155</v>
      </c>
      <c r="AN28" s="107">
        <v>0</v>
      </c>
      <c r="AO28" s="108">
        <v>155</v>
      </c>
    </row>
    <row r="29" spans="2:41">
      <c r="B29" s="6" t="s">
        <v>37</v>
      </c>
      <c r="C29" s="48">
        <v>41</v>
      </c>
      <c r="D29" s="22">
        <v>0</v>
      </c>
      <c r="E29" s="51">
        <v>41</v>
      </c>
      <c r="F29" s="48">
        <v>41</v>
      </c>
      <c r="G29" s="22">
        <v>0</v>
      </c>
      <c r="H29" s="51">
        <v>41</v>
      </c>
      <c r="I29" s="48">
        <v>41</v>
      </c>
      <c r="J29" s="22">
        <v>0</v>
      </c>
      <c r="K29" s="51">
        <v>41</v>
      </c>
      <c r="L29" s="48">
        <v>41</v>
      </c>
      <c r="M29" s="22">
        <v>0</v>
      </c>
      <c r="N29" s="51">
        <v>41</v>
      </c>
      <c r="O29" s="48">
        <v>41</v>
      </c>
      <c r="P29" s="22">
        <v>0</v>
      </c>
      <c r="Q29" s="51">
        <v>41</v>
      </c>
      <c r="R29" s="48">
        <v>41</v>
      </c>
      <c r="S29" s="22">
        <v>0</v>
      </c>
      <c r="T29" s="51">
        <v>41</v>
      </c>
      <c r="U29" s="48">
        <v>41</v>
      </c>
      <c r="V29" s="22">
        <v>0</v>
      </c>
      <c r="W29" s="51">
        <v>41</v>
      </c>
      <c r="X29" s="109">
        <v>41</v>
      </c>
      <c r="Y29" s="107">
        <v>0</v>
      </c>
      <c r="Z29" s="108">
        <v>41</v>
      </c>
      <c r="AA29" s="109">
        <v>41</v>
      </c>
      <c r="AB29" s="107">
        <v>0</v>
      </c>
      <c r="AC29" s="108">
        <v>41</v>
      </c>
      <c r="AD29" s="109">
        <v>41</v>
      </c>
      <c r="AE29" s="107">
        <v>0</v>
      </c>
      <c r="AF29" s="108">
        <v>41</v>
      </c>
      <c r="AG29" s="109">
        <v>41</v>
      </c>
      <c r="AH29" s="107">
        <v>0</v>
      </c>
      <c r="AI29" s="108">
        <v>41</v>
      </c>
      <c r="AJ29" s="109">
        <v>41</v>
      </c>
      <c r="AK29" s="107">
        <v>0</v>
      </c>
      <c r="AL29" s="108">
        <v>41</v>
      </c>
      <c r="AM29" s="109">
        <v>41</v>
      </c>
      <c r="AN29" s="107">
        <v>0</v>
      </c>
      <c r="AO29" s="108">
        <v>41</v>
      </c>
    </row>
    <row r="30" spans="2:41">
      <c r="B30" s="6" t="s">
        <v>38</v>
      </c>
      <c r="C30" s="48">
        <v>27</v>
      </c>
      <c r="D30" s="22">
        <v>0</v>
      </c>
      <c r="E30" s="51">
        <v>27</v>
      </c>
      <c r="F30" s="48">
        <v>27</v>
      </c>
      <c r="G30" s="22">
        <v>0</v>
      </c>
      <c r="H30" s="51">
        <v>27</v>
      </c>
      <c r="I30" s="48">
        <v>27</v>
      </c>
      <c r="J30" s="22">
        <v>0</v>
      </c>
      <c r="K30" s="51">
        <v>27</v>
      </c>
      <c r="L30" s="48">
        <v>27</v>
      </c>
      <c r="M30" s="22">
        <v>0</v>
      </c>
      <c r="N30" s="51">
        <v>27</v>
      </c>
      <c r="O30" s="48">
        <v>27</v>
      </c>
      <c r="P30" s="22">
        <v>0</v>
      </c>
      <c r="Q30" s="51">
        <v>27</v>
      </c>
      <c r="R30" s="48">
        <v>27</v>
      </c>
      <c r="S30" s="22">
        <v>0</v>
      </c>
      <c r="T30" s="51">
        <v>27</v>
      </c>
      <c r="U30" s="48">
        <v>27</v>
      </c>
      <c r="V30" s="22">
        <v>0</v>
      </c>
      <c r="W30" s="51">
        <v>27</v>
      </c>
      <c r="X30" s="109">
        <v>27</v>
      </c>
      <c r="Y30" s="107">
        <v>0</v>
      </c>
      <c r="Z30" s="108">
        <v>27</v>
      </c>
      <c r="AA30" s="109">
        <v>27</v>
      </c>
      <c r="AB30" s="107">
        <v>0</v>
      </c>
      <c r="AC30" s="108">
        <v>27</v>
      </c>
      <c r="AD30" s="109">
        <v>27</v>
      </c>
      <c r="AE30" s="107">
        <v>0</v>
      </c>
      <c r="AF30" s="108">
        <v>27</v>
      </c>
      <c r="AG30" s="109">
        <v>27</v>
      </c>
      <c r="AH30" s="107">
        <v>0</v>
      </c>
      <c r="AI30" s="108">
        <v>27</v>
      </c>
      <c r="AJ30" s="109">
        <v>27</v>
      </c>
      <c r="AK30" s="107">
        <v>0</v>
      </c>
      <c r="AL30" s="108">
        <v>27</v>
      </c>
      <c r="AM30" s="109">
        <v>27</v>
      </c>
      <c r="AN30" s="107">
        <v>0</v>
      </c>
      <c r="AO30" s="108">
        <v>27</v>
      </c>
    </row>
    <row r="31" spans="2:41">
      <c r="B31" s="9" t="s">
        <v>18</v>
      </c>
      <c r="C31" s="46">
        <f>SUM(C32:C33)</f>
        <v>147</v>
      </c>
      <c r="D31" s="14">
        <f>SUM(D32:D33)</f>
        <v>81</v>
      </c>
      <c r="E31" s="50">
        <f t="shared" ref="E31:E37" si="27">SUM(C31:D31)</f>
        <v>228</v>
      </c>
      <c r="F31" s="46">
        <f>SUM(F32:F33)</f>
        <v>157</v>
      </c>
      <c r="G31" s="14">
        <f>SUM(G32:G33)</f>
        <v>81</v>
      </c>
      <c r="H31" s="50">
        <f t="shared" ref="H31:H37" si="28">SUM(F31:G31)</f>
        <v>238</v>
      </c>
      <c r="I31" s="46">
        <f>SUM(I32:I33)</f>
        <v>157</v>
      </c>
      <c r="J31" s="14">
        <f>SUM(J32:J33)</f>
        <v>81</v>
      </c>
      <c r="K31" s="50">
        <f t="shared" ref="K31:K37" si="29">SUM(I31:J31)</f>
        <v>238</v>
      </c>
      <c r="L31" s="46">
        <f>SUM(L32:L33)</f>
        <v>157</v>
      </c>
      <c r="M31" s="14">
        <f>SUM(M32:M33)</f>
        <v>81</v>
      </c>
      <c r="N31" s="50">
        <f t="shared" ref="N31:N37" si="30">SUM(L31:M31)</f>
        <v>238</v>
      </c>
      <c r="O31" s="46">
        <f>SUM(O32:O33)</f>
        <v>157</v>
      </c>
      <c r="P31" s="14">
        <f>SUM(P32:P33)</f>
        <v>81</v>
      </c>
      <c r="Q31" s="50">
        <f t="shared" ref="Q31:Q37" si="31">SUM(O31:P31)</f>
        <v>238</v>
      </c>
      <c r="R31" s="46">
        <f>SUM(R32:R33)</f>
        <v>161</v>
      </c>
      <c r="S31" s="14">
        <f>SUM(S32:S33)</f>
        <v>81</v>
      </c>
      <c r="T31" s="50">
        <f t="shared" ref="T31:T37" si="32">SUM(R31:S31)</f>
        <v>242</v>
      </c>
      <c r="U31" s="46">
        <f>SUM(U32:U33)</f>
        <v>161</v>
      </c>
      <c r="V31" s="14">
        <f>SUM(V32:V33)</f>
        <v>81</v>
      </c>
      <c r="W31" s="50">
        <f t="shared" ref="W31:W37" si="33">SUM(U31:V31)</f>
        <v>242</v>
      </c>
      <c r="X31" s="46">
        <f>SUM(X32:X33)</f>
        <v>158</v>
      </c>
      <c r="Y31" s="14">
        <f>SUM(Y32:Y33)</f>
        <v>81</v>
      </c>
      <c r="Z31" s="50">
        <f t="shared" ref="Z31" si="34">SUM(X31:Y31)</f>
        <v>239</v>
      </c>
      <c r="AA31" s="46">
        <v>157</v>
      </c>
      <c r="AB31" s="14">
        <v>81</v>
      </c>
      <c r="AC31" s="50">
        <v>238</v>
      </c>
      <c r="AD31" s="46">
        <v>154</v>
      </c>
      <c r="AE31" s="14">
        <v>81</v>
      </c>
      <c r="AF31" s="50">
        <v>235</v>
      </c>
      <c r="AG31" s="46">
        <f>SUM(AG32:AG33)</f>
        <v>154</v>
      </c>
      <c r="AH31" s="46">
        <f t="shared" ref="AH31:AI31" si="35">SUM(AH32:AH33)</f>
        <v>81</v>
      </c>
      <c r="AI31" s="46">
        <f t="shared" si="35"/>
        <v>235</v>
      </c>
      <c r="AJ31" s="46">
        <f>SUM(AJ32:AJ33)</f>
        <v>154</v>
      </c>
      <c r="AK31" s="46">
        <f t="shared" ref="AK31:AL31" si="36">SUM(AK32:AK33)</f>
        <v>81</v>
      </c>
      <c r="AL31" s="46">
        <f t="shared" si="36"/>
        <v>235</v>
      </c>
      <c r="AM31" s="46">
        <v>158</v>
      </c>
      <c r="AN31" s="46">
        <v>81</v>
      </c>
      <c r="AO31" s="46">
        <v>239</v>
      </c>
    </row>
    <row r="32" spans="2:41">
      <c r="B32" s="12" t="s">
        <v>34</v>
      </c>
      <c r="C32" s="48">
        <v>147</v>
      </c>
      <c r="D32" s="22">
        <v>81</v>
      </c>
      <c r="E32" s="59">
        <v>228</v>
      </c>
      <c r="F32" s="48">
        <v>157</v>
      </c>
      <c r="G32" s="22">
        <v>81</v>
      </c>
      <c r="H32" s="59">
        <v>238</v>
      </c>
      <c r="I32" s="48">
        <v>157</v>
      </c>
      <c r="J32" s="22">
        <v>81</v>
      </c>
      <c r="K32" s="59">
        <v>238</v>
      </c>
      <c r="L32" s="48">
        <v>157</v>
      </c>
      <c r="M32" s="22">
        <v>81</v>
      </c>
      <c r="N32" s="59">
        <v>238</v>
      </c>
      <c r="O32" s="48">
        <v>157</v>
      </c>
      <c r="P32" s="22">
        <v>81</v>
      </c>
      <c r="Q32" s="59">
        <v>238</v>
      </c>
      <c r="R32" s="48">
        <v>161</v>
      </c>
      <c r="S32" s="22">
        <v>81</v>
      </c>
      <c r="T32" s="59">
        <v>242</v>
      </c>
      <c r="U32" s="48">
        <v>161</v>
      </c>
      <c r="V32" s="22">
        <v>81</v>
      </c>
      <c r="W32" s="59">
        <v>242</v>
      </c>
      <c r="X32" s="48">
        <v>158</v>
      </c>
      <c r="Y32" s="22">
        <v>81</v>
      </c>
      <c r="Z32" s="59">
        <v>239</v>
      </c>
      <c r="AA32" s="48">
        <v>157</v>
      </c>
      <c r="AB32" s="22">
        <v>81</v>
      </c>
      <c r="AC32" s="59">
        <v>238</v>
      </c>
      <c r="AD32" s="48">
        <v>154</v>
      </c>
      <c r="AE32" s="22">
        <v>81</v>
      </c>
      <c r="AF32" s="59">
        <v>235</v>
      </c>
      <c r="AG32" s="48">
        <v>154</v>
      </c>
      <c r="AH32" s="22">
        <v>81</v>
      </c>
      <c r="AI32" s="59">
        <v>235</v>
      </c>
      <c r="AJ32" s="48">
        <v>154</v>
      </c>
      <c r="AK32" s="22">
        <v>81</v>
      </c>
      <c r="AL32" s="59">
        <v>235</v>
      </c>
      <c r="AM32" s="48">
        <v>158</v>
      </c>
      <c r="AN32" s="22">
        <v>81</v>
      </c>
      <c r="AO32" s="59">
        <v>239</v>
      </c>
    </row>
    <row r="33" spans="1:41">
      <c r="B33" s="12" t="s">
        <v>35</v>
      </c>
      <c r="C33" s="48">
        <v>0</v>
      </c>
      <c r="D33" s="62">
        <v>0</v>
      </c>
      <c r="E33" s="59">
        <f t="shared" si="27"/>
        <v>0</v>
      </c>
      <c r="F33" s="48">
        <v>0</v>
      </c>
      <c r="G33" s="62">
        <v>0</v>
      </c>
      <c r="H33" s="59">
        <f t="shared" si="28"/>
        <v>0</v>
      </c>
      <c r="I33" s="48">
        <v>0</v>
      </c>
      <c r="J33" s="62">
        <v>0</v>
      </c>
      <c r="K33" s="59">
        <f t="shared" si="29"/>
        <v>0</v>
      </c>
      <c r="L33" s="48">
        <v>0</v>
      </c>
      <c r="M33" s="62">
        <v>0</v>
      </c>
      <c r="N33" s="59">
        <f t="shared" si="30"/>
        <v>0</v>
      </c>
      <c r="O33" s="48">
        <v>0</v>
      </c>
      <c r="P33" s="62">
        <v>0</v>
      </c>
      <c r="Q33" s="59">
        <f t="shared" si="31"/>
        <v>0</v>
      </c>
      <c r="R33" s="48">
        <v>0</v>
      </c>
      <c r="S33" s="62">
        <v>0</v>
      </c>
      <c r="T33" s="59">
        <f t="shared" si="32"/>
        <v>0</v>
      </c>
      <c r="U33" s="48">
        <v>0</v>
      </c>
      <c r="V33" s="62">
        <v>0</v>
      </c>
      <c r="W33" s="59">
        <f t="shared" si="33"/>
        <v>0</v>
      </c>
      <c r="X33" s="48">
        <v>0</v>
      </c>
      <c r="Y33" s="62">
        <v>0</v>
      </c>
      <c r="Z33" s="59">
        <f t="shared" ref="Z33:Z34" si="37">SUM(X33:Y33)</f>
        <v>0</v>
      </c>
      <c r="AA33" s="48">
        <v>0</v>
      </c>
      <c r="AB33" s="62">
        <v>0</v>
      </c>
      <c r="AC33" s="59">
        <f t="shared" ref="AC33:AC34" si="38">SUM(AA33:AB33)</f>
        <v>0</v>
      </c>
      <c r="AD33" s="48">
        <v>0</v>
      </c>
      <c r="AE33" s="62">
        <v>0</v>
      </c>
      <c r="AF33" s="59">
        <f t="shared" ref="AF33:AF34" si="39">SUM(AD33:AE33)</f>
        <v>0</v>
      </c>
      <c r="AG33" s="48"/>
      <c r="AH33" s="62"/>
      <c r="AI33" s="59"/>
      <c r="AJ33" s="48"/>
      <c r="AK33" s="62"/>
      <c r="AL33" s="59"/>
      <c r="AM33" s="48"/>
      <c r="AN33" s="62"/>
      <c r="AO33" s="59"/>
    </row>
    <row r="34" spans="1:41">
      <c r="B34" s="44" t="s">
        <v>30</v>
      </c>
      <c r="C34" s="46">
        <f t="shared" ref="C34:D34" si="40">SUM(C35:C36)</f>
        <v>95</v>
      </c>
      <c r="D34" s="14">
        <f t="shared" si="40"/>
        <v>7</v>
      </c>
      <c r="E34" s="50">
        <f t="shared" si="27"/>
        <v>102</v>
      </c>
      <c r="F34" s="46">
        <f t="shared" ref="F34:G34" si="41">SUM(F35:F36)</f>
        <v>95</v>
      </c>
      <c r="G34" s="14">
        <f t="shared" si="41"/>
        <v>7</v>
      </c>
      <c r="H34" s="50">
        <f t="shared" si="28"/>
        <v>102</v>
      </c>
      <c r="I34" s="46">
        <f t="shared" ref="I34:J34" si="42">SUM(I35:I36)</f>
        <v>95</v>
      </c>
      <c r="J34" s="14">
        <f t="shared" si="42"/>
        <v>7</v>
      </c>
      <c r="K34" s="50">
        <f t="shared" si="29"/>
        <v>102</v>
      </c>
      <c r="L34" s="46">
        <f t="shared" ref="L34:M34" si="43">SUM(L35:L36)</f>
        <v>95</v>
      </c>
      <c r="M34" s="14">
        <f t="shared" si="43"/>
        <v>7</v>
      </c>
      <c r="N34" s="50">
        <f t="shared" si="30"/>
        <v>102</v>
      </c>
      <c r="O34" s="46">
        <f t="shared" ref="O34:P34" si="44">SUM(O35:O36)</f>
        <v>95</v>
      </c>
      <c r="P34" s="14">
        <f t="shared" si="44"/>
        <v>7</v>
      </c>
      <c r="Q34" s="50">
        <f t="shared" si="31"/>
        <v>102</v>
      </c>
      <c r="R34" s="46">
        <f t="shared" ref="R34:S34" si="45">SUM(R35:R36)</f>
        <v>95</v>
      </c>
      <c r="S34" s="14">
        <f t="shared" si="45"/>
        <v>7</v>
      </c>
      <c r="T34" s="50">
        <f t="shared" si="32"/>
        <v>102</v>
      </c>
      <c r="U34" s="46">
        <f t="shared" ref="U34:V34" si="46">SUM(U35:U36)</f>
        <v>95</v>
      </c>
      <c r="V34" s="14">
        <f t="shared" si="46"/>
        <v>7</v>
      </c>
      <c r="W34" s="50">
        <f t="shared" si="33"/>
        <v>102</v>
      </c>
      <c r="X34" s="46">
        <f t="shared" ref="X34:Y34" si="47">SUM(X35:X36)</f>
        <v>95</v>
      </c>
      <c r="Y34" s="14">
        <f t="shared" si="47"/>
        <v>7</v>
      </c>
      <c r="Z34" s="50">
        <f t="shared" si="37"/>
        <v>102</v>
      </c>
      <c r="AA34" s="46">
        <f t="shared" ref="AA34:AB34" si="48">SUM(AA35:AA36)</f>
        <v>95</v>
      </c>
      <c r="AB34" s="14">
        <f t="shared" si="48"/>
        <v>7</v>
      </c>
      <c r="AC34" s="50">
        <f t="shared" si="38"/>
        <v>102</v>
      </c>
      <c r="AD34" s="46">
        <f t="shared" ref="AD34:AE34" si="49">SUM(AD35:AD36)</f>
        <v>95</v>
      </c>
      <c r="AE34" s="14">
        <f t="shared" si="49"/>
        <v>7</v>
      </c>
      <c r="AF34" s="50">
        <f t="shared" si="39"/>
        <v>102</v>
      </c>
      <c r="AG34" s="46">
        <f t="shared" ref="AG34:AH34" si="50">SUM(AG35:AG36)</f>
        <v>95</v>
      </c>
      <c r="AH34" s="14">
        <f t="shared" si="50"/>
        <v>7</v>
      </c>
      <c r="AI34" s="50">
        <f t="shared" ref="AI34" si="51">SUM(AG34:AH34)</f>
        <v>102</v>
      </c>
      <c r="AJ34" s="46">
        <f t="shared" ref="AJ34:AK34" si="52">SUM(AJ35:AJ36)</f>
        <v>95</v>
      </c>
      <c r="AK34" s="14">
        <f t="shared" si="52"/>
        <v>7</v>
      </c>
      <c r="AL34" s="50">
        <f t="shared" ref="AL34" si="53">SUM(AJ34:AK34)</f>
        <v>102</v>
      </c>
      <c r="AM34" s="46">
        <v>95</v>
      </c>
      <c r="AN34" s="14">
        <v>7</v>
      </c>
      <c r="AO34" s="50">
        <v>102</v>
      </c>
    </row>
    <row r="35" spans="1:41">
      <c r="B35" s="12" t="s">
        <v>32</v>
      </c>
      <c r="C35" s="48">
        <v>95</v>
      </c>
      <c r="D35" s="22">
        <v>7</v>
      </c>
      <c r="E35" s="63">
        <v>102</v>
      </c>
      <c r="F35" s="48">
        <v>95</v>
      </c>
      <c r="G35" s="22">
        <v>7</v>
      </c>
      <c r="H35" s="63">
        <v>102</v>
      </c>
      <c r="I35" s="48">
        <v>95</v>
      </c>
      <c r="J35" s="22">
        <v>7</v>
      </c>
      <c r="K35" s="63">
        <v>102</v>
      </c>
      <c r="L35" s="48">
        <v>95</v>
      </c>
      <c r="M35" s="22">
        <v>7</v>
      </c>
      <c r="N35" s="63">
        <v>102</v>
      </c>
      <c r="O35" s="48">
        <v>95</v>
      </c>
      <c r="P35" s="22">
        <v>7</v>
      </c>
      <c r="Q35" s="63">
        <v>102</v>
      </c>
      <c r="R35" s="48">
        <v>95</v>
      </c>
      <c r="S35" s="22">
        <v>7</v>
      </c>
      <c r="T35" s="63">
        <v>102</v>
      </c>
      <c r="U35" s="48">
        <v>95</v>
      </c>
      <c r="V35" s="22">
        <v>7</v>
      </c>
      <c r="W35" s="63">
        <v>102</v>
      </c>
      <c r="X35" s="48">
        <v>95</v>
      </c>
      <c r="Y35" s="22">
        <v>7</v>
      </c>
      <c r="Z35" s="63">
        <v>102</v>
      </c>
      <c r="AA35" s="48">
        <v>95</v>
      </c>
      <c r="AB35" s="22">
        <v>7</v>
      </c>
      <c r="AC35" s="63">
        <v>102</v>
      </c>
      <c r="AD35" s="48">
        <v>95</v>
      </c>
      <c r="AE35" s="22">
        <v>7</v>
      </c>
      <c r="AF35" s="63">
        <v>102</v>
      </c>
      <c r="AG35" s="48">
        <v>95</v>
      </c>
      <c r="AH35" s="22">
        <v>7</v>
      </c>
      <c r="AI35" s="63">
        <v>102</v>
      </c>
      <c r="AJ35" s="48">
        <v>95</v>
      </c>
      <c r="AK35" s="22">
        <v>7</v>
      </c>
      <c r="AL35" s="63">
        <v>102</v>
      </c>
      <c r="AM35" s="48">
        <v>95</v>
      </c>
      <c r="AN35" s="22">
        <v>7</v>
      </c>
      <c r="AO35" s="63">
        <v>102</v>
      </c>
    </row>
    <row r="36" spans="1:41">
      <c r="B36" s="12" t="s">
        <v>33</v>
      </c>
      <c r="C36" s="22">
        <v>0</v>
      </c>
      <c r="D36" s="22">
        <v>0</v>
      </c>
      <c r="E36" s="63">
        <f t="shared" si="27"/>
        <v>0</v>
      </c>
      <c r="F36" s="22">
        <v>0</v>
      </c>
      <c r="G36" s="22">
        <v>0</v>
      </c>
      <c r="H36" s="63">
        <f t="shared" si="28"/>
        <v>0</v>
      </c>
      <c r="I36" s="22">
        <v>0</v>
      </c>
      <c r="J36" s="22">
        <v>0</v>
      </c>
      <c r="K36" s="63">
        <f t="shared" si="29"/>
        <v>0</v>
      </c>
      <c r="L36" s="22">
        <v>0</v>
      </c>
      <c r="M36" s="22">
        <v>0</v>
      </c>
      <c r="N36" s="63">
        <f t="shared" si="30"/>
        <v>0</v>
      </c>
      <c r="O36" s="22">
        <v>0</v>
      </c>
      <c r="P36" s="22">
        <v>0</v>
      </c>
      <c r="Q36" s="63">
        <f t="shared" si="31"/>
        <v>0</v>
      </c>
      <c r="R36" s="22">
        <v>0</v>
      </c>
      <c r="S36" s="22">
        <v>0</v>
      </c>
      <c r="T36" s="63">
        <f t="shared" si="32"/>
        <v>0</v>
      </c>
      <c r="U36" s="22">
        <v>0</v>
      </c>
      <c r="V36" s="22">
        <v>0</v>
      </c>
      <c r="W36" s="63">
        <f t="shared" si="33"/>
        <v>0</v>
      </c>
      <c r="X36" s="22">
        <v>0</v>
      </c>
      <c r="Y36" s="22">
        <v>0</v>
      </c>
      <c r="Z36" s="63">
        <f t="shared" ref="Z36:Z37" si="54">SUM(X36:Y36)</f>
        <v>0</v>
      </c>
      <c r="AA36" s="22">
        <v>0</v>
      </c>
      <c r="AB36" s="22">
        <v>0</v>
      </c>
      <c r="AC36" s="63">
        <f t="shared" ref="AC36" si="55">SUM(AA36:AB36)</f>
        <v>0</v>
      </c>
      <c r="AD36" s="22">
        <v>0</v>
      </c>
      <c r="AE36" s="22">
        <v>0</v>
      </c>
      <c r="AF36" s="63">
        <f t="shared" ref="AF36" si="56">SUM(AD36:AE36)</f>
        <v>0</v>
      </c>
      <c r="AG36" s="22"/>
      <c r="AH36" s="22"/>
      <c r="AI36" s="63"/>
      <c r="AJ36" s="22"/>
      <c r="AK36" s="22"/>
      <c r="AL36" s="63"/>
      <c r="AM36" s="22"/>
      <c r="AN36" s="22"/>
      <c r="AO36" s="63"/>
    </row>
    <row r="37" spans="1:41" ht="14.65" thickBot="1">
      <c r="B37" s="45" t="s">
        <v>19</v>
      </c>
      <c r="C37" s="49">
        <f>C20+C16+C12+C6+C31+C27+C34</f>
        <v>1141</v>
      </c>
      <c r="D37" s="3">
        <f>D20+D16+D12+D6+D31+D27+D34</f>
        <v>121</v>
      </c>
      <c r="E37" s="21">
        <f t="shared" si="27"/>
        <v>1262</v>
      </c>
      <c r="F37" s="49">
        <f>F20+F16+F12+F6+F31+F27+F34</f>
        <v>1152</v>
      </c>
      <c r="G37" s="3">
        <f>G20+G16+G12+G6+G31+G27+G34</f>
        <v>121</v>
      </c>
      <c r="H37" s="21">
        <f t="shared" si="28"/>
        <v>1273</v>
      </c>
      <c r="I37" s="49">
        <f>I20+I16+I12+I6+I31+I27+I34</f>
        <v>1146</v>
      </c>
      <c r="J37" s="3">
        <f>J20+J16+J12+J6+J31+J27+J34</f>
        <v>121</v>
      </c>
      <c r="K37" s="21">
        <f t="shared" si="29"/>
        <v>1267</v>
      </c>
      <c r="L37" s="49">
        <f>L20+L16+L12+L6+L31+L27+L34</f>
        <v>1147</v>
      </c>
      <c r="M37" s="3">
        <f>M20+M16+M12+M6+M31+M27+M34</f>
        <v>121</v>
      </c>
      <c r="N37" s="21">
        <f t="shared" si="30"/>
        <v>1268</v>
      </c>
      <c r="O37" s="49">
        <f>O20+O16+O12+O6+O31+O27+O34</f>
        <v>1145</v>
      </c>
      <c r="P37" s="3">
        <f>P20+P16+P12+P6+P31+P27+P34</f>
        <v>121</v>
      </c>
      <c r="Q37" s="21">
        <f t="shared" si="31"/>
        <v>1266</v>
      </c>
      <c r="R37" s="49">
        <f>R20+R16+R12+R6+R31+R27+R34</f>
        <v>1154</v>
      </c>
      <c r="S37" s="3">
        <f>S20+S16+S12+S6+S31+S27+S34</f>
        <v>121</v>
      </c>
      <c r="T37" s="21">
        <f t="shared" si="32"/>
        <v>1275</v>
      </c>
      <c r="U37" s="49">
        <f>U20+U16+U12+U6+U31+U27+U34</f>
        <v>1154</v>
      </c>
      <c r="V37" s="3">
        <f>V20+V16+V12+V6+V31+V27+V34</f>
        <v>121</v>
      </c>
      <c r="W37" s="21">
        <f t="shared" si="33"/>
        <v>1275</v>
      </c>
      <c r="X37" s="49">
        <f>X20+X16+X12+X6+X31+X27+X34</f>
        <v>1151</v>
      </c>
      <c r="Y37" s="3">
        <f>Y20+Y16+Y12+Y6+Y31+Y27+Y34</f>
        <v>122</v>
      </c>
      <c r="Z37" s="21">
        <f t="shared" si="54"/>
        <v>1273</v>
      </c>
      <c r="AA37" s="49">
        <f>AA20+AA16+AA12+AA6+AA31+AA27+AA34</f>
        <v>1150</v>
      </c>
      <c r="AB37" s="3">
        <f>AB20+AB16+AB12+AB6+AB31+AB27+AB34</f>
        <v>122</v>
      </c>
      <c r="AC37" s="21">
        <f>SUM(AA37:AB37)</f>
        <v>1272</v>
      </c>
      <c r="AD37" s="49">
        <f>AD20+AD16+AD12+AD6+AD31+AD27+AD34</f>
        <v>1149</v>
      </c>
      <c r="AE37" s="3">
        <f>AE20+AE16+AE12+AE6+AE31+AE27+AE34</f>
        <v>122</v>
      </c>
      <c r="AF37" s="21">
        <f>SUM(AD37:AE37)</f>
        <v>1271</v>
      </c>
      <c r="AG37" s="49">
        <f>AG20+AG16+AG12+AG6+AG31+AG27+AG34</f>
        <v>1151</v>
      </c>
      <c r="AH37" s="3">
        <f>AH20+AH16+AH12+AH6+AH31+AH27+AH34</f>
        <v>122</v>
      </c>
      <c r="AI37" s="21">
        <f>SUM(AG37:AH37)</f>
        <v>1273</v>
      </c>
      <c r="AJ37" s="49">
        <f>AJ20+AJ16+AJ12+AJ6+AJ31+AJ27+AJ34</f>
        <v>1153</v>
      </c>
      <c r="AK37" s="3">
        <f>AK20+AK16+AK12+AK6+AK31+AK27+AK34</f>
        <v>122</v>
      </c>
      <c r="AL37" s="21">
        <f>SUM(AJ37:AK37)</f>
        <v>1275</v>
      </c>
      <c r="AM37" s="49">
        <f>AM20+AM16+AM12+AM6+AM31+AM27+AM34</f>
        <v>1158</v>
      </c>
      <c r="AN37" s="3">
        <f>AN20+AN16+AN12+AN6+AN31+AN27+AN34</f>
        <v>123</v>
      </c>
      <c r="AO37" s="21">
        <f>SUM(AM37:AN37)</f>
        <v>1281</v>
      </c>
    </row>
    <row r="38" spans="1:41">
      <c r="C38" s="64"/>
      <c r="D38" s="64"/>
      <c r="E38" s="64"/>
      <c r="F38" s="64"/>
      <c r="G38" s="64"/>
      <c r="H38" s="64"/>
      <c r="I38" s="64"/>
      <c r="J38" s="64"/>
      <c r="K38" s="64"/>
    </row>
    <row r="39" spans="1:41">
      <c r="B39" s="5" t="s">
        <v>29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</row>
    <row r="40" spans="1:41">
      <c r="B40" s="5" t="s">
        <v>58</v>
      </c>
      <c r="AJ40" s="125" t="s">
        <v>63</v>
      </c>
      <c r="AK40" s="125"/>
      <c r="AL40" s="125"/>
    </row>
    <row r="41" spans="1:41">
      <c r="B41" s="1" t="s">
        <v>59</v>
      </c>
    </row>
    <row r="42" spans="1:41">
      <c r="B42" s="1" t="s">
        <v>41</v>
      </c>
    </row>
    <row r="43" spans="1:41" ht="14.65" thickBot="1"/>
    <row r="44" spans="1:41">
      <c r="C44" s="92">
        <v>44713</v>
      </c>
      <c r="D44" s="92">
        <v>44743</v>
      </c>
      <c r="E44" s="92">
        <v>44774</v>
      </c>
      <c r="F44" s="92">
        <v>44805</v>
      </c>
      <c r="G44" s="92">
        <v>44835</v>
      </c>
      <c r="H44" s="92">
        <v>44866</v>
      </c>
      <c r="I44" s="92">
        <v>44896</v>
      </c>
      <c r="J44" s="92">
        <v>44927</v>
      </c>
      <c r="K44" s="92">
        <v>44958</v>
      </c>
      <c r="L44" s="92">
        <v>44986</v>
      </c>
      <c r="M44" s="92">
        <v>45017</v>
      </c>
      <c r="N44" s="92">
        <v>45047</v>
      </c>
      <c r="O44" s="92">
        <v>45078</v>
      </c>
    </row>
    <row r="45" spans="1:41" s="29" customFormat="1">
      <c r="B45" s="4" t="s">
        <v>25</v>
      </c>
      <c r="C45" s="96">
        <f>C37</f>
        <v>1141</v>
      </c>
      <c r="D45" s="96">
        <f>F37</f>
        <v>1152</v>
      </c>
      <c r="E45" s="96">
        <f>I37</f>
        <v>1146</v>
      </c>
      <c r="F45" s="96">
        <f>L37</f>
        <v>1147</v>
      </c>
      <c r="G45" s="96">
        <f>O37</f>
        <v>1145</v>
      </c>
      <c r="H45" s="96">
        <f>R37</f>
        <v>1154</v>
      </c>
      <c r="I45" s="96">
        <f>U37</f>
        <v>1154</v>
      </c>
      <c r="J45" s="96">
        <f>X37</f>
        <v>1151</v>
      </c>
      <c r="K45" s="96">
        <f>AA37</f>
        <v>1150</v>
      </c>
      <c r="L45" s="96">
        <f>AD37</f>
        <v>1149</v>
      </c>
      <c r="M45" s="96">
        <f>AG37</f>
        <v>1151</v>
      </c>
      <c r="N45" s="96">
        <f>AJ37</f>
        <v>1153</v>
      </c>
      <c r="O45" s="96">
        <f>AM37</f>
        <v>1158</v>
      </c>
    </row>
    <row r="46" spans="1:41" s="29" customFormat="1">
      <c r="B46" s="4" t="s">
        <v>1</v>
      </c>
      <c r="C46" s="96">
        <f>D37</f>
        <v>121</v>
      </c>
      <c r="D46" s="96">
        <f>G37</f>
        <v>121</v>
      </c>
      <c r="E46" s="96">
        <f>J37</f>
        <v>121</v>
      </c>
      <c r="F46" s="96">
        <f>M37</f>
        <v>121</v>
      </c>
      <c r="G46" s="96">
        <f>P37</f>
        <v>121</v>
      </c>
      <c r="H46" s="96">
        <f>S37</f>
        <v>121</v>
      </c>
      <c r="I46" s="96">
        <f>V37</f>
        <v>121</v>
      </c>
      <c r="J46" s="96">
        <v>122</v>
      </c>
      <c r="K46" s="96">
        <f>AB37</f>
        <v>122</v>
      </c>
      <c r="L46" s="96">
        <f>AE37</f>
        <v>122</v>
      </c>
      <c r="M46" s="96">
        <f>AH37</f>
        <v>122</v>
      </c>
      <c r="N46" s="96">
        <f>AK37</f>
        <v>122</v>
      </c>
      <c r="O46" s="96">
        <f>AN37</f>
        <v>123</v>
      </c>
    </row>
    <row r="47" spans="1:41" s="29" customFormat="1" ht="14.65" thickBot="1">
      <c r="A47" s="41"/>
      <c r="B47" s="43" t="s">
        <v>19</v>
      </c>
      <c r="C47" s="96">
        <f t="shared" ref="C47:O47" si="57">C45+C46</f>
        <v>1262</v>
      </c>
      <c r="D47" s="96">
        <f t="shared" si="57"/>
        <v>1273</v>
      </c>
      <c r="E47" s="96">
        <f t="shared" si="57"/>
        <v>1267</v>
      </c>
      <c r="F47" s="96">
        <f t="shared" si="57"/>
        <v>1268</v>
      </c>
      <c r="G47" s="96">
        <f t="shared" si="57"/>
        <v>1266</v>
      </c>
      <c r="H47" s="96">
        <f t="shared" si="57"/>
        <v>1275</v>
      </c>
      <c r="I47" s="96">
        <f t="shared" si="57"/>
        <v>1275</v>
      </c>
      <c r="J47" s="96">
        <f t="shared" si="57"/>
        <v>1273</v>
      </c>
      <c r="K47" s="96">
        <f t="shared" si="57"/>
        <v>1272</v>
      </c>
      <c r="L47" s="96">
        <f t="shared" si="57"/>
        <v>1271</v>
      </c>
      <c r="M47" s="96">
        <f t="shared" si="57"/>
        <v>1273</v>
      </c>
      <c r="N47" s="96">
        <f t="shared" si="57"/>
        <v>1275</v>
      </c>
      <c r="O47" s="96">
        <f t="shared" si="57"/>
        <v>1281</v>
      </c>
    </row>
  </sheetData>
  <mergeCells count="18">
    <mergeCell ref="F4:G4"/>
    <mergeCell ref="B4:B5"/>
    <mergeCell ref="O4:P4"/>
    <mergeCell ref="X4:Y4"/>
    <mergeCell ref="L4:M4"/>
    <mergeCell ref="I4:J4"/>
    <mergeCell ref="U4:V4"/>
    <mergeCell ref="C4:D4"/>
    <mergeCell ref="R4:S4"/>
    <mergeCell ref="AF4:AF5"/>
    <mergeCell ref="AM4:AN4"/>
    <mergeCell ref="AO4:AO5"/>
    <mergeCell ref="AA4:AB4"/>
    <mergeCell ref="AJ4:AK4"/>
    <mergeCell ref="AL4:AL5"/>
    <mergeCell ref="AG4:AH4"/>
    <mergeCell ref="AI4:AI5"/>
    <mergeCell ref="AD4:AE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2023-08-14T23:25:59Z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