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19. Maret 2025\1. 3 - 7 Maret 2025\"/>
    </mc:Choice>
  </mc:AlternateContent>
  <xr:revisionPtr revIDLastSave="0" documentId="13_ncr:1_{92E697C2-50E1-4810-A1EF-DA85D293A810}" xr6:coauthVersionLast="36" xr6:coauthVersionMax="36" xr10:uidLastSave="{00000000-0000-0000-0000-000000000000}"/>
  <bookViews>
    <workbookView xWindow="0" yWindow="0" windowWidth="19200" windowHeight="676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36" r:id="rId24"/>
    <sheet name="Page 9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11-id'!$A$1:$K$58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15-id'!$A$1:$U$36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1-id'!$A$1:$K$54</definedName>
    <definedName name="_xlnm.Print_Area" localSheetId="9">'Hal 2-id'!$A$1:$L$54</definedName>
    <definedName name="_xlnm.Print_Area" localSheetId="11">'Hal 3-id'!$A$1:$T$54</definedName>
    <definedName name="_xlnm.Print_Area" localSheetId="13">'Hal 4-id'!$A$1:$J$69</definedName>
    <definedName name="_xlnm.Print_Area" localSheetId="15">'Hal 5-id'!$B$1:$Q$41</definedName>
    <definedName name="_xlnm.Print_Area" localSheetId="17">'Hal 6-id'!$A$1:$P$41</definedName>
    <definedName name="_xlnm.Print_Area" localSheetId="19">'Hal 7-id'!$A$1:$J$41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11-en'!$A$1:$K$58</definedName>
    <definedName name="_xlnm.Print_Area" localSheetId="34">'Page 14-en'!$A$1:$U$43</definedName>
    <definedName name="_xlnm.Print_Area" localSheetId="36">'Page 15-en'!$A$1:$U$37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1-en'!$A$1:$K$60</definedName>
    <definedName name="_xlnm.Print_Area" localSheetId="10">'Page 2-en'!$A$1:$L$60</definedName>
    <definedName name="_xlnm.Print_Area" localSheetId="12">'Page 3-en'!$A$1:$T$60</definedName>
    <definedName name="_xlnm.Print_Area" localSheetId="14">'Page 4-en'!$A$1:$J$69</definedName>
    <definedName name="_xlnm.Print_Area" localSheetId="16">'Page 5-en'!$B$1:$Q$41</definedName>
    <definedName name="_xlnm.Print_Area" localSheetId="18">'Page 6-en'!$A$1:$P$41</definedName>
    <definedName name="_xlnm.Print_Area" localSheetId="20">'Page 7-en'!$A$1:$J$41</definedName>
    <definedName name="_xlnm.Print_Area" localSheetId="22">'Page 8-en'!$A$1:$J$96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1" i="39" l="1"/>
  <c r="O30" i="39"/>
  <c r="O29" i="39"/>
  <c r="O30" i="38"/>
  <c r="O29" i="38"/>
  <c r="O28" i="38"/>
  <c r="O27" i="38"/>
  <c r="O26" i="38"/>
  <c r="O25" i="38"/>
  <c r="O24" i="38"/>
  <c r="O23" i="38"/>
  <c r="O22" i="38"/>
  <c r="O21" i="38"/>
  <c r="O20" i="38"/>
  <c r="O19" i="38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<sst xmlns="http://schemas.openxmlformats.org/spreadsheetml/2006/main" count="1771" uniqueCount="712">
  <si>
    <t>Statistik Mingguan Pasar Modal 2025</t>
  </si>
  <si>
    <t>Obligasi Pemerintah</t>
  </si>
  <si>
    <t>Triliun</t>
  </si>
  <si>
    <t>Tanggal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</si>
  <si>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</si>
  <si>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</si>
  <si>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</si>
  <si>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</si>
  <si>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</si>
  <si>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</si>
  <si>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</si>
  <si>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</si>
  <si>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</si>
  <si>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</si>
  <si>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</si>
  <si>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</si>
  <si>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</si>
  <si>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</si>
  <si>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</si>
  <si>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</si>
  <si>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</si>
  <si>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</si>
  <si>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</si>
  <si>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</si>
  <si>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</si>
  <si>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</si>
  <si>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</si>
  <si>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</si>
  <si>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</si>
  <si>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</si>
  <si>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</si>
  <si>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</si>
  <si>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</si>
  <si>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</si>
  <si>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</si>
  <si>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</si>
  <si>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</si>
  <si>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16-Okt</t>
  </si>
  <si>
    <t>23-Okt</t>
  </si>
  <si>
    <t>JUMLAH PENAWARAN UMUM</t>
  </si>
  <si>
    <t>27-Okt</t>
  </si>
  <si>
    <t xml:space="preserve">   Jumlah IPO Saham</t>
  </si>
  <si>
    <t xml:space="preserve">   Jumlah PUT</t>
  </si>
  <si>
    <t>* Tidak termasuk saham preferen dan saham seri B (4 saham)</t>
  </si>
  <si>
    <t>** Kurs BI tanggal 7 Maret 2025 Rp16.315,-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</si>
  <si>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</si>
  <si>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</si>
  <si>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</si>
  <si>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</si>
  <si>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</si>
  <si>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</si>
  <si>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</si>
  <si>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</si>
  <si>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</si>
  <si>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</si>
  <si>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</si>
  <si>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</si>
  <si>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</si>
  <si>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</si>
  <si>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</si>
  <si>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</si>
  <si>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</si>
  <si>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</si>
  <si>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</si>
  <si>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</si>
  <si>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</si>
  <si>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</si>
  <si>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</si>
  <si>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</si>
  <si>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</si>
  <si>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</si>
  <si>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</si>
  <si>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</si>
  <si>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</si>
  <si>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</si>
  <si>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</si>
  <si>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</si>
  <si>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</si>
  <si>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</si>
  <si>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</si>
  <si>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</si>
  <si>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</si>
  <si>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</si>
  <si>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March 7, 2025 Rp16.315,-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</si>
  <si>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</si>
  <si>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</si>
  <si>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</si>
  <si>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</si>
  <si>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</si>
  <si>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</si>
  <si>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</si>
  <si>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</si>
  <si>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</si>
  <si>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</si>
  <si>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</si>
  <si>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</si>
  <si>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</si>
  <si>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</si>
  <si>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</si>
  <si>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</si>
  <si>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</si>
  <si>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</si>
  <si>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</si>
  <si>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</si>
  <si>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</si>
  <si>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</si>
  <si>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</si>
  <si>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</si>
  <si>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</si>
  <si>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</si>
  <si>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</si>
  <si>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</si>
  <si>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</si>
  <si>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</si>
  <si>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</si>
  <si>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</si>
  <si>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</si>
  <si>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</si>
  <si>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</si>
  <si>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</si>
  <si>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</si>
  <si>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</si>
  <si>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</si>
  <si>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</si>
  <si>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</si>
  <si>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</si>
  <si>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</si>
  <si>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</si>
  <si>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</si>
  <si>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</si>
  <si>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</si>
  <si>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</si>
  <si>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</si>
  <si>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</si>
  <si>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</si>
  <si>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</si>
  <si>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</si>
  <si>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</si>
  <si>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</si>
  <si>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</si>
  <si>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</si>
  <si>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</si>
  <si>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</si>
  <si>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</si>
  <si>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</si>
  <si>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</si>
  <si>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</si>
  <si>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</si>
  <si>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</si>
  <si>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</si>
  <si>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</si>
  <si>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</si>
  <si>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</si>
  <si>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</si>
  <si>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</si>
  <si>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</si>
  <si>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</si>
  <si>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</si>
  <si>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</si>
  <si>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</si>
  <si>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</si>
  <si>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</si>
  <si>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</si>
  <si>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</si>
  <si>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</si>
  <si>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</si>
  <si>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</si>
  <si>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</si>
  <si>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</si>
  <si>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</si>
  <si>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</si>
  <si>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</si>
  <si>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</si>
  <si>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</si>
  <si>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</si>
  <si>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</si>
  <si>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</si>
  <si>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</si>
  <si>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</si>
  <si>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</si>
  <si>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</si>
  <si>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</si>
  <si>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</si>
  <si>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</si>
  <si>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</si>
  <si>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</si>
  <si>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</si>
  <si>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</si>
  <si>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</si>
  <si>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</si>
  <si>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</si>
  <si>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</si>
  <si>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</si>
  <si>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</si>
  <si>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</si>
  <si>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</si>
  <si>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</si>
  <si>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</si>
  <si>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</si>
  <si>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</si>
  <si>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</si>
  <si>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</si>
  <si>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</si>
  <si>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</si>
  <si>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</si>
  <si>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</si>
  <si>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</si>
  <si>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</si>
  <si>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</si>
  <si>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</si>
  <si>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</si>
  <si>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</si>
  <si>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</si>
  <si>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</si>
  <si>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</si>
  <si>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</si>
  <si>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</si>
  <si>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</si>
  <si>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</si>
  <si>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</si>
  <si>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</si>
  <si>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</si>
  <si>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</si>
  <si>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</si>
  <si>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</si>
  <si>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</si>
  <si>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</si>
  <si>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</si>
  <si>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</si>
  <si>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</si>
  <si>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</si>
  <si>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</si>
  <si>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</si>
  <si>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</si>
  <si>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</si>
  <si>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</si>
  <si>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</si>
  <si>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</si>
  <si>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</si>
  <si>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</si>
  <si>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</si>
  <si>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</si>
  <si>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</si>
  <si>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</si>
  <si>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</si>
  <si>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</si>
  <si>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</si>
  <si>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</si>
  <si>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</si>
  <si>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</si>
  <si>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</si>
  <si>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</si>
  <si>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</si>
  <si>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</si>
  <si>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</si>
  <si>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</si>
  <si>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</si>
  <si>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</si>
  <si>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</si>
  <si>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</si>
  <si>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</si>
  <si>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</si>
  <si>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</si>
  <si>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</si>
  <si>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</si>
  <si>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</si>
  <si>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</si>
  <si>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</si>
  <si>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</si>
  <si>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</si>
  <si>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</si>
  <si>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</si>
  <si>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</si>
  <si>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</si>
  <si>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</si>
  <si>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</si>
  <si>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</si>
  <si>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</si>
  <si>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</si>
  <si>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</si>
  <si>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</si>
  <si>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</si>
  <si>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</si>
  <si>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</si>
  <si>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</si>
  <si>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</si>
  <si>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</si>
  <si>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</si>
  <si>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</si>
  <si>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</si>
  <si>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</si>
  <si>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</si>
  <si>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</si>
  <si>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</si>
  <si>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</si>
  <si>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</si>
  <si>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</si>
  <si>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</si>
  <si>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</si>
  <si>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</si>
  <si>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</si>
  <si>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</si>
  <si>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</si>
  <si>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</si>
  <si>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</si>
  <si>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</si>
  <si>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</si>
  <si>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</si>
  <si>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</si>
  <si>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</si>
  <si>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</si>
  <si>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</si>
  <si>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</si>
  <si>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</si>
  <si>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</si>
  <si>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</si>
  <si>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</si>
  <si>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</si>
  <si>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</si>
  <si>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</si>
  <si>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</si>
  <si>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</si>
  <si>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</si>
  <si>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</si>
  <si>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</si>
  <si>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</si>
  <si>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</si>
  <si>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</si>
  <si>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</si>
  <si>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</si>
  <si>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</si>
  <si>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</si>
  <si>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</si>
  <si>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</si>
  <si>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</si>
  <si>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</si>
  <si>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</si>
  <si>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</si>
  <si>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</si>
  <si>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</si>
  <si>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</si>
  <si>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</si>
  <si>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</si>
  <si>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</si>
  <si>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</si>
  <si>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</si>
  <si>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</si>
  <si>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</si>
  <si>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</si>
  <si>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</si>
  <si>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</si>
  <si>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</si>
  <si>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</si>
  <si>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</si>
  <si>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</si>
  <si>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</si>
  <si>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</si>
  <si>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</si>
  <si>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</si>
  <si>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</si>
  <si>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</si>
  <si>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</si>
  <si>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</si>
  <si>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</si>
  <si>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</si>
  <si>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</si>
  <si>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</si>
  <si>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</si>
  <si>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</si>
  <si>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</si>
  <si>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</si>
  <si>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</si>
  <si>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</si>
  <si>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</si>
  <si>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</si>
  <si>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</si>
  <si>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</si>
  <si>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</si>
  <si>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</si>
  <si>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</si>
  <si>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</si>
  <si>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</si>
  <si>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</si>
  <si>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</si>
  <si>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</si>
  <si>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</si>
  <si>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</si>
  <si>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</si>
  <si>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</si>
  <si>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</si>
  <si>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</si>
  <si>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</si>
  <si>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</si>
  <si>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</si>
  <si>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</si>
  <si>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</si>
  <si>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</si>
  <si>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</si>
  <si>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</si>
  <si>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</si>
  <si>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</si>
  <si>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</si>
  <si>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</si>
  <si>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</si>
  <si>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</si>
  <si>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</si>
  <si>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7 Maret 2025 terdapat PE yang memiliki izin PPE &amp; PEE, PPE &amp; MI, dan PPE &amp; PEE &amp; MI sebanyak 82</t>
  </si>
  <si>
    <t>EQ-S</t>
  </si>
  <si>
    <t>**per tanggal 7 Maret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</si>
  <si>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</si>
  <si>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</si>
  <si>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</si>
  <si>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</si>
  <si>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</si>
  <si>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</si>
  <si>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</si>
  <si>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</si>
  <si>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</si>
  <si>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</si>
  <si>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</si>
  <si>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</si>
  <si>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</si>
  <si>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</si>
  <si>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</si>
  <si>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</si>
  <si>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</si>
  <si>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</si>
  <si>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</si>
  <si>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</si>
  <si>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</si>
  <si>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</si>
  <si>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</si>
  <si>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</si>
  <si>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</si>
  <si>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</si>
  <si>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</si>
  <si>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</si>
  <si>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</si>
  <si>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</si>
  <si>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</si>
  <si>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</si>
  <si>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</si>
  <si>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</si>
  <si>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</si>
  <si>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</si>
  <si>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</si>
  <si>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</si>
  <si>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</si>
  <si>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</si>
  <si>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</si>
  <si>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</si>
  <si>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</si>
  <si>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</si>
  <si>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</si>
  <si>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</si>
  <si>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</si>
  <si>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</si>
  <si>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</si>
  <si>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</si>
  <si>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</si>
  <si>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</si>
  <si>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</si>
  <si>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</si>
  <si>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</si>
  <si>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</si>
  <si>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</si>
  <si>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</si>
  <si>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</si>
  <si>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</si>
  <si>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</si>
  <si>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</si>
  <si>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</si>
  <si>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</si>
  <si>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</si>
  <si>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March 7, 2025, there are 82 Securities Companies holding Broker-Dealer &amp; Underwriter, Broker-Dealer &amp; Investment Manager, and Broker-Dealer, Underwriter &amp; Investment Manager licenses</t>
  </si>
  <si>
    <t>Global Funds</t>
  </si>
  <si>
    <t>**as of March 7,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</si>
  <si>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</si>
  <si>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</si>
  <si>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</si>
  <si>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</si>
  <si>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</si>
  <si>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</si>
  <si>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(7 MARET 2025)</t>
  </si>
  <si>
    <t>(dalam Rp Miliar)</t>
  </si>
  <si>
    <t>KOMPOSISI KEPEMILIKAN EFEK USD YANG TERCATAT DI KSEI (7 MARET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</si>
  <si>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</si>
  <si>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</si>
  <si>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</si>
  <si>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</si>
  <si>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</si>
  <si>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</si>
  <si>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</si>
  <si>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</si>
  <si>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</si>
  <si>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</si>
  <si>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</si>
  <si>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</si>
  <si>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</si>
  <si>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</si>
  <si>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</si>
  <si>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</si>
  <si>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</si>
  <si>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</si>
  <si>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</si>
  <si>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</si>
  <si>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</si>
  <si>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</si>
  <si>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</si>
  <si>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</si>
  <si>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</si>
  <si>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</si>
  <si>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</si>
  <si>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</si>
  <si>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</si>
  <si>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</si>
  <si>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</si>
  <si>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</si>
  <si>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</si>
  <si>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MARCH 7, 2025)</t>
  </si>
  <si>
    <t>(in IDR Billion)</t>
  </si>
  <si>
    <t>USD SECURITIES OWNERSHIP COMPOSITION LISTED ON THE INDONESIA CENTRAL SECURITIES DEPOSITORY (MARCH 7,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</si>
  <si>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</si>
  <si>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</si>
  <si>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</si>
  <si>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</si>
  <si>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</si>
  <si>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</si>
  <si>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</si>
  <si>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</si>
  <si>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</si>
  <si>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</si>
  <si>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</si>
  <si>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</si>
  <si>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</si>
  <si>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</si>
  <si>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</si>
  <si>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</si>
  <si>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</si>
  <si>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</si>
  <si>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</si>
  <si>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</si>
  <si>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</si>
  <si>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</si>
  <si>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</si>
  <si>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</si>
  <si>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</si>
  <si>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</si>
  <si>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</si>
  <si>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</si>
  <si>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</si>
  <si>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</si>
  <si>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</si>
  <si>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</si>
  <si>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</si>
  <si>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</si>
  <si>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</si>
  <si>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</si>
  <si>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</si>
  <si>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</si>
  <si>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</si>
  <si>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</si>
  <si>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</si>
  <si>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</si>
  <si>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Perusahaan yang melakukan Penawaran Umum EBUS tahun 2025</t>
  </si>
  <si>
    <t>Keterangan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</si>
  <si>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</si>
  <si>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</si>
  <si>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</si>
  <si>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</si>
  <si>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</si>
  <si>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</si>
  <si>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</si>
  <si>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</si>
  <si>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</si>
  <si>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</si>
  <si>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</si>
  <si>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</si>
  <si>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</si>
  <si>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 xml:space="preserve">Financials 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</si>
  <si>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</si>
  <si>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</si>
  <si>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</si>
  <si>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</si>
  <si>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</si>
  <si>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</si>
  <si>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</si>
  <si>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</si>
  <si>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</si>
  <si>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</si>
  <si>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</si>
  <si>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</si>
  <si>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</si>
  <si>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</si>
  <si>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</si>
  <si>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</si>
  <si>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</si>
  <si>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</si>
  <si>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</si>
  <si>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</si>
  <si>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</si>
  <si>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</si>
  <si>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</si>
  <si>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</si>
  <si>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</si>
  <si>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</si>
  <si>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</si>
  <si>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</si>
  <si>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Consumer Non-Cyclicals</t>
  </si>
  <si>
    <t>PT CIMB Niaga Auto Finance</t>
  </si>
  <si>
    <t>4 – 10 Mar-25</t>
  </si>
  <si>
    <t>PUB Sukuk Wakalah 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</si>
  <si>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</si>
  <si>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</si>
  <si>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</si>
  <si>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</si>
  <si>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</si>
  <si>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</si>
  <si>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</si>
  <si>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</si>
  <si>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</si>
  <si>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</si>
  <si>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</si>
  <si>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</si>
  <si>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</si>
  <si>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</si>
  <si>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</si>
  <si>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Hal 16</t>
  </si>
  <si>
    <t>PERKEMBANGAN PENAWARAN UMUM</t>
  </si>
  <si>
    <t xml:space="preserve">Jml. PU </t>
  </si>
  <si>
    <t>Nilai *</t>
  </si>
  <si>
    <t>Industrials</t>
  </si>
  <si>
    <t>Healthcare</t>
  </si>
  <si>
    <t>Properties &amp; Real Estate</t>
  </si>
  <si>
    <t>Technology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</si>
  <si>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</si>
  <si>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</si>
  <si>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</si>
  <si>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</si>
  <si>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</si>
  <si>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</si>
  <si>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</si>
  <si>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</si>
  <si>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</si>
  <si>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</si>
  <si>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</si>
  <si>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</si>
  <si>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</si>
  <si>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</si>
  <si>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</si>
  <si>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</si>
  <si>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</si>
  <si>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</si>
  <si>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</si>
  <si>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</si>
  <si>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</si>
  <si>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</si>
  <si>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</si>
  <si>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</si>
  <si>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</si>
  <si>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</si>
  <si>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</si>
  <si>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</si>
  <si>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</si>
  <si>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</si>
  <si>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</si>
  <si>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</si>
  <si>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</si>
  <si>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</si>
  <si>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</si>
  <si>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</si>
  <si>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</si>
  <si>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</si>
  <si>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</si>
  <si>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</si>
  <si>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</si>
  <si>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</si>
  <si>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</si>
  <si>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</si>
  <si>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</si>
  <si>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</si>
  <si>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</si>
  <si>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</si>
  <si>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</si>
  <si>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</si>
  <si>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</si>
  <si>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</si>
  <si>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</si>
  <si>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</si>
  <si>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</si>
  <si>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</si>
  <si>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</si>
  <si>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</si>
  <si>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</si>
  <si>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</si>
  <si>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</si>
  <si>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</si>
  <si>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</si>
  <si>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</si>
  <si>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</si>
  <si>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Mar</t>
  </si>
  <si>
    <t>03 Mar</t>
  </si>
  <si>
    <t>04 Mar</t>
  </si>
  <si>
    <t>05 Mar</t>
  </si>
  <si>
    <t>06 Mar</t>
  </si>
  <si>
    <t>07 Mar</t>
  </si>
  <si>
    <t>PT Toyota Astra Financial Services</t>
  </si>
  <si>
    <t>26 Feb-25</t>
  </si>
  <si>
    <t>PUB Obligasi IV Tahap V</t>
  </si>
  <si>
    <t>Bond Shelf Registration I Phase II</t>
  </si>
  <si>
    <t>Bond Shelf Registration IV Phase V</t>
  </si>
  <si>
    <t>Sukuk Wakalah Shelf Registration I Phase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</si>
</sst>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0_);_(* \(#,##0.000000\);_(* &quot;-&quot;??_);_(@_)"/>
    <numFmt numFmtId="171" formatCode="_(* #,##0.00000_);_(* \(#,##0.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_);_(* \(#,##0.00000000\);_(* &quot;-&quot;??_);_(@_)"/>
    <numFmt numFmtId="178" formatCode="[$-F800]dddd\,\ mmmm\ dd\,\ yyyy"/>
    <numFmt numFmtId="179" formatCode="&quot;Rp&quot;#,##0;[Red]\-&quot;Rp&quot;#,##0"/>
    <numFmt numFmtId="180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01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70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1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43" fontId="35" fillId="0" borderId="0" xfId="1" applyNumberFormat="1" applyFont="1" applyFill="1"/>
    <xf numFmtId="176" fontId="35" fillId="0" borderId="0" xfId="1" applyNumberFormat="1" applyFont="1" applyFill="1"/>
    <xf numFmtId="169" fontId="35" fillId="0" borderId="0" xfId="1" applyNumberFormat="1" applyFont="1" applyFill="1"/>
    <xf numFmtId="170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7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9" fontId="31" fillId="0" borderId="0" xfId="1" applyNumberFormat="1" applyFont="1" applyFill="1"/>
    <xf numFmtId="176" fontId="31" fillId="0" borderId="0" xfId="1" applyNumberFormat="1" applyFont="1"/>
    <xf numFmtId="168" fontId="31" fillId="0" borderId="0" xfId="1" applyNumberFormat="1" applyFont="1" applyFill="1"/>
    <xf numFmtId="171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2" fontId="6" fillId="0" borderId="0" xfId="0" applyNumberFormat="1" applyFont="1"/>
    <xf numFmtId="178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79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4" fontId="6" fillId="0" borderId="0" xfId="0" applyNumberFormat="1" applyFont="1"/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0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0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5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73" fontId="6" fillId="0" borderId="0" xfId="0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4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329193</xdr:colOff>
      <xdr:row>42</xdr:row>
      <xdr:rowOff>220306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821942" cy="82657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423334</xdr:colOff>
      <xdr:row>42</xdr:row>
      <xdr:rowOff>177528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16084" cy="82229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5011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36</xdr:row>
      <xdr:rowOff>0</xdr:rowOff>
    </xdr:from>
    <xdr:to>
      <xdr:col>16</xdr:col>
      <xdr:colOff>304800</xdr:colOff>
      <xdr:row>37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5011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3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199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5011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39019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185505</xdr:colOff>
      <xdr:row>3</xdr:row>
      <xdr:rowOff>43143</xdr:rowOff>
    </xdr:from>
    <xdr:to>
      <xdr:col>7</xdr:col>
      <xdr:colOff>392416</xdr:colOff>
      <xdr:row>15</xdr:row>
      <xdr:rowOff>178374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505" y="474943"/>
          <a:ext cx="4797961" cy="231963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84649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5011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83459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364942</xdr:colOff>
      <xdr:row>3</xdr:row>
      <xdr:rowOff>38869</xdr:rowOff>
    </xdr:from>
    <xdr:to>
      <xdr:col>7</xdr:col>
      <xdr:colOff>167873</xdr:colOff>
      <xdr:row>16</xdr:row>
      <xdr:rowOff>72987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942" y="470669"/>
          <a:ext cx="4768631" cy="22693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98" zoomScaleNormal="55" zoomScaleSheetLayoutView="98" workbookViewId="0">
      <selection activeCell="M12" sqref="M1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4"/>
      <c r="I2" s="444"/>
      <c r="J2" s="444"/>
      <c r="K2" s="444"/>
    </row>
    <row r="3" spans="1:11" ht="7.5" customHeight="1"/>
    <row r="5" spans="1:11" ht="6.75" customHeight="1">
      <c r="A5" s="445"/>
      <c r="B5" s="445"/>
      <c r="C5" s="445"/>
      <c r="D5" s="445"/>
      <c r="E5" s="445"/>
      <c r="F5" s="445"/>
      <c r="G5" s="445"/>
      <c r="H5" s="445"/>
      <c r="I5" s="445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6">
        <v>8</v>
      </c>
      <c r="C10" s="446"/>
      <c r="D10" s="447"/>
      <c r="E10" s="448"/>
      <c r="F10" s="446"/>
      <c r="G10" s="446"/>
      <c r="H10" s="446"/>
      <c r="I10" s="446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5"/>
  <sheetViews>
    <sheetView view="pageBreakPreview" zoomScale="74" zoomScaleNormal="130" zoomScaleSheetLayoutView="55" workbookViewId="0">
      <selection activeCell="C24" sqref="C2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</row>
    <row r="5" spans="1:12">
      <c r="A5" s="121"/>
      <c r="B5" s="468" t="s">
        <v>153</v>
      </c>
      <c r="C5" s="468"/>
      <c r="D5" s="468"/>
      <c r="E5" s="468"/>
      <c r="F5" s="468"/>
      <c r="G5" s="468"/>
      <c r="H5" s="468"/>
      <c r="I5" s="468"/>
      <c r="J5" s="468"/>
      <c r="K5" s="468"/>
      <c r="L5" s="122"/>
    </row>
    <row r="6" spans="1:12">
      <c r="A6" s="121"/>
      <c r="B6" s="1"/>
    </row>
    <row r="7" spans="1:12">
      <c r="A7" s="121"/>
      <c r="B7" s="480" t="s">
        <v>155</v>
      </c>
      <c r="C7" s="477" t="s">
        <v>159</v>
      </c>
      <c r="D7" s="478"/>
      <c r="E7" s="479"/>
      <c r="F7" s="477" t="s">
        <v>160</v>
      </c>
      <c r="G7" s="478"/>
      <c r="H7" s="479"/>
      <c r="I7" s="477" t="s">
        <v>161</v>
      </c>
      <c r="J7" s="478"/>
      <c r="K7" s="479"/>
    </row>
    <row r="8" spans="1:12">
      <c r="A8" s="121"/>
      <c r="B8" s="481"/>
      <c r="C8" s="128" t="s">
        <v>172</v>
      </c>
      <c r="D8" s="128" t="s">
        <v>173</v>
      </c>
      <c r="E8" s="128" t="s">
        <v>174</v>
      </c>
      <c r="F8" s="128" t="s">
        <v>172</v>
      </c>
      <c r="G8" s="128" t="s">
        <v>173</v>
      </c>
      <c r="H8" s="128" t="s">
        <v>174</v>
      </c>
      <c r="I8" s="128" t="s">
        <v>172</v>
      </c>
      <c r="J8" s="128" t="s">
        <v>173</v>
      </c>
      <c r="K8" s="129" t="s">
        <v>174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705220.44049999991</v>
      </c>
      <c r="D20" s="140">
        <v>453494.36538019998</v>
      </c>
      <c r="E20" s="140">
        <v>52851.438999999998</v>
      </c>
      <c r="F20" s="140">
        <v>3.1997999999999998</v>
      </c>
      <c r="G20" s="143">
        <v>5.5388041999999977</v>
      </c>
      <c r="H20" s="143">
        <v>0.39900000000000019</v>
      </c>
      <c r="I20" s="140">
        <v>118062.37614199999</v>
      </c>
      <c r="J20" s="140">
        <v>64580.274776286999</v>
      </c>
      <c r="K20" s="140">
        <v>26.979999999999997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176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12" s="2" customFormat="1">
      <c r="A24" s="121"/>
      <c r="B24" s="104" t="s">
        <v>177</v>
      </c>
      <c r="C24" s="137">
        <v>80075.880600000004</v>
      </c>
      <c r="D24" s="137">
        <v>56275.507343799996</v>
      </c>
      <c r="E24" s="137">
        <v>5523.0090000000009</v>
      </c>
      <c r="F24" s="137">
        <v>0.30619999999999997</v>
      </c>
      <c r="G24" s="137">
        <v>6.7790000000000003E-2</v>
      </c>
      <c r="H24" s="137">
        <v>5.2999999999999999E-2</v>
      </c>
      <c r="I24" s="137">
        <v>19337.042415999997</v>
      </c>
      <c r="J24" s="137">
        <v>9402.0356251550002</v>
      </c>
      <c r="K24" s="137">
        <v>3.3320000000000003</v>
      </c>
    </row>
    <row r="25" spans="1:12" s="2" customFormat="1">
      <c r="A25" s="121"/>
      <c r="B25" s="144"/>
      <c r="C25" s="144"/>
      <c r="D25" s="144"/>
      <c r="E25" s="144"/>
      <c r="F25" s="145"/>
      <c r="G25" s="145"/>
      <c r="H25" s="145"/>
      <c r="I25" s="144"/>
      <c r="J25" s="144"/>
      <c r="K25" s="144"/>
    </row>
    <row r="26" spans="1:12" s="2" customFormat="1">
      <c r="A26" s="121"/>
      <c r="B26" s="134" t="s">
        <v>700</v>
      </c>
      <c r="C26" s="140">
        <v>80075.880600000004</v>
      </c>
      <c r="D26" s="140">
        <v>56275.507343799996</v>
      </c>
      <c r="E26" s="140">
        <v>5523.0090000000009</v>
      </c>
      <c r="F26" s="140">
        <v>0.30619999999999997</v>
      </c>
      <c r="G26" s="140">
        <v>6.7790000000000003E-2</v>
      </c>
      <c r="H26" s="140">
        <v>5.2999999999999999E-2</v>
      </c>
      <c r="I26" s="140">
        <v>19337.042415999997</v>
      </c>
      <c r="J26" s="140">
        <v>9402.0356251550002</v>
      </c>
      <c r="K26" s="140">
        <v>3.3320000000000003</v>
      </c>
    </row>
    <row r="27" spans="1:12" s="2" customFormat="1">
      <c r="A27" s="121"/>
      <c r="B27" s="144"/>
      <c r="C27" s="144"/>
      <c r="D27" s="144"/>
      <c r="E27" s="144"/>
      <c r="F27" s="145"/>
      <c r="G27" s="145"/>
      <c r="H27" s="145"/>
      <c r="I27" s="144"/>
      <c r="J27" s="144"/>
      <c r="K27" s="144"/>
    </row>
    <row r="28" spans="1:12" s="2" customFormat="1" ht="14.5" customHeight="1">
      <c r="A28" s="121"/>
      <c r="B28" s="134" t="s">
        <v>701</v>
      </c>
      <c r="C28" s="137">
        <v>17081.020700000001</v>
      </c>
      <c r="D28" s="137">
        <v>13911.471374299999</v>
      </c>
      <c r="E28" s="137">
        <v>1300.941</v>
      </c>
      <c r="F28" s="149">
        <v>4.5199999999999997E-2</v>
      </c>
      <c r="G28" s="149">
        <v>2.0816500000000002E-2</v>
      </c>
      <c r="H28" s="149">
        <v>2.3E-2</v>
      </c>
      <c r="I28" s="137">
        <v>3713.653863</v>
      </c>
      <c r="J28" s="137">
        <v>1874.2993809340001</v>
      </c>
      <c r="K28" s="137">
        <v>0.64200000000000002</v>
      </c>
    </row>
    <row r="29" spans="1:12" s="2" customFormat="1" ht="14.5" customHeight="1">
      <c r="A29" s="121"/>
      <c r="B29" s="134" t="s">
        <v>702</v>
      </c>
      <c r="C29" s="137">
        <v>14908.415300000001</v>
      </c>
      <c r="D29" s="137">
        <v>10637.299766599999</v>
      </c>
      <c r="E29" s="137">
        <v>1169.913</v>
      </c>
      <c r="F29" s="149">
        <v>0.15429999999999999</v>
      </c>
      <c r="G29" s="149">
        <v>2.2416499999999999E-2</v>
      </c>
      <c r="H29" s="148">
        <v>8.9999999999999993E-3</v>
      </c>
      <c r="I29" s="137">
        <v>6280.524547</v>
      </c>
      <c r="J29" s="137">
        <v>3202.9852396410001</v>
      </c>
      <c r="K29" s="137">
        <v>0.55000000000000004</v>
      </c>
    </row>
    <row r="30" spans="1:12" s="2" customFormat="1" ht="14.5" customHeight="1">
      <c r="A30" s="121"/>
      <c r="B30" s="134" t="s">
        <v>703</v>
      </c>
      <c r="C30" s="137">
        <v>14353.3521</v>
      </c>
      <c r="D30" s="137">
        <v>11499.9471225</v>
      </c>
      <c r="E30" s="137">
        <v>1032.5250000000001</v>
      </c>
      <c r="F30" s="149">
        <v>0.03</v>
      </c>
      <c r="G30" s="149">
        <v>1.7277500000000001E-2</v>
      </c>
      <c r="H30" s="149">
        <v>1.2999999999999999E-2</v>
      </c>
      <c r="I30" s="137">
        <v>6863.7698659999996</v>
      </c>
      <c r="J30" s="137">
        <v>1819.0424617670001</v>
      </c>
      <c r="K30" s="137">
        <v>0.71699999999999997</v>
      </c>
    </row>
    <row r="31" spans="1:12" s="2" customFormat="1" ht="14.15" customHeight="1">
      <c r="A31" s="155"/>
      <c r="B31" s="134" t="s">
        <v>704</v>
      </c>
      <c r="C31" s="137">
        <v>13894.153399999999</v>
      </c>
      <c r="D31" s="137">
        <v>10727.702239</v>
      </c>
      <c r="E31" s="137">
        <v>1057.097</v>
      </c>
      <c r="F31" s="149">
        <v>7.6499999999999999E-2</v>
      </c>
      <c r="G31" s="148">
        <v>7.0805E-3</v>
      </c>
      <c r="H31" s="148">
        <v>7.0000000000000001E-3</v>
      </c>
      <c r="I31" s="137">
        <v>1531.9553679999999</v>
      </c>
      <c r="J31" s="137">
        <v>1618.0216803149999</v>
      </c>
      <c r="K31" s="137">
        <v>0.747</v>
      </c>
    </row>
    <row r="32" spans="1:12" s="2" customFormat="1">
      <c r="A32" s="155"/>
      <c r="B32" s="134" t="s">
        <v>705</v>
      </c>
      <c r="C32" s="137">
        <v>19838.9391</v>
      </c>
      <c r="D32" s="137">
        <v>9499.0868413999997</v>
      </c>
      <c r="E32" s="137">
        <v>962.53300000000002</v>
      </c>
      <c r="F32" s="147">
        <v>2.0000000000000001E-4</v>
      </c>
      <c r="G32" s="147">
        <v>1.9900000000000001E-4</v>
      </c>
      <c r="H32" s="148">
        <v>1E-3</v>
      </c>
      <c r="I32" s="137">
        <v>947.13877200000002</v>
      </c>
      <c r="J32" s="137">
        <v>887.68686249799998</v>
      </c>
      <c r="K32" s="137">
        <v>0.67600000000000005</v>
      </c>
    </row>
    <row r="33" spans="1:8" ht="14.25" customHeight="1">
      <c r="A33" s="121"/>
      <c r="H33" s="156"/>
    </row>
    <row r="34" spans="1:8">
      <c r="A34" s="121"/>
      <c r="B34" s="88" t="s">
        <v>187</v>
      </c>
    </row>
    <row r="35" spans="1:8">
      <c r="A35" s="121"/>
      <c r="B35" s="88" t="s">
        <v>188</v>
      </c>
    </row>
    <row r="36" spans="1:8">
      <c r="A36" s="121"/>
      <c r="B36" s="88" t="s">
        <v>189</v>
      </c>
    </row>
    <row r="37" spans="1:8">
      <c r="A37" s="121"/>
      <c r="B37" s="157"/>
    </row>
    <row r="38" spans="1:8">
      <c r="A38" s="121"/>
      <c r="B38" s="157"/>
    </row>
    <row r="39" spans="1:8">
      <c r="A39" s="121"/>
      <c r="B39" s="157"/>
    </row>
    <row r="40" spans="1:8">
      <c r="A40" s="121"/>
      <c r="B40" s="157"/>
    </row>
    <row r="41" spans="1:8">
      <c r="B41" s="157"/>
    </row>
    <row r="42" spans="1:8">
      <c r="B42" s="157"/>
    </row>
    <row r="43" spans="1:8">
      <c r="B43" s="157"/>
    </row>
    <row r="44" spans="1:8">
      <c r="B44" s="157"/>
    </row>
    <row r="45" spans="1:8">
      <c r="B45" s="157"/>
    </row>
    <row r="46" spans="1:8">
      <c r="B46" s="157"/>
    </row>
    <row r="47" spans="1:8">
      <c r="B47" s="157"/>
    </row>
    <row r="48" spans="1:8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</row>
    <row r="54" spans="1:12" s="12" customFormat="1">
      <c r="A54" s="43"/>
      <c r="B54" s="43"/>
      <c r="C54" s="159"/>
      <c r="D54" s="159"/>
      <c r="E54" s="159"/>
      <c r="F54" s="159"/>
      <c r="G54" s="159"/>
      <c r="H54" s="159"/>
      <c r="I54" s="159"/>
      <c r="J54" s="159"/>
      <c r="K54" s="44"/>
      <c r="L54" s="117" t="s">
        <v>191</v>
      </c>
    </row>
    <row r="61" spans="1:12">
      <c r="I61" s="31"/>
    </row>
    <row r="62" spans="1:12">
      <c r="E62" s="162"/>
      <c r="I62" s="31"/>
    </row>
    <row r="65" spans="9:9">
      <c r="I6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1"/>
  <sheetViews>
    <sheetView view="pageBreakPreview" topLeftCell="A42" zoomScale="84" zoomScaleNormal="55" zoomScaleSheetLayoutView="55" workbookViewId="0">
      <selection activeCell="M1" sqref="M1:AF104857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47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</row>
    <row r="5" spans="1:15">
      <c r="A5" s="121"/>
      <c r="B5" s="468" t="s">
        <v>194</v>
      </c>
      <c r="C5" s="468"/>
      <c r="D5" s="468"/>
      <c r="E5" s="468"/>
      <c r="F5" s="468"/>
      <c r="G5" s="468"/>
      <c r="H5" s="468"/>
      <c r="I5" s="468"/>
      <c r="J5" s="468"/>
      <c r="K5" s="468"/>
      <c r="L5" s="122"/>
    </row>
    <row r="6" spans="1:15">
      <c r="A6" s="121"/>
      <c r="B6" s="1"/>
    </row>
    <row r="7" spans="1:15">
      <c r="A7" s="121"/>
      <c r="B7" s="480" t="s">
        <v>196</v>
      </c>
      <c r="C7" s="477" t="s">
        <v>199</v>
      </c>
      <c r="D7" s="478"/>
      <c r="E7" s="479"/>
      <c r="F7" s="477" t="s">
        <v>200</v>
      </c>
      <c r="G7" s="478"/>
      <c r="H7" s="479"/>
      <c r="I7" s="477" t="s">
        <v>201</v>
      </c>
      <c r="J7" s="478"/>
      <c r="K7" s="479"/>
    </row>
    <row r="8" spans="1:15">
      <c r="A8" s="121"/>
      <c r="B8" s="481"/>
      <c r="C8" s="128" t="s">
        <v>172</v>
      </c>
      <c r="D8" s="128" t="s">
        <v>209</v>
      </c>
      <c r="E8" s="129" t="s">
        <v>174</v>
      </c>
      <c r="F8" s="128" t="s">
        <v>172</v>
      </c>
      <c r="G8" s="128" t="s">
        <v>209</v>
      </c>
      <c r="H8" s="129" t="s">
        <v>174</v>
      </c>
      <c r="I8" s="128" t="s">
        <v>172</v>
      </c>
      <c r="J8" s="128" t="s">
        <v>209</v>
      </c>
      <c r="K8" s="129" t="s">
        <v>174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705220.44049999991</v>
      </c>
      <c r="D20" s="140">
        <v>453494.36538019998</v>
      </c>
      <c r="E20" s="140">
        <v>52851.438999999998</v>
      </c>
      <c r="F20" s="140">
        <v>3.1997999999999998</v>
      </c>
      <c r="G20" s="143">
        <v>5.5388041999999977</v>
      </c>
      <c r="H20" s="143">
        <v>0.39900000000000019</v>
      </c>
      <c r="I20" s="140">
        <v>118062.37614199999</v>
      </c>
      <c r="J20" s="140">
        <v>64580.274776286999</v>
      </c>
      <c r="K20" s="140">
        <v>26.979999999999997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210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211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58" s="2" customFormat="1">
      <c r="A24" s="121"/>
      <c r="B24" s="104" t="s">
        <v>212</v>
      </c>
      <c r="C24" s="137">
        <v>80075.880600000004</v>
      </c>
      <c r="D24" s="137">
        <v>56275.507343799996</v>
      </c>
      <c r="E24" s="137">
        <v>5523.0090000000009</v>
      </c>
      <c r="F24" s="137">
        <v>0.30619999999999997</v>
      </c>
      <c r="G24" s="137">
        <v>6.7790000000000003E-2</v>
      </c>
      <c r="H24" s="137">
        <v>5.2999999999999999E-2</v>
      </c>
      <c r="I24" s="137">
        <v>19337.042415999997</v>
      </c>
      <c r="J24" s="137">
        <v>9402.0356251550002</v>
      </c>
      <c r="K24" s="137">
        <v>3.3320000000000003</v>
      </c>
    </row>
    <row r="25" spans="1:58" s="2" customFormat="1">
      <c r="A25" s="121"/>
      <c r="B25" s="144"/>
      <c r="C25" s="144"/>
      <c r="D25" s="144"/>
      <c r="E25" s="144"/>
      <c r="F25" s="145"/>
      <c r="G25" s="145"/>
      <c r="H25" s="145"/>
      <c r="I25" s="144"/>
      <c r="J25" s="144"/>
      <c r="K25" s="144"/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34" t="s">
        <v>700</v>
      </c>
      <c r="C26" s="140">
        <v>80075.880600000004</v>
      </c>
      <c r="D26" s="140">
        <v>56275.507343799996</v>
      </c>
      <c r="E26" s="140">
        <v>5523.0090000000009</v>
      </c>
      <c r="F26" s="140">
        <v>0.30619999999999997</v>
      </c>
      <c r="G26" s="140">
        <v>6.7790000000000003E-2</v>
      </c>
      <c r="H26" s="140">
        <v>5.2999999999999999E-2</v>
      </c>
      <c r="I26" s="140">
        <v>19337.042415999997</v>
      </c>
      <c r="J26" s="140">
        <v>9402.0356251550002</v>
      </c>
      <c r="K26" s="140">
        <v>3.3320000000000003</v>
      </c>
      <c r="P26" s="134"/>
      <c r="Q26" s="135"/>
      <c r="R26" s="135"/>
      <c r="S26" s="139"/>
      <c r="T26" s="136"/>
      <c r="U26" s="139"/>
      <c r="V26" s="139"/>
      <c r="W26" s="139"/>
      <c r="X26" s="139"/>
      <c r="Y26" s="139"/>
      <c r="Z26" s="139"/>
      <c r="AA26" s="121"/>
      <c r="AB26" s="134"/>
      <c r="AC26" s="140"/>
      <c r="AD26" s="140"/>
      <c r="AE26" s="140"/>
      <c r="AF26" s="140"/>
      <c r="AG26" s="140"/>
      <c r="AH26" s="140"/>
      <c r="AI26" s="140"/>
      <c r="AJ26" s="140"/>
      <c r="AK26" s="140"/>
      <c r="AN26" s="134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2"/>
      <c r="BB26" s="140"/>
      <c r="BC26" s="140"/>
      <c r="BD26" s="140"/>
      <c r="BE26" s="140"/>
      <c r="BF26" s="140"/>
    </row>
    <row r="27" spans="1:58" s="2" customFormat="1">
      <c r="A27" s="121"/>
      <c r="B27" s="144"/>
      <c r="C27" s="144"/>
      <c r="D27" s="144"/>
      <c r="E27" s="144"/>
      <c r="F27" s="145"/>
      <c r="G27" s="145"/>
      <c r="H27" s="145"/>
      <c r="I27" s="144"/>
      <c r="J27" s="144"/>
      <c r="K27" s="144"/>
      <c r="P27" s="104"/>
      <c r="Q27" s="135"/>
      <c r="R27" s="135"/>
      <c r="S27" s="135"/>
      <c r="T27" s="136"/>
      <c r="U27" s="135"/>
      <c r="V27" s="135"/>
      <c r="W27" s="135"/>
      <c r="X27" s="139"/>
      <c r="Y27" s="135"/>
      <c r="Z27" s="135"/>
      <c r="AA27" s="121"/>
      <c r="AB27" s="104"/>
      <c r="AC27" s="137"/>
      <c r="AD27" s="137"/>
      <c r="AE27" s="137"/>
      <c r="AF27" s="137"/>
      <c r="AG27" s="137"/>
      <c r="AH27" s="137"/>
      <c r="AI27" s="137"/>
      <c r="AJ27" s="137"/>
      <c r="AK27" s="137"/>
      <c r="AN27" s="104"/>
      <c r="AO27" s="137"/>
      <c r="AP27" s="137"/>
      <c r="AQ27" s="137"/>
      <c r="AR27" s="137"/>
      <c r="AS27" s="137"/>
      <c r="AT27" s="137"/>
      <c r="AU27" s="137"/>
      <c r="AV27" s="137"/>
      <c r="AW27" s="137"/>
      <c r="AX27" s="140"/>
      <c r="AY27" s="137"/>
      <c r="AZ27" s="137"/>
      <c r="BA27" s="147"/>
      <c r="BB27" s="137"/>
      <c r="BC27" s="137"/>
      <c r="BD27" s="137"/>
      <c r="BE27" s="137"/>
      <c r="BF27" s="137"/>
    </row>
    <row r="28" spans="1:58" s="2" customFormat="1">
      <c r="A28" s="121"/>
      <c r="B28" s="134" t="s">
        <v>701</v>
      </c>
      <c r="C28" s="137">
        <v>17081.020700000001</v>
      </c>
      <c r="D28" s="137">
        <v>13911.471374299999</v>
      </c>
      <c r="E28" s="137">
        <v>1300.941</v>
      </c>
      <c r="F28" s="149">
        <v>4.5199999999999997E-2</v>
      </c>
      <c r="G28" s="149">
        <v>2.0816500000000002E-2</v>
      </c>
      <c r="H28" s="149">
        <v>2.3E-2</v>
      </c>
      <c r="I28" s="137">
        <v>3713.653863</v>
      </c>
      <c r="J28" s="137">
        <v>1874.2993809340001</v>
      </c>
      <c r="K28" s="137">
        <v>0.64200000000000002</v>
      </c>
      <c r="P28" s="104"/>
      <c r="Q28" s="135"/>
      <c r="R28" s="135"/>
      <c r="S28" s="135"/>
      <c r="T28" s="136"/>
      <c r="U28" s="135"/>
      <c r="V28" s="139"/>
      <c r="W28" s="139"/>
      <c r="X28" s="139"/>
      <c r="Y28" s="139"/>
      <c r="Z28" s="139"/>
      <c r="AA28" s="121"/>
      <c r="AB28" s="104"/>
      <c r="AC28" s="140"/>
      <c r="AD28" s="140"/>
      <c r="AE28" s="140"/>
      <c r="AF28" s="140"/>
      <c r="AG28" s="140"/>
      <c r="AH28" s="140"/>
      <c r="AI28" s="140"/>
      <c r="AJ28" s="140"/>
      <c r="AK28" s="140"/>
      <c r="AN28" s="104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37"/>
      <c r="AZ28" s="137"/>
      <c r="BA28" s="147"/>
      <c r="BB28" s="137"/>
      <c r="BC28" s="137"/>
      <c r="BD28" s="137"/>
      <c r="BE28" s="137"/>
      <c r="BF28" s="137"/>
    </row>
    <row r="29" spans="1:58" s="2" customFormat="1">
      <c r="A29" s="121"/>
      <c r="B29" s="134" t="s">
        <v>702</v>
      </c>
      <c r="C29" s="137">
        <v>14908.415300000001</v>
      </c>
      <c r="D29" s="137">
        <v>10637.299766599999</v>
      </c>
      <c r="E29" s="137">
        <v>1169.913</v>
      </c>
      <c r="F29" s="149">
        <v>0.15429999999999999</v>
      </c>
      <c r="G29" s="149">
        <v>2.2416499999999999E-2</v>
      </c>
      <c r="H29" s="148">
        <v>8.9999999999999993E-3</v>
      </c>
      <c r="I29" s="137">
        <v>6280.524547</v>
      </c>
      <c r="J29" s="137">
        <v>3202.9852396410001</v>
      </c>
      <c r="K29" s="137">
        <v>0.55000000000000004</v>
      </c>
      <c r="P29" s="104"/>
      <c r="Q29" s="135"/>
      <c r="R29" s="135"/>
      <c r="S29" s="135"/>
      <c r="T29" s="136"/>
      <c r="U29" s="135"/>
      <c r="V29" s="139"/>
      <c r="W29" s="139"/>
      <c r="X29" s="139"/>
      <c r="Y29" s="139"/>
      <c r="Z29" s="139"/>
      <c r="AA29" s="121"/>
      <c r="AB29" s="104"/>
      <c r="AC29" s="140"/>
      <c r="AD29" s="140"/>
      <c r="AE29" s="140"/>
      <c r="AF29" s="140"/>
      <c r="AG29" s="140"/>
      <c r="AH29" s="140"/>
      <c r="AI29" s="140"/>
      <c r="AJ29" s="140"/>
      <c r="AK29" s="140"/>
      <c r="AN29" s="104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7"/>
      <c r="BB29" s="137"/>
      <c r="BC29" s="137"/>
      <c r="BD29" s="137"/>
      <c r="BE29" s="137"/>
      <c r="BF29" s="137"/>
    </row>
    <row r="30" spans="1:58" s="2" customFormat="1">
      <c r="A30" s="121"/>
      <c r="B30" s="134" t="s">
        <v>703</v>
      </c>
      <c r="C30" s="137">
        <v>14353.3521</v>
      </c>
      <c r="D30" s="137">
        <v>11499.9471225</v>
      </c>
      <c r="E30" s="137">
        <v>1032.5250000000001</v>
      </c>
      <c r="F30" s="149">
        <v>0.03</v>
      </c>
      <c r="G30" s="149">
        <v>1.7277500000000001E-2</v>
      </c>
      <c r="H30" s="149">
        <v>1.2999999999999999E-2</v>
      </c>
      <c r="I30" s="137">
        <v>6863.7698659999996</v>
      </c>
      <c r="J30" s="137">
        <v>1819.0424617670001</v>
      </c>
      <c r="K30" s="137">
        <v>0.71699999999999997</v>
      </c>
      <c r="P30" s="104"/>
      <c r="Q30" s="135"/>
      <c r="R30" s="135"/>
      <c r="S30" s="135"/>
      <c r="T30" s="136"/>
      <c r="U30" s="135"/>
      <c r="V30" s="135"/>
      <c r="W30" s="135"/>
      <c r="X30" s="139"/>
      <c r="Y30" s="135"/>
      <c r="Z30" s="135"/>
      <c r="AA30" s="121"/>
      <c r="AB30" s="104"/>
      <c r="AC30" s="137"/>
      <c r="AD30" s="137"/>
      <c r="AE30" s="137"/>
      <c r="AF30" s="137"/>
      <c r="AG30" s="137"/>
      <c r="AH30" s="137"/>
      <c r="AI30" s="137"/>
      <c r="AJ30" s="137"/>
      <c r="AK30" s="137"/>
      <c r="AN30" s="104"/>
      <c r="AO30" s="137"/>
      <c r="AP30" s="137"/>
      <c r="AQ30" s="137"/>
      <c r="AR30" s="137"/>
      <c r="AS30" s="137"/>
      <c r="AT30" s="137"/>
      <c r="AU30" s="137"/>
      <c r="AV30" s="137"/>
      <c r="AW30" s="137"/>
      <c r="AX30" s="140"/>
      <c r="AY30" s="137"/>
      <c r="AZ30" s="137"/>
      <c r="BA30" s="147"/>
      <c r="BB30" s="137"/>
      <c r="BC30" s="137"/>
      <c r="BD30" s="137"/>
      <c r="BE30" s="137"/>
      <c r="BF30" s="137"/>
    </row>
    <row r="31" spans="1:58" s="2" customFormat="1">
      <c r="A31" s="155"/>
      <c r="B31" s="134" t="s">
        <v>704</v>
      </c>
      <c r="C31" s="137">
        <v>13894.153399999999</v>
      </c>
      <c r="D31" s="137">
        <v>10727.702239</v>
      </c>
      <c r="E31" s="137">
        <v>1057.097</v>
      </c>
      <c r="F31" s="149">
        <v>7.6499999999999999E-2</v>
      </c>
      <c r="G31" s="148">
        <v>7.0805E-3</v>
      </c>
      <c r="H31" s="148">
        <v>7.0000000000000001E-3</v>
      </c>
      <c r="I31" s="137">
        <v>1531.9553679999999</v>
      </c>
      <c r="J31" s="137"/>
      <c r="K31" s="137">
        <v>0.747</v>
      </c>
      <c r="P31" s="104"/>
      <c r="Q31" s="135"/>
      <c r="R31" s="135"/>
      <c r="S31" s="135"/>
      <c r="T31" s="136"/>
      <c r="U31" s="135"/>
      <c r="V31" s="135"/>
      <c r="W31" s="135"/>
      <c r="X31" s="139"/>
      <c r="Y31" s="135"/>
      <c r="Z31" s="135"/>
      <c r="AA31" s="121"/>
      <c r="AB31" s="104"/>
      <c r="AC31" s="137"/>
      <c r="AD31" s="137"/>
      <c r="AE31" s="137"/>
      <c r="AF31" s="148"/>
      <c r="AG31" s="137"/>
      <c r="AH31" s="149"/>
      <c r="AI31" s="137"/>
      <c r="AJ31" s="137"/>
      <c r="AK31" s="137"/>
      <c r="AN31" s="104"/>
      <c r="AO31" s="137"/>
      <c r="AP31" s="137"/>
      <c r="AQ31" s="137"/>
      <c r="AR31" s="137"/>
      <c r="AS31" s="137"/>
      <c r="AT31" s="137"/>
      <c r="AU31" s="137"/>
      <c r="AV31" s="137"/>
      <c r="AW31" s="137"/>
      <c r="AX31" s="140"/>
      <c r="AY31" s="137"/>
      <c r="AZ31" s="137"/>
      <c r="BA31" s="147"/>
      <c r="BB31" s="149"/>
      <c r="BC31" s="149"/>
      <c r="BD31" s="137"/>
      <c r="BE31" s="137"/>
      <c r="BF31" s="137"/>
    </row>
    <row r="32" spans="1:58" s="2" customFormat="1">
      <c r="A32" s="155"/>
      <c r="B32" s="134" t="s">
        <v>705</v>
      </c>
      <c r="C32" s="137">
        <v>19838.9391</v>
      </c>
      <c r="D32" s="137">
        <v>9499.0868413999997</v>
      </c>
      <c r="E32" s="137">
        <v>962.53300000000002</v>
      </c>
      <c r="F32" s="147">
        <v>2.0000000000000001E-4</v>
      </c>
      <c r="G32" s="147">
        <v>1.9900000000000001E-4</v>
      </c>
      <c r="H32" s="148">
        <v>1E-3</v>
      </c>
      <c r="I32" s="137">
        <v>947.13877200000002</v>
      </c>
      <c r="J32" s="137">
        <v>887.68686249799998</v>
      </c>
      <c r="K32" s="137">
        <v>0.67600000000000005</v>
      </c>
      <c r="P32" s="104"/>
      <c r="Q32" s="135"/>
      <c r="R32" s="135"/>
      <c r="S32" s="135"/>
      <c r="T32" s="136"/>
      <c r="U32" s="135"/>
      <c r="V32" s="135"/>
      <c r="W32" s="135"/>
      <c r="X32" s="139"/>
      <c r="Y32" s="135"/>
      <c r="Z32" s="135"/>
      <c r="AA32" s="121"/>
      <c r="AB32" s="104"/>
      <c r="AC32" s="137"/>
      <c r="AD32" s="137"/>
      <c r="AE32" s="137"/>
      <c r="AF32" s="137"/>
      <c r="AG32" s="137"/>
      <c r="AH32" s="137"/>
      <c r="AI32" s="137"/>
      <c r="AJ32" s="137"/>
      <c r="AK32" s="137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47"/>
      <c r="BB32" s="137"/>
      <c r="BC32" s="149"/>
      <c r="BD32" s="137"/>
      <c r="BE32" s="137"/>
      <c r="BF32" s="137"/>
    </row>
    <row r="33" spans="1:58" ht="14.25" customHeight="1">
      <c r="A33" s="121"/>
      <c r="P33" s="104"/>
      <c r="Q33" s="135"/>
      <c r="R33" s="135"/>
      <c r="S33" s="135"/>
      <c r="T33" s="136"/>
      <c r="U33" s="135"/>
      <c r="V33" s="135"/>
      <c r="W33" s="135"/>
      <c r="X33" s="135"/>
      <c r="Y33" s="135"/>
      <c r="Z33" s="135"/>
      <c r="AA33" s="121"/>
      <c r="AB33" s="104"/>
      <c r="AC33" s="137"/>
      <c r="AD33" s="137"/>
      <c r="AE33" s="137"/>
      <c r="AF33" s="137"/>
      <c r="AG33" s="137"/>
      <c r="AH33" s="137"/>
      <c r="AI33" s="137"/>
      <c r="AJ33" s="137"/>
      <c r="AK33" s="137"/>
      <c r="AL33" s="2"/>
      <c r="AM33" s="2"/>
      <c r="AN33" s="104"/>
      <c r="AO33" s="137"/>
      <c r="AP33" s="137"/>
      <c r="AQ33" s="137"/>
      <c r="AR33" s="137"/>
      <c r="AS33" s="137"/>
      <c r="AT33" s="137"/>
      <c r="AU33" s="137"/>
      <c r="AV33" s="137"/>
      <c r="AW33" s="137"/>
      <c r="AX33" s="140"/>
      <c r="AY33" s="137"/>
      <c r="AZ33" s="137"/>
      <c r="BA33" s="163"/>
      <c r="BB33" s="149"/>
      <c r="BC33" s="137"/>
      <c r="BD33" s="137"/>
      <c r="BE33" s="137"/>
      <c r="BF33" s="137"/>
    </row>
    <row r="34" spans="1:58">
      <c r="A34" s="121"/>
      <c r="B34" s="88" t="s">
        <v>219</v>
      </c>
      <c r="P34" s="104"/>
      <c r="Q34" s="135"/>
      <c r="R34" s="135"/>
      <c r="S34" s="135"/>
      <c r="T34" s="136"/>
      <c r="U34" s="135"/>
      <c r="V34" s="135"/>
      <c r="W34" s="135"/>
      <c r="X34" s="135"/>
      <c r="Y34" s="135"/>
      <c r="Z34" s="135"/>
      <c r="AA34" s="121"/>
      <c r="AB34" s="104"/>
      <c r="AC34" s="137"/>
      <c r="AD34" s="137"/>
      <c r="AE34" s="137"/>
      <c r="AF34" s="137"/>
      <c r="AG34" s="137"/>
      <c r="AH34" s="137"/>
      <c r="AI34" s="137"/>
      <c r="AJ34" s="137"/>
      <c r="AK34" s="137"/>
      <c r="AL34" s="2"/>
      <c r="AM34" s="2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47"/>
      <c r="BB34" s="137"/>
      <c r="BC34" s="137"/>
      <c r="BD34" s="137"/>
      <c r="BE34" s="137"/>
      <c r="BF34" s="137"/>
    </row>
    <row r="35" spans="1:58">
      <c r="A35" s="121"/>
      <c r="B35" s="88" t="s">
        <v>220</v>
      </c>
      <c r="P35" s="104"/>
      <c r="Q35" s="135"/>
      <c r="R35" s="135"/>
      <c r="S35" s="135"/>
      <c r="T35" s="136"/>
      <c r="U35" s="135"/>
      <c r="V35" s="135"/>
      <c r="W35" s="135"/>
      <c r="X35" s="135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L35" s="2"/>
      <c r="AM35" s="2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7"/>
      <c r="BB35" s="137"/>
      <c r="BC35" s="137"/>
      <c r="BD35" s="137"/>
      <c r="BE35" s="137"/>
      <c r="BF35" s="137"/>
    </row>
    <row r="36" spans="1:58">
      <c r="A36" s="121"/>
      <c r="B36" s="88" t="s">
        <v>221</v>
      </c>
      <c r="P36" s="144"/>
      <c r="Q36" s="145"/>
      <c r="R36" s="145"/>
      <c r="S36" s="145"/>
      <c r="T36" s="144"/>
      <c r="U36" s="144"/>
      <c r="V36" s="144"/>
      <c r="W36" s="144"/>
      <c r="X36" s="144"/>
      <c r="Y36" s="144"/>
      <c r="Z36" s="144"/>
      <c r="AA36" s="121"/>
      <c r="AB36" s="144"/>
      <c r="AC36" s="144"/>
      <c r="AD36" s="144"/>
      <c r="AE36" s="144"/>
      <c r="AF36" s="145"/>
      <c r="AG36" s="145"/>
      <c r="AH36" s="145"/>
      <c r="AI36" s="144"/>
      <c r="AJ36" s="144"/>
      <c r="AK36" s="144"/>
      <c r="AL36" s="2"/>
      <c r="AM36" s="2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</row>
    <row r="37" spans="1:58">
      <c r="A37" s="121"/>
      <c r="B37" s="157"/>
      <c r="P37" s="134"/>
      <c r="Q37" s="135"/>
      <c r="R37" s="135"/>
      <c r="S37" s="139"/>
      <c r="T37" s="136"/>
      <c r="U37" s="139"/>
      <c r="V37" s="139"/>
      <c r="W37" s="139"/>
      <c r="X37" s="139"/>
      <c r="Y37" s="139"/>
      <c r="Z37" s="139"/>
      <c r="AA37" s="121"/>
      <c r="AB37" s="134"/>
      <c r="AC37" s="140"/>
      <c r="AD37" s="140"/>
      <c r="AE37" s="140"/>
      <c r="AF37" s="140"/>
      <c r="AG37" s="140"/>
      <c r="AH37" s="140"/>
      <c r="AI37" s="140"/>
      <c r="AJ37" s="140"/>
      <c r="AK37" s="140"/>
      <c r="AL37" s="2"/>
      <c r="AM37" s="2"/>
      <c r="AN37" s="134"/>
      <c r="AO37" s="140"/>
      <c r="AP37" s="143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54"/>
      <c r="BB37" s="140"/>
      <c r="BC37" s="143"/>
      <c r="BD37" s="140"/>
      <c r="BE37" s="140"/>
      <c r="BF37" s="140"/>
    </row>
    <row r="38" spans="1:58">
      <c r="A38" s="121"/>
      <c r="B38" s="157"/>
      <c r="P38" s="134"/>
      <c r="Q38" s="135"/>
      <c r="R38" s="135"/>
      <c r="S38" s="139"/>
      <c r="T38" s="136"/>
      <c r="U38" s="139"/>
      <c r="V38" s="139"/>
      <c r="W38" s="139"/>
      <c r="X38" s="139"/>
      <c r="Y38" s="139"/>
      <c r="Z38" s="139"/>
      <c r="AA38" s="121"/>
      <c r="AB38" s="134"/>
      <c r="AC38" s="140"/>
      <c r="AD38" s="140"/>
      <c r="AE38" s="140"/>
      <c r="AF38" s="140"/>
      <c r="AG38" s="143"/>
      <c r="AH38" s="140"/>
      <c r="AI38" s="140"/>
      <c r="AJ38" s="140"/>
      <c r="AK38" s="140"/>
      <c r="AL38" s="2"/>
      <c r="AM38" s="2"/>
      <c r="AN38" s="134"/>
      <c r="AO38" s="140"/>
      <c r="AP38" s="143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54"/>
      <c r="BB38" s="140"/>
      <c r="BC38" s="141"/>
      <c r="BD38" s="140"/>
      <c r="BE38" s="140"/>
      <c r="BF38" s="140"/>
    </row>
    <row r="39" spans="1:58">
      <c r="A39" s="121"/>
      <c r="B39" s="157"/>
      <c r="P39" s="134"/>
      <c r="Q39" s="135"/>
      <c r="R39" s="135"/>
      <c r="S39" s="135"/>
      <c r="T39" s="136"/>
      <c r="U39" s="135"/>
      <c r="V39" s="135"/>
      <c r="W39" s="135"/>
      <c r="X39" s="135"/>
      <c r="Y39" s="135"/>
      <c r="Z39" s="135"/>
      <c r="AA39" s="121"/>
      <c r="AB39" s="134"/>
      <c r="AC39" s="137"/>
      <c r="AD39" s="137"/>
      <c r="AE39" s="137"/>
      <c r="AF39" s="137"/>
      <c r="AG39" s="137"/>
      <c r="AH39" s="137"/>
      <c r="AI39" s="137"/>
      <c r="AJ39" s="137"/>
      <c r="AK39" s="137"/>
      <c r="AL39" s="2"/>
      <c r="AM39" s="2"/>
      <c r="AN39" s="134"/>
      <c r="AO39" s="137"/>
      <c r="AP39" s="149"/>
      <c r="AQ39" s="137"/>
      <c r="AR39" s="137"/>
      <c r="AS39" s="137"/>
      <c r="AT39" s="137"/>
      <c r="AU39" s="137"/>
      <c r="AV39" s="137"/>
      <c r="AW39" s="137"/>
      <c r="AX39" s="140"/>
      <c r="AY39" s="140"/>
      <c r="AZ39" s="140"/>
      <c r="BA39" s="154"/>
      <c r="BB39" s="140"/>
      <c r="BC39" s="141"/>
      <c r="BD39" s="140"/>
      <c r="BE39" s="140"/>
      <c r="BF39" s="140"/>
    </row>
    <row r="40" spans="1:58">
      <c r="A40" s="121"/>
      <c r="B40" s="157"/>
      <c r="P40" s="134"/>
      <c r="Q40" s="135"/>
      <c r="R40" s="135"/>
      <c r="S40" s="135"/>
      <c r="T40" s="136"/>
      <c r="U40" s="135"/>
      <c r="V40" s="135"/>
      <c r="W40" s="135"/>
      <c r="X40" s="135"/>
      <c r="Y40" s="135"/>
      <c r="Z40" s="135"/>
      <c r="AA40" s="121"/>
      <c r="AB40" s="134"/>
      <c r="AC40" s="137"/>
      <c r="AD40" s="137"/>
      <c r="AE40" s="137"/>
      <c r="AF40" s="137"/>
      <c r="AG40" s="137"/>
      <c r="AH40" s="137"/>
      <c r="AI40" s="137"/>
      <c r="AJ40" s="137"/>
      <c r="AK40" s="137"/>
      <c r="AL40" s="2"/>
      <c r="AM40" s="2"/>
      <c r="AN40" s="134"/>
      <c r="AO40" s="137"/>
      <c r="AP40" s="148"/>
      <c r="AQ40" s="137"/>
      <c r="AR40" s="137"/>
      <c r="AS40" s="137"/>
      <c r="AT40" s="137"/>
      <c r="AU40" s="137"/>
      <c r="AV40" s="137"/>
      <c r="AW40" s="137"/>
      <c r="AX40" s="140"/>
      <c r="AY40" s="140"/>
      <c r="AZ40" s="140"/>
      <c r="BA40" s="154"/>
      <c r="BB40" s="140"/>
      <c r="BC40" s="141"/>
      <c r="BD40" s="140"/>
      <c r="BE40" s="140"/>
      <c r="BF40" s="140"/>
    </row>
    <row r="41" spans="1:58">
      <c r="B41" s="157"/>
      <c r="P41" s="134"/>
      <c r="Q41" s="135"/>
      <c r="R41" s="135"/>
      <c r="S41" s="135"/>
      <c r="T41" s="136"/>
      <c r="U41" s="135"/>
      <c r="V41" s="135"/>
      <c r="W41" s="135"/>
      <c r="X41" s="135"/>
      <c r="Y41" s="135"/>
      <c r="Z41" s="135"/>
      <c r="AA41" s="121"/>
      <c r="AB41" s="134"/>
      <c r="AC41" s="137"/>
      <c r="AD41" s="137"/>
      <c r="AE41" s="137"/>
      <c r="AF41" s="137"/>
      <c r="AG41" s="137"/>
      <c r="AH41" s="137"/>
      <c r="AI41" s="137"/>
      <c r="AJ41" s="137"/>
      <c r="AK41" s="137"/>
      <c r="AL41" s="2"/>
      <c r="AM41" s="2"/>
      <c r="AN41" s="134"/>
      <c r="AO41" s="137"/>
      <c r="AP41" s="148"/>
      <c r="AQ41" s="137"/>
      <c r="AR41" s="137"/>
      <c r="AS41" s="137"/>
      <c r="AT41" s="137"/>
      <c r="AU41" s="137"/>
      <c r="AV41" s="137"/>
      <c r="AW41" s="137"/>
      <c r="AX41" s="140"/>
      <c r="AY41" s="140"/>
      <c r="AZ41" s="140"/>
      <c r="BA41" s="154"/>
      <c r="BB41" s="143"/>
      <c r="BC41" s="141"/>
      <c r="BD41" s="140"/>
      <c r="BE41" s="140"/>
      <c r="BF41" s="140"/>
    </row>
    <row r="42" spans="1:58">
      <c r="B42" s="157"/>
      <c r="P42" s="144"/>
      <c r="Q42" s="145"/>
      <c r="R42" s="145"/>
      <c r="S42" s="145"/>
      <c r="T42" s="144"/>
      <c r="U42" s="144"/>
      <c r="V42" s="144"/>
      <c r="W42" s="144"/>
      <c r="X42" s="144"/>
      <c r="Y42" s="144"/>
      <c r="Z42" s="144"/>
      <c r="AA42" s="121"/>
      <c r="AB42" s="144"/>
      <c r="AC42" s="144"/>
      <c r="AD42" s="144"/>
      <c r="AE42" s="144"/>
      <c r="AF42" s="145"/>
      <c r="AG42" s="145"/>
      <c r="AH42" s="145"/>
      <c r="AI42" s="144"/>
      <c r="AJ42" s="144"/>
      <c r="AK42" s="144"/>
      <c r="AL42" s="2"/>
      <c r="AM42" s="2"/>
      <c r="AN42" s="144"/>
      <c r="AO42" s="144"/>
      <c r="AP42" s="151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53"/>
      <c r="BB42" s="144"/>
      <c r="BC42" s="144"/>
      <c r="BD42" s="144"/>
      <c r="BE42" s="144"/>
      <c r="BF42" s="144"/>
    </row>
    <row r="43" spans="1:58">
      <c r="B43" s="157"/>
      <c r="P43" s="134"/>
      <c r="Q43" s="139"/>
      <c r="R43" s="139"/>
      <c r="S43" s="139"/>
      <c r="T43" s="136"/>
      <c r="U43" s="139"/>
      <c r="V43" s="139"/>
      <c r="W43" s="139"/>
      <c r="X43" s="139"/>
      <c r="Y43" s="139"/>
      <c r="Z43" s="139"/>
      <c r="AA43" s="121"/>
      <c r="AB43" s="134"/>
      <c r="AC43" s="137"/>
      <c r="AD43" s="137"/>
      <c r="AE43" s="137"/>
      <c r="AF43" s="149"/>
      <c r="AG43" s="149"/>
      <c r="AH43" s="149"/>
      <c r="AI43" s="137"/>
      <c r="AJ43" s="137"/>
      <c r="AK43" s="137"/>
      <c r="AL43" s="2"/>
      <c r="AM43" s="2"/>
      <c r="AN43" s="134"/>
      <c r="AO43" s="140"/>
      <c r="AP43" s="147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54"/>
      <c r="BB43" s="143"/>
      <c r="BC43" s="141"/>
      <c r="BD43" s="140"/>
      <c r="BE43" s="140"/>
      <c r="BF43" s="140"/>
    </row>
    <row r="44" spans="1:58">
      <c r="B44" s="157"/>
      <c r="P44" s="134"/>
      <c r="Q44" s="139"/>
      <c r="R44" s="139"/>
      <c r="S44" s="139"/>
      <c r="T44" s="136"/>
      <c r="U44" s="139"/>
      <c r="V44" s="139"/>
      <c r="W44" s="139"/>
      <c r="X44" s="139"/>
      <c r="Y44" s="139"/>
      <c r="Z44" s="139"/>
      <c r="AA44" s="121"/>
      <c r="AB44" s="134"/>
      <c r="AC44" s="137"/>
      <c r="AD44" s="137"/>
      <c r="AE44" s="137"/>
      <c r="AF44" s="149"/>
      <c r="AG44" s="149"/>
      <c r="AH44" s="149"/>
      <c r="AI44" s="137"/>
      <c r="AJ44" s="137"/>
      <c r="AK44" s="137"/>
      <c r="AL44" s="2"/>
      <c r="AM44" s="2"/>
      <c r="AN44" s="134"/>
      <c r="AO44" s="140"/>
      <c r="AP44" s="142"/>
      <c r="AQ44" s="141"/>
      <c r="AR44" s="140"/>
      <c r="AS44" s="140"/>
      <c r="AT44" s="140"/>
      <c r="AU44" s="140"/>
      <c r="AV44" s="140"/>
      <c r="AW44" s="140"/>
      <c r="AX44" s="140"/>
      <c r="AY44" s="140"/>
      <c r="AZ44" s="140"/>
      <c r="BA44" s="150"/>
      <c r="BB44" s="142"/>
      <c r="BC44" s="141"/>
      <c r="BD44" s="140"/>
      <c r="BE44" s="140"/>
      <c r="BF44" s="140"/>
    </row>
    <row r="45" spans="1:58">
      <c r="B45" s="157"/>
      <c r="P45" s="13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34"/>
      <c r="AC45" s="137"/>
      <c r="AD45" s="137"/>
      <c r="AE45" s="137"/>
      <c r="AF45" s="149"/>
      <c r="AG45" s="149"/>
      <c r="AH45" s="149"/>
      <c r="AI45" s="137"/>
      <c r="AJ45" s="137"/>
      <c r="AK45" s="137"/>
      <c r="AL45" s="2"/>
      <c r="AM45" s="2"/>
      <c r="AN45" s="134"/>
      <c r="AO45" s="137"/>
      <c r="AP45" s="147"/>
      <c r="AQ45" s="137"/>
      <c r="AR45" s="137"/>
      <c r="AS45" s="137"/>
      <c r="AT45" s="137"/>
      <c r="AU45" s="137"/>
      <c r="AV45" s="137"/>
      <c r="AW45" s="137"/>
      <c r="AX45" s="140"/>
      <c r="AY45" s="140"/>
      <c r="AZ45" s="140"/>
      <c r="BA45" s="154"/>
      <c r="BB45" s="141"/>
      <c r="BC45" s="143"/>
      <c r="BD45" s="140"/>
      <c r="BE45" s="140"/>
      <c r="BF45" s="140"/>
    </row>
    <row r="46" spans="1:58">
      <c r="B46" s="157"/>
      <c r="P46" s="134"/>
      <c r="Q46" s="135"/>
      <c r="R46" s="135"/>
      <c r="S46" s="135"/>
      <c r="T46" s="136"/>
      <c r="U46" s="135"/>
      <c r="V46" s="135"/>
      <c r="W46" s="135"/>
      <c r="X46" s="135"/>
      <c r="Y46" s="135"/>
      <c r="Z46" s="135"/>
      <c r="AA46" s="155"/>
      <c r="AB46" s="134"/>
      <c r="AC46" s="137"/>
      <c r="AD46" s="137"/>
      <c r="AE46" s="137"/>
      <c r="AF46" s="149"/>
      <c r="AG46" s="149"/>
      <c r="AH46" s="149"/>
      <c r="AI46" s="137"/>
      <c r="AJ46" s="137"/>
      <c r="AK46" s="137"/>
      <c r="AL46" s="2"/>
      <c r="AM46" s="2"/>
      <c r="AN46" s="134"/>
      <c r="AO46" s="137"/>
      <c r="AP46" s="148"/>
      <c r="AQ46" s="137"/>
      <c r="AR46" s="137"/>
      <c r="AS46" s="137"/>
      <c r="AT46" s="137"/>
      <c r="AU46" s="137"/>
      <c r="AV46" s="137"/>
      <c r="AW46" s="137"/>
      <c r="AX46" s="140"/>
      <c r="AY46" s="140"/>
      <c r="AZ46" s="140"/>
      <c r="BA46" s="150"/>
      <c r="BB46" s="141"/>
      <c r="BC46" s="141"/>
      <c r="BD46" s="140"/>
      <c r="BE46" s="140"/>
      <c r="BF46" s="140"/>
    </row>
    <row r="47" spans="1:58">
      <c r="B47" s="157"/>
      <c r="P47" s="134"/>
      <c r="Q47" s="135"/>
      <c r="R47" s="135"/>
      <c r="S47" s="135"/>
      <c r="T47" s="136"/>
      <c r="U47" s="135"/>
      <c r="V47" s="135"/>
      <c r="W47" s="135"/>
      <c r="X47" s="135"/>
      <c r="Y47" s="135"/>
      <c r="Z47" s="135"/>
      <c r="AA47" s="155"/>
      <c r="AB47" s="134"/>
      <c r="AC47" s="137"/>
      <c r="AD47" s="137"/>
      <c r="AE47" s="137"/>
      <c r="AF47" s="149"/>
      <c r="AG47" s="147"/>
      <c r="AH47" s="148"/>
      <c r="AI47" s="137"/>
      <c r="AJ47" s="137"/>
      <c r="AK47" s="137"/>
      <c r="AL47" s="2"/>
      <c r="AM47" s="2"/>
      <c r="AN47" s="134"/>
      <c r="AO47" s="137"/>
      <c r="AP47" s="148"/>
      <c r="AQ47" s="149"/>
      <c r="AR47" s="137"/>
      <c r="AS47" s="137"/>
      <c r="AT47" s="137"/>
      <c r="AU47" s="137"/>
      <c r="AV47" s="137"/>
      <c r="AW47" s="137"/>
      <c r="AX47" s="140"/>
      <c r="AY47" s="140"/>
      <c r="AZ47" s="140"/>
      <c r="BA47" s="154"/>
      <c r="BB47" s="143"/>
      <c r="BC47" s="141"/>
      <c r="BD47" s="140"/>
      <c r="BE47" s="140"/>
      <c r="BF47" s="140"/>
    </row>
    <row r="48" spans="1:58">
      <c r="B48" s="157"/>
    </row>
    <row r="49" spans="1:15">
      <c r="B49" s="157"/>
    </row>
    <row r="50" spans="1:15">
      <c r="B50" s="157"/>
    </row>
    <row r="51" spans="1:15">
      <c r="B51" s="157"/>
    </row>
    <row r="52" spans="1:15">
      <c r="B52" s="157"/>
    </row>
    <row r="53" spans="1:15">
      <c r="B53" s="157"/>
    </row>
    <row r="54" spans="1:15">
      <c r="B54" s="157"/>
    </row>
    <row r="55" spans="1:15">
      <c r="B55" s="157"/>
    </row>
    <row r="56" spans="1:15">
      <c r="B56" s="157"/>
    </row>
    <row r="57" spans="1:15">
      <c r="B57" s="157"/>
    </row>
    <row r="58" spans="1:15">
      <c r="B58" s="157"/>
    </row>
    <row r="59" spans="1:15" ht="7.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</row>
    <row r="60" spans="1:15" s="12" customFormat="1">
      <c r="A60" s="43"/>
      <c r="B60" s="43"/>
      <c r="C60" s="159"/>
      <c r="D60" s="159"/>
      <c r="E60" s="159"/>
      <c r="F60" s="159"/>
      <c r="G60" s="159"/>
      <c r="H60" s="159"/>
      <c r="I60" s="159"/>
      <c r="J60" s="159"/>
      <c r="K60" s="44"/>
      <c r="L60" s="117" t="s">
        <v>223</v>
      </c>
      <c r="M60"/>
      <c r="N60"/>
      <c r="O60"/>
    </row>
    <row r="67" spans="5:9">
      <c r="I67" s="31"/>
    </row>
    <row r="68" spans="5:9">
      <c r="E68" s="162"/>
      <c r="I68" s="31"/>
    </row>
    <row r="71" spans="5:9">
      <c r="I7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4"/>
  <sheetViews>
    <sheetView view="pageBreakPreview" topLeftCell="A21" zoomScale="74" zoomScaleNormal="130" zoomScaleSheetLayoutView="55" workbookViewId="0">
      <selection activeCell="N18" sqref="N18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68" t="s">
        <v>154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</row>
    <row r="7" spans="1:20">
      <c r="B7" s="480" t="s">
        <v>155</v>
      </c>
      <c r="C7" s="482" t="s">
        <v>162</v>
      </c>
      <c r="D7" s="478"/>
      <c r="E7" s="479"/>
      <c r="F7" s="482" t="s">
        <v>163</v>
      </c>
      <c r="G7" s="478"/>
      <c r="H7" s="479"/>
      <c r="I7" s="477" t="s">
        <v>164</v>
      </c>
      <c r="J7" s="478"/>
      <c r="K7" s="479"/>
      <c r="L7" s="482" t="s">
        <v>165</v>
      </c>
      <c r="M7" s="483"/>
      <c r="N7" s="484"/>
      <c r="O7" s="477" t="s">
        <v>166</v>
      </c>
      <c r="P7" s="478"/>
      <c r="Q7" s="479"/>
      <c r="R7" s="477" t="s">
        <v>167</v>
      </c>
      <c r="S7" s="478"/>
      <c r="T7" s="479"/>
    </row>
    <row r="8" spans="1:20">
      <c r="B8" s="481"/>
      <c r="C8" s="128" t="s">
        <v>172</v>
      </c>
      <c r="D8" s="128" t="s">
        <v>173</v>
      </c>
      <c r="E8" s="128" t="s">
        <v>174</v>
      </c>
      <c r="F8" s="128" t="s">
        <v>172</v>
      </c>
      <c r="G8" s="128" t="s">
        <v>173</v>
      </c>
      <c r="H8" s="128" t="s">
        <v>174</v>
      </c>
      <c r="I8" s="128" t="s">
        <v>172</v>
      </c>
      <c r="J8" s="128" t="s">
        <v>173</v>
      </c>
      <c r="K8" s="129" t="s">
        <v>174</v>
      </c>
      <c r="L8" s="128" t="s">
        <v>172</v>
      </c>
      <c r="M8" s="128" t="s">
        <v>173</v>
      </c>
      <c r="N8" s="129" t="s">
        <v>174</v>
      </c>
      <c r="O8" s="128" t="s">
        <v>172</v>
      </c>
      <c r="P8" s="128" t="s">
        <v>173</v>
      </c>
      <c r="Q8" s="129" t="s">
        <v>174</v>
      </c>
      <c r="R8" s="128" t="s">
        <v>172</v>
      </c>
      <c r="S8" s="128" t="s">
        <v>173</v>
      </c>
      <c r="T8" s="129" t="s">
        <v>174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131.00388599999999</v>
      </c>
      <c r="D20" s="143">
        <v>0.13100418599999999</v>
      </c>
      <c r="E20" s="140">
        <v>0.159</v>
      </c>
      <c r="F20" s="140">
        <v>28333.764274000001</v>
      </c>
      <c r="G20" s="140">
        <v>304.06509296799987</v>
      </c>
      <c r="H20" s="140">
        <v>608.01599999999996</v>
      </c>
      <c r="I20" s="140">
        <v>278.40219999999999</v>
      </c>
      <c r="J20" s="140">
        <v>126.47127849999998</v>
      </c>
      <c r="K20" s="140">
        <v>5.202</v>
      </c>
      <c r="L20" s="140">
        <v>2491.7026000000001</v>
      </c>
      <c r="M20" s="140">
        <v>102.6917164</v>
      </c>
      <c r="N20" s="140">
        <v>67.721000000000004</v>
      </c>
      <c r="O20" s="142">
        <v>9.2500000000000004E-4</v>
      </c>
      <c r="P20" s="143">
        <v>0.51296399999999998</v>
      </c>
      <c r="Q20" s="143">
        <v>0.183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176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177</v>
      </c>
      <c r="C24" s="137">
        <v>1.4359</v>
      </c>
      <c r="D24" s="148">
        <v>1.4358999999999999E-3</v>
      </c>
      <c r="E24" s="137">
        <v>3.1E-2</v>
      </c>
      <c r="F24" s="137">
        <v>1848.9396999999999</v>
      </c>
      <c r="G24" s="137">
        <v>26.536744899999999</v>
      </c>
      <c r="H24" s="137">
        <v>33.009</v>
      </c>
      <c r="I24" s="137">
        <v>54.4285</v>
      </c>
      <c r="J24" s="137">
        <v>13.442019699999999</v>
      </c>
      <c r="K24" s="137">
        <v>1.0429999999999999</v>
      </c>
      <c r="L24" s="140">
        <v>436.32470000000001</v>
      </c>
      <c r="M24" s="137">
        <v>12.8329916</v>
      </c>
      <c r="N24" s="137">
        <v>5.7709999999999999</v>
      </c>
      <c r="O24" s="147">
        <v>1.8699999999999999E-4</v>
      </c>
      <c r="P24" s="137">
        <v>8.3757999999999999E-2</v>
      </c>
      <c r="Q24" s="137">
        <v>3.3000000000000002E-2</v>
      </c>
      <c r="R24" s="137">
        <v>0</v>
      </c>
      <c r="S24" s="137">
        <v>0</v>
      </c>
      <c r="T24" s="137">
        <v>0</v>
      </c>
    </row>
    <row r="25" spans="2:20" s="2" customFormat="1"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</row>
    <row r="26" spans="2:20" s="2" customFormat="1">
      <c r="B26" s="134" t="s">
        <v>700</v>
      </c>
      <c r="C26" s="140">
        <v>1.4359</v>
      </c>
      <c r="D26" s="141">
        <v>1.4358999999999999E-3</v>
      </c>
      <c r="E26" s="140">
        <v>3.1E-2</v>
      </c>
      <c r="F26" s="140">
        <v>1848.9396999999999</v>
      </c>
      <c r="G26" s="140">
        <v>26.536744899999999</v>
      </c>
      <c r="H26" s="140">
        <v>33.009</v>
      </c>
      <c r="I26" s="140">
        <v>54.4285</v>
      </c>
      <c r="J26" s="140">
        <v>13.442019699999999</v>
      </c>
      <c r="K26" s="140">
        <v>1.0429999999999999</v>
      </c>
      <c r="L26" s="140">
        <v>436.32470000000001</v>
      </c>
      <c r="M26" s="140">
        <v>12.8329916</v>
      </c>
      <c r="N26" s="140">
        <v>5.7709999999999999</v>
      </c>
      <c r="O26" s="142">
        <v>1.8699999999999999E-4</v>
      </c>
      <c r="P26" s="143">
        <v>8.3757999999999999E-2</v>
      </c>
      <c r="Q26" s="143">
        <v>3.3000000000000002E-2</v>
      </c>
      <c r="R26" s="140">
        <v>0</v>
      </c>
      <c r="S26" s="140">
        <v>0</v>
      </c>
      <c r="T26" s="140">
        <v>0</v>
      </c>
    </row>
    <row r="27" spans="2:20" s="2" customFormat="1">
      <c r="B27" s="144"/>
      <c r="C27" s="144"/>
      <c r="D27" s="151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52"/>
      <c r="P27" s="153"/>
      <c r="Q27" s="151"/>
      <c r="R27" s="144"/>
      <c r="S27" s="144"/>
      <c r="T27" s="144"/>
    </row>
    <row r="28" spans="2:20" s="2" customFormat="1" ht="14.5" customHeight="1">
      <c r="B28" s="134" t="s">
        <v>701</v>
      </c>
      <c r="C28" s="140">
        <v>0</v>
      </c>
      <c r="D28" s="147">
        <v>0</v>
      </c>
      <c r="E28" s="141">
        <v>0</v>
      </c>
      <c r="F28" s="140">
        <v>426.98910000000001</v>
      </c>
      <c r="G28" s="140">
        <v>4.1338021999999999</v>
      </c>
      <c r="H28" s="140">
        <v>6.1909999999999998</v>
      </c>
      <c r="I28" s="140">
        <v>48.779000000000003</v>
      </c>
      <c r="J28" s="140">
        <v>10.8454225</v>
      </c>
      <c r="K28" s="140">
        <v>0.25700000000000001</v>
      </c>
      <c r="L28" s="140">
        <v>129.3048</v>
      </c>
      <c r="M28" s="140">
        <v>3.1721779999999997</v>
      </c>
      <c r="N28" s="140">
        <v>2.29</v>
      </c>
      <c r="O28" s="154">
        <v>6.2000000000000003E-5</v>
      </c>
      <c r="P28" s="143">
        <v>2.7113999999999999E-2</v>
      </c>
      <c r="Q28" s="143">
        <v>1.2E-2</v>
      </c>
      <c r="R28" s="140">
        <v>0</v>
      </c>
      <c r="S28" s="140">
        <v>0</v>
      </c>
      <c r="T28" s="140">
        <v>0</v>
      </c>
    </row>
    <row r="29" spans="2:20" s="2" customFormat="1" ht="14.5" customHeight="1">
      <c r="B29" s="134" t="s">
        <v>702</v>
      </c>
      <c r="C29" s="140">
        <v>0</v>
      </c>
      <c r="D29" s="143">
        <v>0</v>
      </c>
      <c r="E29" s="141">
        <v>0</v>
      </c>
      <c r="F29" s="140">
        <v>370.21800000000002</v>
      </c>
      <c r="G29" s="140">
        <v>3.1956395999999998</v>
      </c>
      <c r="H29" s="140">
        <v>4.9249999999999998</v>
      </c>
      <c r="I29" s="140">
        <v>0.69450000000000001</v>
      </c>
      <c r="J29" s="140">
        <v>0.3895361</v>
      </c>
      <c r="K29" s="140">
        <v>0.20499999999999999</v>
      </c>
      <c r="L29" s="140">
        <v>83.171099999999996</v>
      </c>
      <c r="M29" s="140">
        <v>3.1408049</v>
      </c>
      <c r="N29" s="140">
        <v>0.70599999999999996</v>
      </c>
      <c r="O29" s="154">
        <v>2.1999999999999999E-5</v>
      </c>
      <c r="P29" s="141">
        <v>8.0479999999999996E-3</v>
      </c>
      <c r="Q29" s="141">
        <v>4.0000000000000001E-3</v>
      </c>
      <c r="R29" s="140">
        <v>0</v>
      </c>
      <c r="S29" s="140">
        <v>0</v>
      </c>
      <c r="T29" s="140">
        <v>0</v>
      </c>
    </row>
    <row r="30" spans="2:20" s="2" customFormat="1" ht="14.5" customHeight="1">
      <c r="B30" s="134" t="s">
        <v>703</v>
      </c>
      <c r="C30" s="137">
        <v>0</v>
      </c>
      <c r="D30" s="149">
        <v>0</v>
      </c>
      <c r="E30" s="148">
        <v>0</v>
      </c>
      <c r="F30" s="137">
        <v>414.90410000000003</v>
      </c>
      <c r="G30" s="137">
        <v>6.8535874999999997</v>
      </c>
      <c r="H30" s="137">
        <v>5.859</v>
      </c>
      <c r="I30" s="137">
        <v>1.8683000000000001</v>
      </c>
      <c r="J30" s="137">
        <v>0.74887199999999998</v>
      </c>
      <c r="K30" s="137">
        <v>0.20799999999999999</v>
      </c>
      <c r="L30" s="140">
        <v>70.484300000000005</v>
      </c>
      <c r="M30" s="140">
        <v>2.5648160999999998</v>
      </c>
      <c r="N30" s="140">
        <v>1.052</v>
      </c>
      <c r="O30" s="154">
        <v>2.9E-5</v>
      </c>
      <c r="P30" s="143">
        <v>1.3728500000000001E-2</v>
      </c>
      <c r="Q30" s="141">
        <v>5.0000000000000001E-3</v>
      </c>
      <c r="R30" s="140">
        <v>0</v>
      </c>
      <c r="S30" s="140">
        <v>0</v>
      </c>
      <c r="T30" s="140">
        <v>0</v>
      </c>
    </row>
    <row r="31" spans="2:20" s="2" customFormat="1" ht="14.15" customHeight="1">
      <c r="B31" s="134" t="s">
        <v>704</v>
      </c>
      <c r="C31" s="137">
        <v>0.83</v>
      </c>
      <c r="D31" s="147">
        <v>8.3000000000000001E-4</v>
      </c>
      <c r="E31" s="149">
        <v>1.4E-2</v>
      </c>
      <c r="F31" s="137">
        <v>395.33679999999998</v>
      </c>
      <c r="G31" s="137">
        <v>7.1110122000000002</v>
      </c>
      <c r="H31" s="137">
        <v>7.8570000000000002</v>
      </c>
      <c r="I31" s="137">
        <v>1.1067</v>
      </c>
      <c r="J31" s="137">
        <v>0.57970109999999997</v>
      </c>
      <c r="K31" s="137">
        <v>0.20699999999999999</v>
      </c>
      <c r="L31" s="140">
        <v>64.6768</v>
      </c>
      <c r="M31" s="140">
        <v>1.1407882999999999</v>
      </c>
      <c r="N31" s="140">
        <v>1.0369999999999999</v>
      </c>
      <c r="O31" s="154">
        <v>6.3999999999999997E-5</v>
      </c>
      <c r="P31" s="143">
        <v>3.1067499999999998E-2</v>
      </c>
      <c r="Q31" s="143">
        <v>1.0999999999999999E-2</v>
      </c>
      <c r="R31" s="140">
        <v>0</v>
      </c>
      <c r="S31" s="140">
        <v>0</v>
      </c>
      <c r="T31" s="140">
        <v>0</v>
      </c>
    </row>
    <row r="32" spans="2:20" s="2" customFormat="1">
      <c r="B32" s="134" t="s">
        <v>705</v>
      </c>
      <c r="C32" s="137">
        <v>0.60589999999999999</v>
      </c>
      <c r="D32" s="147">
        <v>6.0590000000000004E-4</v>
      </c>
      <c r="E32" s="149">
        <v>1.7000000000000001E-2</v>
      </c>
      <c r="F32" s="137">
        <v>241.49170000000001</v>
      </c>
      <c r="G32" s="137">
        <v>5.2427033999999999</v>
      </c>
      <c r="H32" s="137">
        <v>8.1769999999999996</v>
      </c>
      <c r="I32" s="137">
        <v>1.98</v>
      </c>
      <c r="J32" s="137">
        <v>0.87848800000000005</v>
      </c>
      <c r="K32" s="137">
        <v>0.16600000000000001</v>
      </c>
      <c r="L32" s="140">
        <v>88.687700000000007</v>
      </c>
      <c r="M32" s="140">
        <v>2.8144043000000001</v>
      </c>
      <c r="N32" s="140">
        <v>0.68600000000000005</v>
      </c>
      <c r="O32" s="154">
        <v>1.0000000000000001E-5</v>
      </c>
      <c r="P32" s="141">
        <v>3.8E-3</v>
      </c>
      <c r="Q32" s="141">
        <v>1E-3</v>
      </c>
      <c r="R32" s="140">
        <v>0</v>
      </c>
      <c r="S32" s="140">
        <v>0</v>
      </c>
      <c r="T32" s="140">
        <v>0</v>
      </c>
    </row>
    <row r="33" spans="2:2" ht="14.25" customHeight="1"/>
    <row r="34" spans="2:2">
      <c r="B34" s="88" t="s">
        <v>187</v>
      </c>
    </row>
    <row r="35" spans="2:2">
      <c r="B35" s="88" t="s">
        <v>188</v>
      </c>
    </row>
    <row r="36" spans="2:2">
      <c r="B36" s="88" t="s">
        <v>189</v>
      </c>
    </row>
    <row r="37" spans="2:2">
      <c r="B37" s="157"/>
    </row>
    <row r="38" spans="2:2">
      <c r="B38" s="157"/>
    </row>
    <row r="39" spans="2:2">
      <c r="B39" s="157"/>
    </row>
    <row r="40" spans="2:2">
      <c r="B40" s="157"/>
    </row>
    <row r="41" spans="2:2">
      <c r="B41" s="157"/>
    </row>
    <row r="42" spans="2:2">
      <c r="B42" s="157"/>
    </row>
    <row r="43" spans="2:2">
      <c r="B43" s="157"/>
    </row>
    <row r="44" spans="2:2">
      <c r="B44" s="157"/>
    </row>
    <row r="45" spans="2:2">
      <c r="B45" s="157"/>
    </row>
    <row r="46" spans="2:2">
      <c r="B46" s="157"/>
    </row>
    <row r="47" spans="2:2">
      <c r="B47" s="157"/>
    </row>
    <row r="48" spans="2:2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</row>
    <row r="54" spans="1:20" s="12" customFormat="1">
      <c r="A54" s="43"/>
      <c r="B54" s="43"/>
      <c r="C54" s="43"/>
      <c r="D54" s="159"/>
      <c r="E54" s="159"/>
      <c r="F54" s="159"/>
      <c r="G54" s="159"/>
      <c r="H54" s="159"/>
      <c r="I54" s="159"/>
      <c r="J54" s="159"/>
      <c r="K54" s="44"/>
      <c r="L54" s="44"/>
      <c r="M54" s="44"/>
      <c r="N54" s="44"/>
      <c r="O54" s="44"/>
      <c r="P54" s="44"/>
      <c r="Q54" s="44"/>
      <c r="R54" s="44"/>
      <c r="S54" s="44"/>
      <c r="T54" s="117" t="s">
        <v>192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0"/>
  <sheetViews>
    <sheetView view="pageBreakPreview" zoomScale="65" zoomScaleNormal="55" zoomScaleSheetLayoutView="55" workbookViewId="0">
      <selection activeCell="AA19" sqref="AA19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47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68" t="s">
        <v>195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121"/>
    </row>
    <row r="7" spans="1:23">
      <c r="B7" s="480" t="s">
        <v>196</v>
      </c>
      <c r="C7" s="477" t="s">
        <v>162</v>
      </c>
      <c r="D7" s="478"/>
      <c r="E7" s="479"/>
      <c r="F7" s="477" t="s">
        <v>163</v>
      </c>
      <c r="G7" s="478"/>
      <c r="H7" s="479"/>
      <c r="I7" s="477" t="s">
        <v>202</v>
      </c>
      <c r="J7" s="478"/>
      <c r="K7" s="479"/>
      <c r="L7" s="477" t="s">
        <v>203</v>
      </c>
      <c r="M7" s="478"/>
      <c r="N7" s="479"/>
      <c r="O7" s="477" t="s">
        <v>204</v>
      </c>
      <c r="P7" s="478"/>
      <c r="Q7" s="479"/>
      <c r="R7" s="477" t="s">
        <v>205</v>
      </c>
      <c r="S7" s="478"/>
      <c r="T7" s="479"/>
    </row>
    <row r="8" spans="1:23">
      <c r="B8" s="481"/>
      <c r="C8" s="128" t="s">
        <v>172</v>
      </c>
      <c r="D8" s="128" t="s">
        <v>209</v>
      </c>
      <c r="E8" s="129" t="s">
        <v>174</v>
      </c>
      <c r="F8" s="128" t="s">
        <v>172</v>
      </c>
      <c r="G8" s="128" t="s">
        <v>209</v>
      </c>
      <c r="H8" s="129" t="s">
        <v>174</v>
      </c>
      <c r="I8" s="128" t="s">
        <v>172</v>
      </c>
      <c r="J8" s="128" t="s">
        <v>209</v>
      </c>
      <c r="K8" s="129" t="s">
        <v>174</v>
      </c>
      <c r="L8" s="128" t="s">
        <v>172</v>
      </c>
      <c r="M8" s="128" t="s">
        <v>209</v>
      </c>
      <c r="N8" s="129" t="s">
        <v>174</v>
      </c>
      <c r="O8" s="128" t="s">
        <v>172</v>
      </c>
      <c r="P8" s="128" t="s">
        <v>209</v>
      </c>
      <c r="Q8" s="129" t="s">
        <v>174</v>
      </c>
      <c r="R8" s="128" t="s">
        <v>172</v>
      </c>
      <c r="S8" s="128" t="s">
        <v>209</v>
      </c>
      <c r="T8" s="129" t="s">
        <v>174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131.00388599999999</v>
      </c>
      <c r="D20" s="143">
        <v>0.13100418599999999</v>
      </c>
      <c r="E20" s="140">
        <v>0.159</v>
      </c>
      <c r="F20" s="140">
        <v>28333.764274000001</v>
      </c>
      <c r="G20" s="140">
        <v>304.06509296799987</v>
      </c>
      <c r="H20" s="140">
        <v>608.01599999999996</v>
      </c>
      <c r="I20" s="140">
        <v>278.40219999999999</v>
      </c>
      <c r="J20" s="140">
        <v>126.47127849999998</v>
      </c>
      <c r="K20" s="140">
        <v>5.202</v>
      </c>
      <c r="L20" s="140">
        <v>2491.7026000000001</v>
      </c>
      <c r="M20" s="140">
        <v>102.6917164</v>
      </c>
      <c r="N20" s="140">
        <v>67.721000000000004</v>
      </c>
      <c r="O20" s="142">
        <v>9.2500000000000004E-4</v>
      </c>
      <c r="P20" s="143">
        <v>0.51296399999999998</v>
      </c>
      <c r="Q20" s="143">
        <v>0.183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210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211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212</v>
      </c>
      <c r="C24" s="137">
        <v>1.4359</v>
      </c>
      <c r="D24" s="148">
        <v>1.4358999999999999E-3</v>
      </c>
      <c r="E24" s="137">
        <v>3.1E-2</v>
      </c>
      <c r="F24" s="137">
        <v>1848.9396999999999</v>
      </c>
      <c r="G24" s="137">
        <v>26.536744899999999</v>
      </c>
      <c r="H24" s="137">
        <v>33.009</v>
      </c>
      <c r="I24" s="137">
        <v>54.4285</v>
      </c>
      <c r="J24" s="137">
        <v>13.442019699999999</v>
      </c>
      <c r="K24" s="137">
        <v>1.0429999999999999</v>
      </c>
      <c r="L24" s="140">
        <v>436.32470000000001</v>
      </c>
      <c r="M24" s="137">
        <v>12.8329916</v>
      </c>
      <c r="N24" s="137">
        <v>5.7709999999999999</v>
      </c>
      <c r="O24" s="147">
        <v>1.8699999999999999E-4</v>
      </c>
      <c r="P24" s="137">
        <v>8.3757999999999999E-2</v>
      </c>
      <c r="Q24" s="137">
        <v>3.3000000000000002E-2</v>
      </c>
      <c r="R24" s="137">
        <v>0</v>
      </c>
      <c r="S24" s="137">
        <v>0</v>
      </c>
      <c r="T24" s="137">
        <v>0</v>
      </c>
    </row>
    <row r="25" spans="2:66" s="2" customFormat="1"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34" t="s">
        <v>700</v>
      </c>
      <c r="C26" s="140">
        <v>1.4359</v>
      </c>
      <c r="D26" s="141">
        <v>1.4358999999999999E-3</v>
      </c>
      <c r="E26" s="140">
        <v>3.1E-2</v>
      </c>
      <c r="F26" s="140">
        <v>1848.9396999999999</v>
      </c>
      <c r="G26" s="140">
        <v>26.536744899999999</v>
      </c>
      <c r="H26" s="140">
        <v>33.009</v>
      </c>
      <c r="I26" s="140">
        <v>54.4285</v>
      </c>
      <c r="J26" s="140">
        <v>13.442019699999999</v>
      </c>
      <c r="K26" s="140">
        <v>1.0429999999999999</v>
      </c>
      <c r="L26" s="140">
        <v>436.32470000000001</v>
      </c>
      <c r="M26" s="140">
        <v>12.8329916</v>
      </c>
      <c r="N26" s="140">
        <v>5.7709999999999999</v>
      </c>
      <c r="O26" s="142">
        <v>1.8699999999999999E-4</v>
      </c>
      <c r="P26" s="143">
        <v>8.3757999999999999E-2</v>
      </c>
      <c r="Q26" s="143">
        <v>3.3000000000000002E-2</v>
      </c>
      <c r="R26" s="140">
        <v>0</v>
      </c>
      <c r="S26" s="140">
        <v>0</v>
      </c>
      <c r="T26" s="140">
        <v>0</v>
      </c>
      <c r="X26" s="134"/>
      <c r="Y26" s="135"/>
      <c r="Z26" s="135"/>
      <c r="AA26" s="139"/>
      <c r="AB26" s="136"/>
      <c r="AC26" s="139"/>
      <c r="AD26" s="139"/>
      <c r="AE26" s="139"/>
      <c r="AF26" s="139"/>
      <c r="AG26" s="139"/>
      <c r="AH26" s="139"/>
      <c r="AI26" s="121"/>
      <c r="AJ26" s="134"/>
      <c r="AK26" s="140"/>
      <c r="AL26" s="140"/>
      <c r="AM26" s="140"/>
      <c r="AN26" s="140"/>
      <c r="AO26" s="140"/>
      <c r="AP26" s="140"/>
      <c r="AQ26" s="140"/>
      <c r="AR26" s="140"/>
      <c r="AS26" s="140"/>
      <c r="AV26" s="134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2"/>
      <c r="BJ26" s="140"/>
      <c r="BK26" s="140"/>
      <c r="BL26" s="140"/>
      <c r="BM26" s="140"/>
      <c r="BN26" s="140"/>
    </row>
    <row r="27" spans="2:66" s="2" customFormat="1">
      <c r="B27" s="144"/>
      <c r="C27" s="144"/>
      <c r="D27" s="151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52"/>
      <c r="P27" s="153"/>
      <c r="Q27" s="151"/>
      <c r="R27" s="144"/>
      <c r="S27" s="144"/>
      <c r="T27" s="144"/>
      <c r="X27" s="104"/>
      <c r="Y27" s="135"/>
      <c r="Z27" s="135"/>
      <c r="AA27" s="135"/>
      <c r="AB27" s="136"/>
      <c r="AC27" s="135"/>
      <c r="AD27" s="135"/>
      <c r="AE27" s="135"/>
      <c r="AF27" s="139"/>
      <c r="AG27" s="135"/>
      <c r="AH27" s="135"/>
      <c r="AI27" s="121"/>
      <c r="AJ27" s="104"/>
      <c r="AK27" s="137"/>
      <c r="AL27" s="137"/>
      <c r="AM27" s="137"/>
      <c r="AN27" s="137"/>
      <c r="AO27" s="137"/>
      <c r="AP27" s="137"/>
      <c r="AQ27" s="137"/>
      <c r="AR27" s="137"/>
      <c r="AS27" s="137"/>
      <c r="AV27" s="104"/>
      <c r="AW27" s="137"/>
      <c r="AX27" s="137"/>
      <c r="AY27" s="137"/>
      <c r="AZ27" s="137"/>
      <c r="BA27" s="137"/>
      <c r="BB27" s="137"/>
      <c r="BC27" s="137"/>
      <c r="BD27" s="137"/>
      <c r="BE27" s="137"/>
      <c r="BF27" s="140"/>
      <c r="BG27" s="137"/>
      <c r="BH27" s="137"/>
      <c r="BI27" s="147"/>
      <c r="BJ27" s="137"/>
      <c r="BK27" s="137"/>
      <c r="BL27" s="137"/>
      <c r="BM27" s="137"/>
      <c r="BN27" s="137"/>
    </row>
    <row r="28" spans="2:66" s="2" customFormat="1">
      <c r="B28" s="134" t="s">
        <v>701</v>
      </c>
      <c r="C28" s="140">
        <v>0</v>
      </c>
      <c r="D28" s="147">
        <v>0</v>
      </c>
      <c r="E28" s="141">
        <v>0</v>
      </c>
      <c r="F28" s="140">
        <v>426.98910000000001</v>
      </c>
      <c r="G28" s="140">
        <v>4.1338021999999999</v>
      </c>
      <c r="H28" s="140">
        <v>6.1909999999999998</v>
      </c>
      <c r="I28" s="140">
        <v>48.779000000000003</v>
      </c>
      <c r="J28" s="140">
        <v>10.8454225</v>
      </c>
      <c r="K28" s="140">
        <v>0.25700000000000001</v>
      </c>
      <c r="L28" s="140">
        <v>129.3048</v>
      </c>
      <c r="M28" s="140">
        <v>3.1721779999999997</v>
      </c>
      <c r="N28" s="140">
        <v>2.29</v>
      </c>
      <c r="O28" s="154">
        <v>6.2000000000000003E-5</v>
      </c>
      <c r="P28" s="143">
        <v>2.7113999999999999E-2</v>
      </c>
      <c r="Q28" s="143">
        <v>1.2E-2</v>
      </c>
      <c r="R28" s="140">
        <v>0</v>
      </c>
      <c r="S28" s="140">
        <v>0</v>
      </c>
      <c r="T28" s="140">
        <v>0</v>
      </c>
      <c r="X28" s="104"/>
      <c r="Y28" s="135"/>
      <c r="Z28" s="135"/>
      <c r="AA28" s="135"/>
      <c r="AB28" s="136"/>
      <c r="AC28" s="135"/>
      <c r="AD28" s="139"/>
      <c r="AE28" s="139"/>
      <c r="AF28" s="139"/>
      <c r="AG28" s="139"/>
      <c r="AH28" s="139"/>
      <c r="AI28" s="121"/>
      <c r="AJ28" s="104"/>
      <c r="AK28" s="140"/>
      <c r="AL28" s="140"/>
      <c r="AM28" s="140"/>
      <c r="AN28" s="140"/>
      <c r="AO28" s="140"/>
      <c r="AP28" s="140"/>
      <c r="AQ28" s="140"/>
      <c r="AR28" s="140"/>
      <c r="AS28" s="140"/>
      <c r="AV28" s="104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37"/>
      <c r="BH28" s="137"/>
      <c r="BI28" s="147"/>
      <c r="BJ28" s="137"/>
      <c r="BK28" s="137"/>
      <c r="BL28" s="137"/>
      <c r="BM28" s="137"/>
      <c r="BN28" s="137"/>
    </row>
    <row r="29" spans="2:66" s="2" customFormat="1">
      <c r="B29" s="134" t="s">
        <v>702</v>
      </c>
      <c r="C29" s="140">
        <v>0</v>
      </c>
      <c r="D29" s="143">
        <v>0</v>
      </c>
      <c r="E29" s="141">
        <v>0</v>
      </c>
      <c r="F29" s="140">
        <v>370.21800000000002</v>
      </c>
      <c r="G29" s="140">
        <v>3.1956395999999998</v>
      </c>
      <c r="H29" s="140">
        <v>4.9249999999999998</v>
      </c>
      <c r="I29" s="140">
        <v>0.69450000000000001</v>
      </c>
      <c r="J29" s="140">
        <v>0.3895361</v>
      </c>
      <c r="K29" s="140">
        <v>0.20499999999999999</v>
      </c>
      <c r="L29" s="140">
        <v>83.171099999999996</v>
      </c>
      <c r="M29" s="140">
        <v>3.1408049</v>
      </c>
      <c r="N29" s="140">
        <v>0.70599999999999996</v>
      </c>
      <c r="O29" s="154">
        <v>2.1999999999999999E-5</v>
      </c>
      <c r="P29" s="141">
        <v>8.0479999999999996E-3</v>
      </c>
      <c r="Q29" s="141">
        <v>4.0000000000000001E-3</v>
      </c>
      <c r="R29" s="140">
        <v>0</v>
      </c>
      <c r="S29" s="140">
        <v>0</v>
      </c>
      <c r="T29" s="140">
        <v>0</v>
      </c>
      <c r="X29" s="104"/>
      <c r="Y29" s="135"/>
      <c r="Z29" s="135"/>
      <c r="AA29" s="135"/>
      <c r="AB29" s="136"/>
      <c r="AC29" s="135"/>
      <c r="AD29" s="139"/>
      <c r="AE29" s="139"/>
      <c r="AF29" s="139"/>
      <c r="AG29" s="139"/>
      <c r="AH29" s="139"/>
      <c r="AI29" s="121"/>
      <c r="AJ29" s="104"/>
      <c r="AK29" s="140"/>
      <c r="AL29" s="140"/>
      <c r="AM29" s="140"/>
      <c r="AN29" s="140"/>
      <c r="AO29" s="140"/>
      <c r="AP29" s="140"/>
      <c r="AQ29" s="140"/>
      <c r="AR29" s="140"/>
      <c r="AS29" s="140"/>
      <c r="AV29" s="104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7"/>
      <c r="BJ29" s="137"/>
      <c r="BK29" s="137"/>
      <c r="BL29" s="137"/>
      <c r="BM29" s="137"/>
      <c r="BN29" s="137"/>
    </row>
    <row r="30" spans="2:66" s="2" customFormat="1">
      <c r="B30" s="134" t="s">
        <v>703</v>
      </c>
      <c r="C30" s="137">
        <v>0</v>
      </c>
      <c r="D30" s="149">
        <v>0</v>
      </c>
      <c r="E30" s="148">
        <v>0</v>
      </c>
      <c r="F30" s="137">
        <v>414.90410000000003</v>
      </c>
      <c r="G30" s="137">
        <v>6.8535874999999997</v>
      </c>
      <c r="H30" s="137">
        <v>5.859</v>
      </c>
      <c r="I30" s="137">
        <v>1.8683000000000001</v>
      </c>
      <c r="J30" s="137">
        <v>0.74887199999999998</v>
      </c>
      <c r="K30" s="137">
        <v>0.20799999999999999</v>
      </c>
      <c r="L30" s="140">
        <v>70.484300000000005</v>
      </c>
      <c r="M30" s="140">
        <v>2.5648160999999998</v>
      </c>
      <c r="N30" s="140">
        <v>1.052</v>
      </c>
      <c r="O30" s="154">
        <v>2.9E-5</v>
      </c>
      <c r="P30" s="143">
        <v>1.3728500000000001E-2</v>
      </c>
      <c r="Q30" s="141">
        <v>5.0000000000000001E-3</v>
      </c>
      <c r="R30" s="140">
        <v>0</v>
      </c>
      <c r="S30" s="140">
        <v>0</v>
      </c>
      <c r="T30" s="140">
        <v>0</v>
      </c>
      <c r="X30" s="104"/>
      <c r="Y30" s="135"/>
      <c r="Z30" s="135"/>
      <c r="AA30" s="135"/>
      <c r="AB30" s="136"/>
      <c r="AC30" s="135"/>
      <c r="AD30" s="135"/>
      <c r="AE30" s="135"/>
      <c r="AF30" s="139"/>
      <c r="AG30" s="135"/>
      <c r="AH30" s="135"/>
      <c r="AI30" s="121"/>
      <c r="AJ30" s="104"/>
      <c r="AK30" s="137"/>
      <c r="AL30" s="137"/>
      <c r="AM30" s="137"/>
      <c r="AN30" s="137"/>
      <c r="AO30" s="137"/>
      <c r="AP30" s="137"/>
      <c r="AQ30" s="137"/>
      <c r="AR30" s="137"/>
      <c r="AS30" s="137"/>
      <c r="AV30" s="104"/>
      <c r="AW30" s="137"/>
      <c r="AX30" s="137"/>
      <c r="AY30" s="137"/>
      <c r="AZ30" s="137"/>
      <c r="BA30" s="137"/>
      <c r="BB30" s="137"/>
      <c r="BC30" s="137"/>
      <c r="BD30" s="137"/>
      <c r="BE30" s="137"/>
      <c r="BF30" s="140"/>
      <c r="BG30" s="137"/>
      <c r="BH30" s="137"/>
      <c r="BI30" s="147"/>
      <c r="BJ30" s="137"/>
      <c r="BK30" s="137"/>
      <c r="BL30" s="137"/>
      <c r="BM30" s="137"/>
      <c r="BN30" s="137"/>
    </row>
    <row r="31" spans="2:66" s="2" customFormat="1">
      <c r="B31" s="134" t="s">
        <v>704</v>
      </c>
      <c r="C31" s="137">
        <v>0.83</v>
      </c>
      <c r="D31" s="147">
        <v>8.3000000000000001E-4</v>
      </c>
      <c r="E31" s="149">
        <v>1.4E-2</v>
      </c>
      <c r="F31" s="137">
        <v>395.33679999999998</v>
      </c>
      <c r="G31" s="137">
        <v>7.1110122000000002</v>
      </c>
      <c r="H31" s="137">
        <v>7.8570000000000002</v>
      </c>
      <c r="I31" s="137">
        <v>1.1067</v>
      </c>
      <c r="J31" s="137">
        <v>0.57970109999999997</v>
      </c>
      <c r="K31" s="137">
        <v>0.20699999999999999</v>
      </c>
      <c r="L31" s="140">
        <v>64.6768</v>
      </c>
      <c r="M31" s="140">
        <v>1.1407882999999999</v>
      </c>
      <c r="N31" s="140">
        <v>1.0369999999999999</v>
      </c>
      <c r="O31" s="154">
        <v>6.3999999999999997E-5</v>
      </c>
      <c r="P31" s="143">
        <v>3.1067499999999998E-2</v>
      </c>
      <c r="Q31" s="143">
        <v>1.0999999999999999E-2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5"/>
      <c r="AB31" s="136"/>
      <c r="AC31" s="135"/>
      <c r="AD31" s="135"/>
      <c r="AE31" s="135"/>
      <c r="AF31" s="139"/>
      <c r="AG31" s="135"/>
      <c r="AH31" s="135"/>
      <c r="AI31" s="121"/>
      <c r="AJ31" s="104"/>
      <c r="AK31" s="137"/>
      <c r="AL31" s="137"/>
      <c r="AM31" s="137"/>
      <c r="AN31" s="148"/>
      <c r="AO31" s="137"/>
      <c r="AP31" s="149"/>
      <c r="AQ31" s="137"/>
      <c r="AR31" s="137"/>
      <c r="AS31" s="137"/>
      <c r="AV31" s="104"/>
      <c r="AW31" s="137"/>
      <c r="AX31" s="137"/>
      <c r="AY31" s="137"/>
      <c r="AZ31" s="137"/>
      <c r="BA31" s="137"/>
      <c r="BB31" s="137"/>
      <c r="BC31" s="137"/>
      <c r="BD31" s="137"/>
      <c r="BE31" s="137"/>
      <c r="BF31" s="140"/>
      <c r="BG31" s="137"/>
      <c r="BH31" s="137"/>
      <c r="BI31" s="147"/>
      <c r="BJ31" s="149"/>
      <c r="BK31" s="149"/>
      <c r="BL31" s="137"/>
      <c r="BM31" s="137"/>
      <c r="BN31" s="137"/>
    </row>
    <row r="32" spans="2:66" s="2" customFormat="1">
      <c r="B32" s="134" t="s">
        <v>705</v>
      </c>
      <c r="C32" s="137">
        <v>0.60589999999999999</v>
      </c>
      <c r="D32" s="147">
        <v>6.0590000000000004E-4</v>
      </c>
      <c r="E32" s="149">
        <v>1.7000000000000001E-2</v>
      </c>
      <c r="F32" s="137">
        <v>241.49170000000001</v>
      </c>
      <c r="G32" s="137">
        <v>5.2427033999999999</v>
      </c>
      <c r="H32" s="137">
        <v>8.1769999999999996</v>
      </c>
      <c r="I32" s="137">
        <v>1.98</v>
      </c>
      <c r="J32" s="137">
        <v>0.87848800000000005</v>
      </c>
      <c r="K32" s="137">
        <v>0.16600000000000001</v>
      </c>
      <c r="L32" s="140">
        <v>88.687700000000007</v>
      </c>
      <c r="M32" s="140">
        <v>2.8144043000000001</v>
      </c>
      <c r="N32" s="140">
        <v>0.68600000000000005</v>
      </c>
      <c r="O32" s="154">
        <v>1.0000000000000001E-5</v>
      </c>
      <c r="P32" s="141">
        <v>3.8E-3</v>
      </c>
      <c r="Q32" s="141">
        <v>1E-3</v>
      </c>
      <c r="R32" s="140">
        <v>0</v>
      </c>
      <c r="S32" s="140">
        <v>0</v>
      </c>
      <c r="T32" s="140">
        <v>0</v>
      </c>
      <c r="X32" s="104"/>
      <c r="Y32" s="135"/>
      <c r="Z32" s="135"/>
      <c r="AA32" s="135"/>
      <c r="AB32" s="136"/>
      <c r="AC32" s="135"/>
      <c r="AD32" s="135"/>
      <c r="AE32" s="135"/>
      <c r="AF32" s="139"/>
      <c r="AG32" s="135"/>
      <c r="AH32" s="135"/>
      <c r="AI32" s="121"/>
      <c r="AJ32" s="104"/>
      <c r="AK32" s="137"/>
      <c r="AL32" s="137"/>
      <c r="AM32" s="137"/>
      <c r="AN32" s="137"/>
      <c r="AO32" s="137"/>
      <c r="AP32" s="137"/>
      <c r="AQ32" s="137"/>
      <c r="AR32" s="137"/>
      <c r="AS32" s="137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47"/>
      <c r="BJ32" s="137"/>
      <c r="BK32" s="149"/>
      <c r="BL32" s="137"/>
      <c r="BM32" s="137"/>
      <c r="BN32" s="137"/>
    </row>
    <row r="33" spans="2:66" ht="14.25" customHeight="1">
      <c r="X33" s="104"/>
      <c r="Y33" s="135"/>
      <c r="Z33" s="135"/>
      <c r="AA33" s="135"/>
      <c r="AB33" s="136"/>
      <c r="AC33" s="135"/>
      <c r="AD33" s="135"/>
      <c r="AE33" s="135"/>
      <c r="AF33" s="135"/>
      <c r="AG33" s="135"/>
      <c r="AH33" s="135"/>
      <c r="AI33" s="121"/>
      <c r="AJ33" s="104"/>
      <c r="AK33" s="137"/>
      <c r="AL33" s="137"/>
      <c r="AM33" s="137"/>
      <c r="AN33" s="137"/>
      <c r="AO33" s="137"/>
      <c r="AP33" s="137"/>
      <c r="AQ33" s="137"/>
      <c r="AR33" s="137"/>
      <c r="AS33" s="137"/>
      <c r="AT33" s="2"/>
      <c r="AU33" s="2"/>
      <c r="AV33" s="104"/>
      <c r="AW33" s="137"/>
      <c r="AX33" s="137"/>
      <c r="AY33" s="137"/>
      <c r="AZ33" s="137"/>
      <c r="BA33" s="137"/>
      <c r="BB33" s="137"/>
      <c r="BC33" s="137"/>
      <c r="BD33" s="137"/>
      <c r="BE33" s="137"/>
      <c r="BF33" s="140"/>
      <c r="BG33" s="137"/>
      <c r="BH33" s="137"/>
      <c r="BI33" s="163"/>
      <c r="BJ33" s="149"/>
      <c r="BK33" s="137"/>
      <c r="BL33" s="137"/>
      <c r="BM33" s="137"/>
      <c r="BN33" s="137"/>
    </row>
    <row r="34" spans="2:66">
      <c r="B34" s="88" t="s">
        <v>219</v>
      </c>
      <c r="X34" s="104"/>
      <c r="Y34" s="135"/>
      <c r="Z34" s="135"/>
      <c r="AA34" s="135"/>
      <c r="AB34" s="136"/>
      <c r="AC34" s="135"/>
      <c r="AD34" s="135"/>
      <c r="AE34" s="135"/>
      <c r="AF34" s="135"/>
      <c r="AG34" s="135"/>
      <c r="AH34" s="135"/>
      <c r="AI34" s="121"/>
      <c r="AJ34" s="104"/>
      <c r="AK34" s="137"/>
      <c r="AL34" s="137"/>
      <c r="AM34" s="137"/>
      <c r="AN34" s="137"/>
      <c r="AO34" s="137"/>
      <c r="AP34" s="137"/>
      <c r="AQ34" s="137"/>
      <c r="AR34" s="137"/>
      <c r="AS34" s="137"/>
      <c r="AT34" s="2"/>
      <c r="AU34" s="2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47"/>
      <c r="BJ34" s="137"/>
      <c r="BK34" s="137"/>
      <c r="BL34" s="137"/>
      <c r="BM34" s="137"/>
      <c r="BN34" s="137"/>
    </row>
    <row r="35" spans="2:66">
      <c r="B35" s="88" t="s">
        <v>220</v>
      </c>
      <c r="X35" s="104"/>
      <c r="Y35" s="135"/>
      <c r="Z35" s="135"/>
      <c r="AA35" s="135"/>
      <c r="AB35" s="136"/>
      <c r="AC35" s="135"/>
      <c r="AD35" s="135"/>
      <c r="AE35" s="135"/>
      <c r="AF35" s="135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T35" s="2"/>
      <c r="AU35" s="2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7"/>
      <c r="BJ35" s="137"/>
      <c r="BK35" s="137"/>
      <c r="BL35" s="137"/>
      <c r="BM35" s="137"/>
      <c r="BN35" s="137"/>
    </row>
    <row r="36" spans="2:66">
      <c r="B36" s="88" t="s">
        <v>221</v>
      </c>
      <c r="X36" s="144"/>
      <c r="Y36" s="145"/>
      <c r="Z36" s="145"/>
      <c r="AA36" s="145"/>
      <c r="AB36" s="144"/>
      <c r="AC36" s="144"/>
      <c r="AD36" s="144"/>
      <c r="AE36" s="144"/>
      <c r="AF36" s="144"/>
      <c r="AG36" s="144"/>
      <c r="AH36" s="144"/>
      <c r="AI36" s="121"/>
      <c r="AJ36" s="144"/>
      <c r="AK36" s="144"/>
      <c r="AL36" s="144"/>
      <c r="AM36" s="144"/>
      <c r="AN36" s="145"/>
      <c r="AO36" s="145"/>
      <c r="AP36" s="145"/>
      <c r="AQ36" s="144"/>
      <c r="AR36" s="144"/>
      <c r="AS36" s="144"/>
      <c r="AT36" s="2"/>
      <c r="AU36" s="2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</row>
    <row r="37" spans="2:66">
      <c r="B37" s="157"/>
      <c r="X37" s="134"/>
      <c r="Y37" s="135"/>
      <c r="Z37" s="135"/>
      <c r="AA37" s="139"/>
      <c r="AB37" s="136"/>
      <c r="AC37" s="139"/>
      <c r="AD37" s="139"/>
      <c r="AE37" s="139"/>
      <c r="AF37" s="139"/>
      <c r="AG37" s="139"/>
      <c r="AH37" s="139"/>
      <c r="AI37" s="121"/>
      <c r="AJ37" s="134"/>
      <c r="AK37" s="140"/>
      <c r="AL37" s="140"/>
      <c r="AM37" s="140"/>
      <c r="AN37" s="140"/>
      <c r="AO37" s="140"/>
      <c r="AP37" s="140"/>
      <c r="AQ37" s="140"/>
      <c r="AR37" s="140"/>
      <c r="AS37" s="140"/>
      <c r="AT37" s="2"/>
      <c r="AU37" s="2"/>
      <c r="AV37" s="134"/>
      <c r="AW37" s="140"/>
      <c r="AX37" s="143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54"/>
      <c r="BJ37" s="140"/>
      <c r="BK37" s="143"/>
      <c r="BL37" s="140"/>
      <c r="BM37" s="140"/>
      <c r="BN37" s="140"/>
    </row>
    <row r="38" spans="2:66">
      <c r="B38" s="157"/>
      <c r="X38" s="134"/>
      <c r="Y38" s="135"/>
      <c r="Z38" s="135"/>
      <c r="AA38" s="139"/>
      <c r="AB38" s="136"/>
      <c r="AC38" s="139"/>
      <c r="AD38" s="139"/>
      <c r="AE38" s="139"/>
      <c r="AF38" s="139"/>
      <c r="AG38" s="139"/>
      <c r="AH38" s="139"/>
      <c r="AI38" s="121"/>
      <c r="AJ38" s="134"/>
      <c r="AK38" s="140"/>
      <c r="AL38" s="140"/>
      <c r="AM38" s="140"/>
      <c r="AN38" s="140"/>
      <c r="AO38" s="143"/>
      <c r="AP38" s="140"/>
      <c r="AQ38" s="140"/>
      <c r="AR38" s="140"/>
      <c r="AS38" s="140"/>
      <c r="AT38" s="2"/>
      <c r="AU38" s="2"/>
      <c r="AV38" s="134"/>
      <c r="AW38" s="140"/>
      <c r="AX38" s="143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54"/>
      <c r="BJ38" s="140"/>
      <c r="BK38" s="141"/>
      <c r="BL38" s="140"/>
      <c r="BM38" s="140"/>
      <c r="BN38" s="140"/>
    </row>
    <row r="39" spans="2:66">
      <c r="B39" s="157"/>
      <c r="X39" s="134"/>
      <c r="Y39" s="135"/>
      <c r="Z39" s="135"/>
      <c r="AA39" s="135"/>
      <c r="AB39" s="136"/>
      <c r="AC39" s="135"/>
      <c r="AD39" s="135"/>
      <c r="AE39" s="135"/>
      <c r="AF39" s="135"/>
      <c r="AG39" s="135"/>
      <c r="AH39" s="135"/>
      <c r="AI39" s="121"/>
      <c r="AJ39" s="134"/>
      <c r="AK39" s="137"/>
      <c r="AL39" s="137"/>
      <c r="AM39" s="137"/>
      <c r="AN39" s="137"/>
      <c r="AO39" s="137"/>
      <c r="AP39" s="137"/>
      <c r="AQ39" s="137"/>
      <c r="AR39" s="137"/>
      <c r="AS39" s="137"/>
      <c r="AT39" s="2"/>
      <c r="AU39" s="2"/>
      <c r="AV39" s="134"/>
      <c r="AW39" s="137"/>
      <c r="AX39" s="149"/>
      <c r="AY39" s="137"/>
      <c r="AZ39" s="137"/>
      <c r="BA39" s="137"/>
      <c r="BB39" s="137"/>
      <c r="BC39" s="137"/>
      <c r="BD39" s="137"/>
      <c r="BE39" s="137"/>
      <c r="BF39" s="140"/>
      <c r="BG39" s="140"/>
      <c r="BH39" s="140"/>
      <c r="BI39" s="154"/>
      <c r="BJ39" s="140"/>
      <c r="BK39" s="141"/>
      <c r="BL39" s="140"/>
      <c r="BM39" s="140"/>
      <c r="BN39" s="140"/>
    </row>
    <row r="40" spans="2:66">
      <c r="B40" s="157"/>
      <c r="X40" s="134"/>
      <c r="Y40" s="135"/>
      <c r="Z40" s="135"/>
      <c r="AA40" s="135"/>
      <c r="AB40" s="136"/>
      <c r="AC40" s="135"/>
      <c r="AD40" s="135"/>
      <c r="AE40" s="135"/>
      <c r="AF40" s="135"/>
      <c r="AG40" s="135"/>
      <c r="AH40" s="135"/>
      <c r="AI40" s="121"/>
      <c r="AJ40" s="134"/>
      <c r="AK40" s="137"/>
      <c r="AL40" s="137"/>
      <c r="AM40" s="137"/>
      <c r="AN40" s="137"/>
      <c r="AO40" s="137"/>
      <c r="AP40" s="137"/>
      <c r="AQ40" s="137"/>
      <c r="AR40" s="137"/>
      <c r="AS40" s="137"/>
      <c r="AT40" s="2"/>
      <c r="AU40" s="2"/>
      <c r="AV40" s="134"/>
      <c r="AW40" s="137"/>
      <c r="AX40" s="148"/>
      <c r="AY40" s="137"/>
      <c r="AZ40" s="137"/>
      <c r="BA40" s="137"/>
      <c r="BB40" s="137"/>
      <c r="BC40" s="137"/>
      <c r="BD40" s="137"/>
      <c r="BE40" s="137"/>
      <c r="BF40" s="140"/>
      <c r="BG40" s="140"/>
      <c r="BH40" s="140"/>
      <c r="BI40" s="154"/>
      <c r="BJ40" s="140"/>
      <c r="BK40" s="141"/>
      <c r="BL40" s="140"/>
      <c r="BM40" s="140"/>
      <c r="BN40" s="140"/>
    </row>
    <row r="41" spans="2:66">
      <c r="B41" s="157"/>
      <c r="X41" s="134"/>
      <c r="Y41" s="135"/>
      <c r="Z41" s="135"/>
      <c r="AA41" s="135"/>
      <c r="AB41" s="136"/>
      <c r="AC41" s="135"/>
      <c r="AD41" s="135"/>
      <c r="AE41" s="135"/>
      <c r="AF41" s="135"/>
      <c r="AG41" s="135"/>
      <c r="AH41" s="135"/>
      <c r="AI41" s="121"/>
      <c r="AJ41" s="134"/>
      <c r="AK41" s="137"/>
      <c r="AL41" s="137"/>
      <c r="AM41" s="137"/>
      <c r="AN41" s="137"/>
      <c r="AO41" s="137"/>
      <c r="AP41" s="137"/>
      <c r="AQ41" s="137"/>
      <c r="AR41" s="137"/>
      <c r="AS41" s="137"/>
      <c r="AT41" s="2"/>
      <c r="AU41" s="2"/>
      <c r="AV41" s="134"/>
      <c r="AW41" s="137"/>
      <c r="AX41" s="148"/>
      <c r="AY41" s="137"/>
      <c r="AZ41" s="137"/>
      <c r="BA41" s="137"/>
      <c r="BB41" s="137"/>
      <c r="BC41" s="137"/>
      <c r="BD41" s="137"/>
      <c r="BE41" s="137"/>
      <c r="BF41" s="140"/>
      <c r="BG41" s="140"/>
      <c r="BH41" s="140"/>
      <c r="BI41" s="154"/>
      <c r="BJ41" s="143"/>
      <c r="BK41" s="141"/>
      <c r="BL41" s="140"/>
      <c r="BM41" s="140"/>
      <c r="BN41" s="140"/>
    </row>
    <row r="42" spans="2:66">
      <c r="B42" s="157"/>
      <c r="X42" s="144"/>
      <c r="Y42" s="145"/>
      <c r="Z42" s="145"/>
      <c r="AA42" s="145"/>
      <c r="AB42" s="144"/>
      <c r="AC42" s="144"/>
      <c r="AD42" s="144"/>
      <c r="AE42" s="144"/>
      <c r="AF42" s="144"/>
      <c r="AG42" s="144"/>
      <c r="AH42" s="144"/>
      <c r="AI42" s="121"/>
      <c r="AJ42" s="144"/>
      <c r="AK42" s="144"/>
      <c r="AL42" s="144"/>
      <c r="AM42" s="144"/>
      <c r="AN42" s="145"/>
      <c r="AO42" s="145"/>
      <c r="AP42" s="145"/>
      <c r="AQ42" s="144"/>
      <c r="AR42" s="144"/>
      <c r="AS42" s="144"/>
      <c r="AT42" s="2"/>
      <c r="AU42" s="2"/>
      <c r="AV42" s="144"/>
      <c r="AW42" s="144"/>
      <c r="AX42" s="151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53"/>
      <c r="BJ42" s="144"/>
      <c r="BK42" s="144"/>
      <c r="BL42" s="144"/>
      <c r="BM42" s="144"/>
      <c r="BN42" s="144"/>
    </row>
    <row r="43" spans="2:66">
      <c r="B43" s="157"/>
      <c r="X43" s="134"/>
      <c r="Y43" s="139"/>
      <c r="Z43" s="139"/>
      <c r="AA43" s="139"/>
      <c r="AB43" s="136"/>
      <c r="AC43" s="139"/>
      <c r="AD43" s="139"/>
      <c r="AE43" s="139"/>
      <c r="AF43" s="139"/>
      <c r="AG43" s="139"/>
      <c r="AH43" s="139"/>
      <c r="AI43" s="121"/>
      <c r="AJ43" s="134"/>
      <c r="AK43" s="137"/>
      <c r="AL43" s="137"/>
      <c r="AM43" s="137"/>
      <c r="AN43" s="149"/>
      <c r="AO43" s="149"/>
      <c r="AP43" s="149"/>
      <c r="AQ43" s="137"/>
      <c r="AR43" s="137"/>
      <c r="AS43" s="137"/>
      <c r="AT43" s="2"/>
      <c r="AU43" s="2"/>
      <c r="AV43" s="134"/>
      <c r="AW43" s="140"/>
      <c r="AX43" s="147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54"/>
      <c r="BJ43" s="143"/>
      <c r="BK43" s="141"/>
      <c r="BL43" s="140"/>
      <c r="BM43" s="140"/>
      <c r="BN43" s="140"/>
    </row>
    <row r="44" spans="2:66">
      <c r="B44" s="157"/>
      <c r="X44" s="134"/>
      <c r="Y44" s="139"/>
      <c r="Z44" s="139"/>
      <c r="AA44" s="139"/>
      <c r="AB44" s="136"/>
      <c r="AC44" s="139"/>
      <c r="AD44" s="139"/>
      <c r="AE44" s="139"/>
      <c r="AF44" s="139"/>
      <c r="AG44" s="139"/>
      <c r="AH44" s="139"/>
      <c r="AI44" s="121"/>
      <c r="AJ44" s="134"/>
      <c r="AK44" s="137"/>
      <c r="AL44" s="137"/>
      <c r="AM44" s="137"/>
      <c r="AN44" s="149"/>
      <c r="AO44" s="149"/>
      <c r="AP44" s="149"/>
      <c r="AQ44" s="137"/>
      <c r="AR44" s="137"/>
      <c r="AS44" s="137"/>
      <c r="AT44" s="2"/>
      <c r="AU44" s="2"/>
      <c r="AV44" s="134"/>
      <c r="AW44" s="140"/>
      <c r="AX44" s="142"/>
      <c r="AY44" s="141"/>
      <c r="AZ44" s="140"/>
      <c r="BA44" s="140"/>
      <c r="BB44" s="140"/>
      <c r="BC44" s="140"/>
      <c r="BD44" s="140"/>
      <c r="BE44" s="140"/>
      <c r="BF44" s="140"/>
      <c r="BG44" s="140"/>
      <c r="BH44" s="140"/>
      <c r="BI44" s="150"/>
      <c r="BJ44" s="142"/>
      <c r="BK44" s="141"/>
      <c r="BL44" s="140"/>
      <c r="BM44" s="140"/>
      <c r="BN44" s="140"/>
    </row>
    <row r="45" spans="2:66">
      <c r="B45" s="157"/>
      <c r="X45" s="13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34"/>
      <c r="AK45" s="137"/>
      <c r="AL45" s="137"/>
      <c r="AM45" s="137"/>
      <c r="AN45" s="149"/>
      <c r="AO45" s="149"/>
      <c r="AP45" s="149"/>
      <c r="AQ45" s="137"/>
      <c r="AR45" s="137"/>
      <c r="AS45" s="137"/>
      <c r="AT45" s="2"/>
      <c r="AU45" s="2"/>
      <c r="AV45" s="134"/>
      <c r="AW45" s="137"/>
      <c r="AX45" s="147"/>
      <c r="AY45" s="137"/>
      <c r="AZ45" s="137"/>
      <c r="BA45" s="137"/>
      <c r="BB45" s="137"/>
      <c r="BC45" s="137"/>
      <c r="BD45" s="137"/>
      <c r="BE45" s="137"/>
      <c r="BF45" s="140"/>
      <c r="BG45" s="140"/>
      <c r="BH45" s="140"/>
      <c r="BI45" s="154"/>
      <c r="BJ45" s="141"/>
      <c r="BK45" s="143"/>
      <c r="BL45" s="140"/>
      <c r="BM45" s="140"/>
      <c r="BN45" s="140"/>
    </row>
    <row r="46" spans="2:66">
      <c r="B46" s="157"/>
      <c r="X46" s="134"/>
      <c r="Y46" s="135"/>
      <c r="Z46" s="135"/>
      <c r="AA46" s="135"/>
      <c r="AB46" s="136"/>
      <c r="AC46" s="135"/>
      <c r="AD46" s="135"/>
      <c r="AE46" s="135"/>
      <c r="AF46" s="135"/>
      <c r="AG46" s="135"/>
      <c r="AH46" s="135"/>
      <c r="AI46" s="155"/>
      <c r="AJ46" s="134"/>
      <c r="AK46" s="137"/>
      <c r="AL46" s="137"/>
      <c r="AM46" s="137"/>
      <c r="AN46" s="149"/>
      <c r="AO46" s="149"/>
      <c r="AP46" s="149"/>
      <c r="AQ46" s="137"/>
      <c r="AR46" s="137"/>
      <c r="AS46" s="137"/>
      <c r="AT46" s="2"/>
      <c r="AU46" s="2"/>
      <c r="AV46" s="134"/>
      <c r="AW46" s="137"/>
      <c r="AX46" s="148"/>
      <c r="AY46" s="137"/>
      <c r="AZ46" s="137"/>
      <c r="BA46" s="137"/>
      <c r="BB46" s="137"/>
      <c r="BC46" s="137"/>
      <c r="BD46" s="137"/>
      <c r="BE46" s="137"/>
      <c r="BF46" s="140"/>
      <c r="BG46" s="140"/>
      <c r="BH46" s="140"/>
      <c r="BI46" s="150"/>
      <c r="BJ46" s="141"/>
      <c r="BK46" s="141"/>
      <c r="BL46" s="140"/>
      <c r="BM46" s="140"/>
      <c r="BN46" s="140"/>
    </row>
    <row r="47" spans="2:66">
      <c r="B47" s="157"/>
      <c r="X47" s="134"/>
      <c r="Y47" s="135"/>
      <c r="Z47" s="135"/>
      <c r="AA47" s="135"/>
      <c r="AB47" s="136"/>
      <c r="AC47" s="135"/>
      <c r="AD47" s="135"/>
      <c r="AE47" s="135"/>
      <c r="AF47" s="135"/>
      <c r="AG47" s="135"/>
      <c r="AH47" s="135"/>
      <c r="AI47" s="155"/>
      <c r="AJ47" s="134"/>
      <c r="AK47" s="137"/>
      <c r="AL47" s="137"/>
      <c r="AM47" s="137"/>
      <c r="AN47" s="149"/>
      <c r="AO47" s="147"/>
      <c r="AP47" s="148"/>
      <c r="AQ47" s="137"/>
      <c r="AR47" s="137"/>
      <c r="AS47" s="137"/>
      <c r="AT47" s="2"/>
      <c r="AU47" s="2"/>
      <c r="AV47" s="134"/>
      <c r="AW47" s="137"/>
      <c r="AX47" s="148"/>
      <c r="AY47" s="149"/>
      <c r="AZ47" s="137"/>
      <c r="BA47" s="137"/>
      <c r="BB47" s="137"/>
      <c r="BC47" s="137"/>
      <c r="BD47" s="137"/>
      <c r="BE47" s="137"/>
      <c r="BF47" s="140"/>
      <c r="BG47" s="140"/>
      <c r="BH47" s="140"/>
      <c r="BI47" s="154"/>
      <c r="BJ47" s="143"/>
      <c r="BK47" s="141"/>
      <c r="BL47" s="140"/>
      <c r="BM47" s="140"/>
      <c r="BN47" s="140"/>
    </row>
    <row r="48" spans="2:66">
      <c r="B48" s="157"/>
    </row>
    <row r="49" spans="1:23">
      <c r="B49" s="157"/>
    </row>
    <row r="50" spans="1:23">
      <c r="B50" s="157"/>
    </row>
    <row r="51" spans="1:23">
      <c r="B51" s="157"/>
    </row>
    <row r="52" spans="1:23">
      <c r="B52" s="157"/>
    </row>
    <row r="53" spans="1:23">
      <c r="B53" s="157"/>
    </row>
    <row r="54" spans="1:23">
      <c r="B54" s="157"/>
    </row>
    <row r="55" spans="1:23">
      <c r="B55" s="157"/>
    </row>
    <row r="56" spans="1:23">
      <c r="B56" s="157"/>
    </row>
    <row r="57" spans="1:23">
      <c r="B57" s="157"/>
    </row>
    <row r="58" spans="1:23">
      <c r="B58" s="157"/>
    </row>
    <row r="59" spans="1:23" ht="7.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</row>
    <row r="60" spans="1:23" s="12" customFormat="1">
      <c r="A60" s="43"/>
      <c r="B60" s="43"/>
      <c r="C60" s="43"/>
      <c r="D60" s="159"/>
      <c r="E60" s="159"/>
      <c r="F60" s="159"/>
      <c r="G60" s="159"/>
      <c r="H60" s="159"/>
      <c r="I60" s="159"/>
      <c r="J60" s="159"/>
      <c r="K60" s="44"/>
      <c r="L60" s="44"/>
      <c r="M60" s="44"/>
      <c r="N60" s="44"/>
      <c r="O60" s="44"/>
      <c r="P60" s="44"/>
      <c r="Q60" s="44"/>
      <c r="R60" s="44"/>
      <c r="S60" s="44"/>
      <c r="T60" s="117" t="s">
        <v>224</v>
      </c>
      <c r="U60"/>
      <c r="V60"/>
      <c r="W60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B22" zoomScale="83" zoomScaleNormal="145" zoomScaleSheetLayoutView="55" workbookViewId="0">
      <selection activeCell="F33" sqref="F33:G33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5" t="s">
        <v>225</v>
      </c>
      <c r="C5" s="445"/>
      <c r="D5" s="445"/>
      <c r="E5" s="445"/>
      <c r="F5" s="445"/>
      <c r="G5" s="445"/>
      <c r="H5" s="445"/>
      <c r="I5" s="445"/>
      <c r="J5" s="120"/>
      <c r="K5" s="120"/>
      <c r="AD5" s="120"/>
    </row>
    <row r="6" spans="1:30">
      <c r="D6" s="165"/>
      <c r="F6" s="123"/>
    </row>
    <row r="7" spans="1:30" ht="15" customHeight="1">
      <c r="B7" s="480" t="s">
        <v>226</v>
      </c>
      <c r="C7" s="487" t="s">
        <v>227</v>
      </c>
      <c r="D7" s="488"/>
      <c r="E7" s="488"/>
      <c r="F7" s="489"/>
      <c r="G7" s="487" t="s">
        <v>228</v>
      </c>
      <c r="H7" s="488"/>
      <c r="I7" s="488"/>
      <c r="M7" s="164"/>
      <c r="N7" s="31"/>
    </row>
    <row r="8" spans="1:30">
      <c r="B8" s="481"/>
      <c r="C8" s="166">
        <v>2024</v>
      </c>
      <c r="D8" s="167">
        <v>45716</v>
      </c>
      <c r="E8" s="167">
        <v>45716</v>
      </c>
      <c r="F8" s="168">
        <v>45723</v>
      </c>
      <c r="G8" s="169" t="s">
        <v>229</v>
      </c>
      <c r="H8" s="169" t="s">
        <v>230</v>
      </c>
      <c r="I8" s="169" t="s">
        <v>231</v>
      </c>
      <c r="M8" s="164"/>
      <c r="N8" s="31"/>
    </row>
    <row r="9" spans="1:30">
      <c r="B9" s="170" t="s">
        <v>156</v>
      </c>
      <c r="C9" s="139">
        <v>7079.9049999999997</v>
      </c>
      <c r="D9" s="139">
        <v>6270.5969999999998</v>
      </c>
      <c r="E9" s="171">
        <v>6270.5969999999998</v>
      </c>
      <c r="F9" s="139">
        <v>6636</v>
      </c>
      <c r="G9" s="172">
        <v>5.8272442001933831</v>
      </c>
      <c r="H9" s="172">
        <v>5.8272442001933831</v>
      </c>
      <c r="I9" s="172">
        <v>-6.2699287631684291</v>
      </c>
      <c r="K9" s="173"/>
      <c r="M9" s="164"/>
      <c r="N9" s="31"/>
    </row>
    <row r="10" spans="1:30">
      <c r="B10" s="174" t="s">
        <v>232</v>
      </c>
      <c r="C10" s="175">
        <v>2689.2689999999998</v>
      </c>
      <c r="D10" s="175">
        <v>2405.982</v>
      </c>
      <c r="E10" s="139">
        <v>2405.982</v>
      </c>
      <c r="F10" s="139">
        <v>2451.625</v>
      </c>
      <c r="G10" s="172">
        <v>1.8970632365495681</v>
      </c>
      <c r="H10" s="172">
        <v>1.8970632365495681</v>
      </c>
      <c r="I10" s="172">
        <v>-8.8367508047725902</v>
      </c>
    </row>
    <row r="11" spans="1:30">
      <c r="B11" s="174" t="s">
        <v>233</v>
      </c>
      <c r="C11" s="175">
        <v>1251.874</v>
      </c>
      <c r="D11" s="175">
        <v>1052.7180000000001</v>
      </c>
      <c r="E11" s="139">
        <v>1052.7180000000001</v>
      </c>
      <c r="F11" s="139">
        <v>1114.1279999999999</v>
      </c>
      <c r="G11" s="172">
        <v>5.8334710720249729</v>
      </c>
      <c r="H11" s="172">
        <v>5.8334710720249729</v>
      </c>
      <c r="I11" s="172">
        <v>-11.003184026507467</v>
      </c>
      <c r="M11" s="176"/>
    </row>
    <row r="12" spans="1:30">
      <c r="B12" s="174" t="s">
        <v>234</v>
      </c>
      <c r="C12" s="175">
        <v>1035.568</v>
      </c>
      <c r="D12" s="175">
        <v>922.83100000000002</v>
      </c>
      <c r="E12" s="139">
        <v>922.83100000000002</v>
      </c>
      <c r="F12" s="139">
        <v>974.60699999999997</v>
      </c>
      <c r="G12" s="172">
        <v>5.6105614137366384</v>
      </c>
      <c r="H12" s="172">
        <v>5.6105614137366384</v>
      </c>
      <c r="I12" s="172">
        <v>-5.8867211037807277</v>
      </c>
    </row>
    <row r="13" spans="1:30">
      <c r="B13" s="174" t="s">
        <v>235</v>
      </c>
      <c r="C13" s="175">
        <v>729.49199999999996</v>
      </c>
      <c r="D13" s="175">
        <v>636.85500000000002</v>
      </c>
      <c r="E13" s="139">
        <v>636.85500000000002</v>
      </c>
      <c r="F13" s="139">
        <v>660.60500000000002</v>
      </c>
      <c r="G13" s="172">
        <v>3.7292633330978009</v>
      </c>
      <c r="H13" s="172">
        <v>3.7292633330978009</v>
      </c>
      <c r="I13" s="172">
        <v>-9.4431467377298102</v>
      </c>
      <c r="N13" s="31"/>
    </row>
    <row r="14" spans="1:30">
      <c r="B14" s="174" t="s">
        <v>236</v>
      </c>
      <c r="C14" s="175">
        <v>834.91399999999999</v>
      </c>
      <c r="D14" s="175">
        <v>770.08600000000001</v>
      </c>
      <c r="E14" s="139">
        <v>770.08600000000001</v>
      </c>
      <c r="F14" s="139">
        <v>772.94100000000003</v>
      </c>
      <c r="G14" s="172">
        <v>0.3707378136987321</v>
      </c>
      <c r="H14" s="172">
        <v>0.3707378136987321</v>
      </c>
      <c r="I14" s="172">
        <v>-7.4226806593253869</v>
      </c>
      <c r="N14" s="31"/>
    </row>
    <row r="15" spans="1:30">
      <c r="B15" s="174" t="s">
        <v>237</v>
      </c>
      <c r="C15" s="175">
        <v>1456.501</v>
      </c>
      <c r="D15" s="175">
        <v>1320.26</v>
      </c>
      <c r="E15" s="139">
        <v>1320.26</v>
      </c>
      <c r="F15" s="139">
        <v>1339.559</v>
      </c>
      <c r="G15" s="172">
        <v>1.4617575326072121</v>
      </c>
      <c r="H15" s="172">
        <v>1.4617575326072121</v>
      </c>
      <c r="I15" s="172">
        <v>-8.0289680542615489</v>
      </c>
    </row>
    <row r="16" spans="1:30">
      <c r="B16" s="174" t="s">
        <v>238</v>
      </c>
      <c r="C16" s="175">
        <v>1392.5809999999999</v>
      </c>
      <c r="D16" s="175">
        <v>1289.518</v>
      </c>
      <c r="E16" s="139">
        <v>1289.518</v>
      </c>
      <c r="F16" s="139">
        <v>1351.5350000000001</v>
      </c>
      <c r="G16" s="172">
        <v>4.8093163492095536</v>
      </c>
      <c r="H16" s="172">
        <v>4.8093163492095536</v>
      </c>
      <c r="I16" s="172">
        <v>-2.9474766638349816</v>
      </c>
    </row>
    <row r="17" spans="2:20">
      <c r="B17" s="174" t="s">
        <v>239</v>
      </c>
      <c r="C17" s="175">
        <v>756.84299999999996</v>
      </c>
      <c r="D17" s="175">
        <v>700.35599999999999</v>
      </c>
      <c r="E17" s="139">
        <v>700.35599999999999</v>
      </c>
      <c r="F17" s="139">
        <v>732.65899999999999</v>
      </c>
      <c r="G17" s="172">
        <v>4.6123685668431484</v>
      </c>
      <c r="H17" s="172">
        <v>4.6123685668431484</v>
      </c>
      <c r="I17" s="172">
        <v>-3.1953786980919388</v>
      </c>
      <c r="N17" s="31"/>
    </row>
    <row r="18" spans="2:20">
      <c r="B18" s="174" t="s">
        <v>240</v>
      </c>
      <c r="C18" s="175">
        <v>3997.8220000000001</v>
      </c>
      <c r="D18" s="175">
        <v>6240.5649999999996</v>
      </c>
      <c r="E18" s="139">
        <v>6240.5649999999996</v>
      </c>
      <c r="F18" s="139">
        <v>7269.1019999999999</v>
      </c>
      <c r="G18" s="172">
        <v>16.481472430781512</v>
      </c>
      <c r="H18" s="172">
        <v>16.481472430781512</v>
      </c>
      <c r="I18" s="172">
        <v>81.826554558957341</v>
      </c>
      <c r="J18" s="177"/>
      <c r="T18" s="36"/>
    </row>
    <row r="19" spans="2:20">
      <c r="B19" s="174" t="s">
        <v>241</v>
      </c>
      <c r="C19" s="175">
        <v>1478.8910000000001</v>
      </c>
      <c r="D19" s="175">
        <v>1248.9480000000001</v>
      </c>
      <c r="E19" s="139">
        <v>1248.9480000000001</v>
      </c>
      <c r="F19" s="139">
        <v>1284.0239999999999</v>
      </c>
      <c r="G19" s="172">
        <v>2.8084435861220638</v>
      </c>
      <c r="H19" s="172">
        <v>2.8084435861220638</v>
      </c>
      <c r="I19" s="172">
        <v>-13.176562708137393</v>
      </c>
      <c r="J19" s="177"/>
      <c r="N19" s="31"/>
      <c r="T19" s="36"/>
    </row>
    <row r="20" spans="2:20">
      <c r="B20" s="174" t="s">
        <v>242</v>
      </c>
      <c r="C20" s="175">
        <v>1300.7159999999999</v>
      </c>
      <c r="D20" s="175">
        <v>1158.248</v>
      </c>
      <c r="E20" s="139">
        <v>1158.248</v>
      </c>
      <c r="F20" s="139">
        <v>1162.3789999999999</v>
      </c>
      <c r="G20" s="172">
        <v>0.35665936828726297</v>
      </c>
      <c r="H20" s="172">
        <v>0.35665936828726297</v>
      </c>
      <c r="I20" s="172">
        <v>-10.635450013684771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45" t="s">
        <v>243</v>
      </c>
      <c r="C24" s="445"/>
      <c r="D24" s="445"/>
      <c r="E24" s="445"/>
      <c r="F24" s="445"/>
      <c r="G24" s="445"/>
      <c r="H24" s="445"/>
      <c r="I24" s="445"/>
      <c r="J24" s="177"/>
      <c r="K24" s="177"/>
    </row>
    <row r="25" spans="2:20">
      <c r="B25" s="445"/>
      <c r="C25" s="445"/>
      <c r="D25" s="445"/>
      <c r="E25" s="445"/>
      <c r="F25" s="445"/>
      <c r="G25" s="445"/>
      <c r="H25" s="445"/>
      <c r="I25" s="445"/>
      <c r="J25" s="177"/>
      <c r="K25" s="177"/>
    </row>
    <row r="26" spans="2:20">
      <c r="B26" s="480" t="s">
        <v>226</v>
      </c>
      <c r="C26" s="487" t="s">
        <v>244</v>
      </c>
      <c r="D26" s="488"/>
      <c r="E26" s="488"/>
      <c r="F26" s="487" t="s">
        <v>245</v>
      </c>
      <c r="G26" s="488"/>
      <c r="H26" s="488"/>
      <c r="J26" s="177"/>
      <c r="K26" s="177"/>
      <c r="M26" s="31"/>
    </row>
    <row r="27" spans="2:20">
      <c r="B27" s="490"/>
      <c r="C27" s="180" t="s">
        <v>246</v>
      </c>
      <c r="D27" s="181" t="s">
        <v>247</v>
      </c>
      <c r="E27" s="181" t="s">
        <v>248</v>
      </c>
      <c r="F27" s="491" t="s">
        <v>249</v>
      </c>
      <c r="G27" s="492"/>
      <c r="H27" s="181" t="s">
        <v>228</v>
      </c>
      <c r="J27" s="177"/>
      <c r="K27" s="177"/>
    </row>
    <row r="28" spans="2:20">
      <c r="B28" s="170" t="s">
        <v>250</v>
      </c>
      <c r="C28" s="182">
        <v>18187.466539704543</v>
      </c>
      <c r="D28" s="182">
        <v>11711.201330308568</v>
      </c>
      <c r="E28" s="182">
        <v>1186.954181818182</v>
      </c>
      <c r="F28" s="486">
        <v>1.1435113347373128E+16</v>
      </c>
      <c r="G28" s="486"/>
      <c r="H28" s="182">
        <v>100</v>
      </c>
      <c r="J28" s="177"/>
      <c r="K28" s="177"/>
    </row>
    <row r="29" spans="2:20">
      <c r="B29" s="174" t="s">
        <v>232</v>
      </c>
      <c r="C29" s="182">
        <v>2754.8829811590908</v>
      </c>
      <c r="D29" s="182">
        <v>1900.9387328759092</v>
      </c>
      <c r="E29" s="182">
        <v>185.34527272727274</v>
      </c>
      <c r="F29" s="486">
        <v>1620948518370260</v>
      </c>
      <c r="G29" s="486"/>
      <c r="H29" s="182">
        <v>14.175185405946362</v>
      </c>
      <c r="J29" s="177"/>
      <c r="K29" s="177"/>
    </row>
    <row r="30" spans="2:20">
      <c r="B30" s="174" t="s">
        <v>233</v>
      </c>
      <c r="C30" s="182">
        <v>1757.1206885454544</v>
      </c>
      <c r="D30" s="182">
        <v>1245.9566175827047</v>
      </c>
      <c r="E30" s="182">
        <v>155.22013636363636</v>
      </c>
      <c r="F30" s="485">
        <v>1690320009232170</v>
      </c>
      <c r="G30" s="485"/>
      <c r="H30" s="182">
        <v>14.781838691791105</v>
      </c>
    </row>
    <row r="31" spans="2:20">
      <c r="B31" s="174" t="s">
        <v>234</v>
      </c>
      <c r="C31" s="182">
        <v>658.34185009090913</v>
      </c>
      <c r="D31" s="182">
        <v>360.36844125186366</v>
      </c>
      <c r="E31" s="182">
        <v>48.667090909090909</v>
      </c>
      <c r="F31" s="485">
        <v>359911028677987</v>
      </c>
      <c r="G31" s="485"/>
      <c r="H31" s="182">
        <v>3.1474198614801288</v>
      </c>
    </row>
    <row r="32" spans="2:20">
      <c r="B32" s="174" t="s">
        <v>235</v>
      </c>
      <c r="C32" s="182">
        <v>1425.3392381590909</v>
      </c>
      <c r="D32" s="182">
        <v>691.13321557752272</v>
      </c>
      <c r="E32" s="182">
        <v>115.65884090909091</v>
      </c>
      <c r="F32" s="485">
        <v>928754983229362</v>
      </c>
      <c r="G32" s="485"/>
      <c r="H32" s="182">
        <v>8.1219569497552513</v>
      </c>
    </row>
    <row r="33" spans="2:24">
      <c r="B33" s="174" t="s">
        <v>236</v>
      </c>
      <c r="C33" s="182">
        <v>1787.1401582272727</v>
      </c>
      <c r="D33" s="182">
        <v>459.29132725915912</v>
      </c>
      <c r="E33" s="182">
        <v>131.28</v>
      </c>
      <c r="F33" s="485">
        <v>463252731406198</v>
      </c>
      <c r="G33" s="485"/>
      <c r="H33" s="182">
        <v>4.0511424533681275</v>
      </c>
    </row>
    <row r="34" spans="2:24">
      <c r="B34" s="174" t="s">
        <v>237</v>
      </c>
      <c r="C34" s="182">
        <v>454.10603831818179</v>
      </c>
      <c r="D34" s="182">
        <v>263.70741853750002</v>
      </c>
      <c r="E34" s="182">
        <v>37.540590909090909</v>
      </c>
      <c r="F34" s="485">
        <v>256677290178409</v>
      </c>
      <c r="G34" s="485"/>
      <c r="H34" s="182">
        <v>2.2446414161462847</v>
      </c>
    </row>
    <row r="35" spans="2:24">
      <c r="B35" s="174" t="s">
        <v>238</v>
      </c>
      <c r="C35" s="182">
        <v>1564.7061087272727</v>
      </c>
      <c r="D35" s="182">
        <v>4409.9450215833867</v>
      </c>
      <c r="E35" s="182">
        <v>186.91365909090908</v>
      </c>
      <c r="F35" s="485">
        <v>3352822157642380</v>
      </c>
      <c r="G35" s="485"/>
      <c r="H35" s="182">
        <v>29.320410351792354</v>
      </c>
      <c r="U35" s="2"/>
      <c r="V35" s="2"/>
      <c r="W35" s="2"/>
      <c r="X35" s="2"/>
    </row>
    <row r="36" spans="2:24">
      <c r="B36" s="174" t="s">
        <v>239</v>
      </c>
      <c r="C36" s="182">
        <v>772.65534734090909</v>
      </c>
      <c r="D36" s="182">
        <v>623.81542250065911</v>
      </c>
      <c r="E36" s="182">
        <v>80.227681818181821</v>
      </c>
      <c r="F36" s="485">
        <v>487075127907146</v>
      </c>
      <c r="G36" s="485"/>
      <c r="H36" s="182">
        <v>4.2594691728091769</v>
      </c>
    </row>
    <row r="37" spans="2:24">
      <c r="B37" s="174" t="s">
        <v>240</v>
      </c>
      <c r="C37" s="182">
        <v>5719.234899977273</v>
      </c>
      <c r="D37" s="182">
        <v>822.22896039536363</v>
      </c>
      <c r="E37" s="182">
        <v>124.34563636363637</v>
      </c>
      <c r="F37" s="485">
        <v>688539691932592</v>
      </c>
      <c r="G37" s="485"/>
      <c r="H37" s="182">
        <v>6.0212756184945304</v>
      </c>
    </row>
    <row r="38" spans="2:24">
      <c r="B38" s="174" t="s">
        <v>241</v>
      </c>
      <c r="C38" s="182">
        <v>1103.9219488181818</v>
      </c>
      <c r="D38" s="182">
        <v>890.50087313736367</v>
      </c>
      <c r="E38" s="182">
        <v>100.48122727272728</v>
      </c>
      <c r="F38" s="485">
        <v>1553175966399720</v>
      </c>
      <c r="G38" s="485"/>
      <c r="H38" s="182">
        <v>13.582514831446908</v>
      </c>
    </row>
    <row r="39" spans="2:24">
      <c r="B39" s="174" t="s">
        <v>242</v>
      </c>
      <c r="C39" s="182">
        <v>190.01728034090908</v>
      </c>
      <c r="D39" s="182">
        <v>43.31529960713636</v>
      </c>
      <c r="E39" s="182">
        <v>21.274045454545455</v>
      </c>
      <c r="F39" s="485">
        <v>33635842396905</v>
      </c>
      <c r="G39" s="485"/>
      <c r="H39" s="182">
        <v>0.29414524696978028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184"/>
      <c r="C43" s="184"/>
      <c r="D43" s="184"/>
      <c r="E43" s="184"/>
      <c r="F43" s="184"/>
      <c r="G43" s="184"/>
      <c r="H43" s="184"/>
      <c r="I43" s="184"/>
    </row>
    <row r="44" spans="2:24">
      <c r="B44" s="184"/>
      <c r="C44" s="184"/>
      <c r="D44" s="184"/>
      <c r="E44" s="184"/>
      <c r="F44" s="184"/>
      <c r="G44" s="184"/>
      <c r="H44" s="184"/>
      <c r="I44" s="184"/>
    </row>
    <row r="47" spans="2:24">
      <c r="B47" s="170"/>
      <c r="C47" s="139"/>
      <c r="D47" s="139"/>
      <c r="E47" s="139"/>
      <c r="F47" s="185"/>
      <c r="G47" s="185"/>
      <c r="H47" s="139"/>
    </row>
    <row r="48" spans="2:24">
      <c r="B48" s="170"/>
      <c r="C48" s="139"/>
      <c r="D48" s="139"/>
      <c r="E48" s="139"/>
      <c r="F48" s="185"/>
      <c r="G48" s="185"/>
      <c r="H48" s="139"/>
    </row>
    <row r="49" spans="2:8">
      <c r="B49" s="170"/>
      <c r="C49" s="139"/>
      <c r="D49" s="139"/>
      <c r="E49" s="139"/>
      <c r="F49" s="185"/>
      <c r="G49" s="185"/>
      <c r="H49" s="139"/>
    </row>
    <row r="50" spans="2:8">
      <c r="B50" s="170"/>
      <c r="C50" s="139"/>
      <c r="D50" s="139"/>
      <c r="E50" s="139"/>
      <c r="F50" s="185"/>
      <c r="G50" s="185"/>
      <c r="H50" s="139"/>
    </row>
    <row r="51" spans="2:8">
      <c r="B51" s="170"/>
      <c r="C51" s="139"/>
      <c r="D51" s="139"/>
      <c r="E51" s="139"/>
      <c r="F51" s="185"/>
      <c r="G51" s="185"/>
      <c r="H51" s="139"/>
    </row>
    <row r="52" spans="2:8">
      <c r="B52" s="170"/>
      <c r="C52" s="139"/>
      <c r="D52" s="139"/>
      <c r="E52" s="139"/>
      <c r="F52" s="185"/>
      <c r="G52" s="185"/>
      <c r="H52" s="139"/>
    </row>
    <row r="53" spans="2:8">
      <c r="B53" s="170"/>
      <c r="C53" s="139"/>
      <c r="D53" s="139"/>
      <c r="E53" s="139"/>
      <c r="F53" s="185"/>
      <c r="G53" s="185"/>
      <c r="H53" s="139"/>
    </row>
    <row r="54" spans="2:8">
      <c r="B54" s="170"/>
      <c r="C54" s="139"/>
      <c r="D54" s="139"/>
      <c r="E54" s="139"/>
      <c r="F54" s="185"/>
      <c r="G54" s="185"/>
      <c r="H54" s="139"/>
    </row>
    <row r="55" spans="2:8">
      <c r="B55" s="170"/>
      <c r="C55" s="139"/>
      <c r="D55" s="139"/>
      <c r="E55" s="139"/>
      <c r="F55" s="185"/>
      <c r="G55" s="185"/>
      <c r="H55" s="139"/>
    </row>
    <row r="56" spans="2:8">
      <c r="B56" s="170"/>
      <c r="C56" s="139"/>
      <c r="D56" s="139"/>
      <c r="E56" s="139"/>
      <c r="F56" s="185"/>
      <c r="G56" s="185"/>
      <c r="H56" s="139"/>
    </row>
    <row r="57" spans="2:8">
      <c r="B57" s="170"/>
      <c r="C57" s="139"/>
      <c r="D57" s="139"/>
      <c r="E57" s="139"/>
      <c r="F57" s="185"/>
      <c r="G57" s="185"/>
      <c r="H57" s="139"/>
    </row>
    <row r="58" spans="2:8">
      <c r="B58" s="170"/>
      <c r="C58" s="139"/>
      <c r="D58" s="139"/>
      <c r="E58" s="139"/>
      <c r="F58" s="185"/>
      <c r="G58" s="185"/>
      <c r="H58" s="139"/>
    </row>
    <row r="59" spans="2:8">
      <c r="B59" s="170"/>
      <c r="C59" s="139"/>
      <c r="D59" s="139"/>
      <c r="E59" s="139"/>
      <c r="F59" s="185"/>
      <c r="G59" s="185"/>
      <c r="H59" s="139"/>
    </row>
    <row r="60" spans="2:8">
      <c r="B60" s="170"/>
      <c r="C60" s="139"/>
      <c r="D60" s="139"/>
      <c r="E60" s="139"/>
      <c r="F60" s="185"/>
      <c r="G60" s="185"/>
      <c r="H60" s="139"/>
    </row>
    <row r="61" spans="2:8">
      <c r="B61" s="170"/>
      <c r="C61" s="139"/>
      <c r="D61" s="139"/>
      <c r="E61" s="139"/>
      <c r="F61" s="185"/>
      <c r="G61" s="185"/>
      <c r="H61" s="139"/>
    </row>
    <row r="62" spans="2:8">
      <c r="B62" s="170"/>
      <c r="C62" s="139"/>
      <c r="D62" s="139"/>
      <c r="E62" s="139"/>
      <c r="F62" s="185"/>
      <c r="G62" s="185"/>
      <c r="H62" s="139"/>
    </row>
    <row r="63" spans="2:8">
      <c r="B63" s="170"/>
      <c r="C63" s="139"/>
      <c r="D63" s="139"/>
      <c r="E63" s="139"/>
      <c r="F63" s="185"/>
      <c r="G63" s="185"/>
      <c r="H63" s="139"/>
    </row>
    <row r="64" spans="2:8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251</v>
      </c>
      <c r="K69" s="161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7" zoomScale="81" zoomScaleNormal="145" zoomScaleSheetLayoutView="55" workbookViewId="0">
      <selection activeCell="G16" sqref="G16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47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5" t="s">
        <v>252</v>
      </c>
      <c r="C5" s="445"/>
      <c r="D5" s="445"/>
      <c r="E5" s="445"/>
      <c r="F5" s="445"/>
      <c r="G5" s="445"/>
      <c r="H5" s="445"/>
      <c r="I5" s="445"/>
      <c r="J5" s="120"/>
      <c r="K5" s="120"/>
      <c r="AD5" s="120"/>
    </row>
    <row r="6" spans="1:30">
      <c r="B6" s="445"/>
      <c r="C6" s="445"/>
      <c r="D6" s="445"/>
      <c r="E6" s="445"/>
      <c r="F6" s="445"/>
      <c r="G6" s="445"/>
      <c r="H6" s="445"/>
      <c r="I6" s="445"/>
    </row>
    <row r="7" spans="1:30" ht="15" customHeight="1">
      <c r="B7" s="480" t="s">
        <v>253</v>
      </c>
      <c r="C7" s="487" t="s">
        <v>254</v>
      </c>
      <c r="D7" s="488"/>
      <c r="E7" s="488"/>
      <c r="F7" s="489"/>
      <c r="G7" s="487" t="s">
        <v>228</v>
      </c>
      <c r="H7" s="488"/>
      <c r="I7" s="488"/>
      <c r="M7" s="164"/>
      <c r="N7" s="31"/>
    </row>
    <row r="8" spans="1:30">
      <c r="B8" s="481"/>
      <c r="C8" s="166">
        <v>2024</v>
      </c>
      <c r="D8" s="167">
        <v>45716</v>
      </c>
      <c r="E8" s="167">
        <v>45716</v>
      </c>
      <c r="F8" s="167">
        <v>45723</v>
      </c>
      <c r="G8" s="186" t="s">
        <v>229</v>
      </c>
      <c r="H8" s="186" t="s">
        <v>230</v>
      </c>
      <c r="I8" s="186" t="s">
        <v>231</v>
      </c>
      <c r="M8" s="164"/>
      <c r="N8" s="31"/>
    </row>
    <row r="9" spans="1:30">
      <c r="B9" s="170" t="s">
        <v>133</v>
      </c>
      <c r="C9" s="139">
        <v>7079.9049999999997</v>
      </c>
      <c r="D9" s="139">
        <v>6270.5969999999998</v>
      </c>
      <c r="E9" s="171">
        <v>6270.5969999999998</v>
      </c>
      <c r="F9" s="139">
        <v>6636</v>
      </c>
      <c r="G9" s="172">
        <v>5.8272442001933831</v>
      </c>
      <c r="H9" s="172">
        <v>5.8272442001933831</v>
      </c>
      <c r="I9" s="172">
        <v>-6.2699287631684291</v>
      </c>
      <c r="M9" s="164"/>
      <c r="N9" s="31"/>
    </row>
    <row r="10" spans="1:30">
      <c r="B10" s="170" t="s">
        <v>232</v>
      </c>
      <c r="C10" s="175">
        <v>2689.2689999999998</v>
      </c>
      <c r="D10" s="175">
        <v>2405.982</v>
      </c>
      <c r="E10" s="139">
        <v>2405.982</v>
      </c>
      <c r="F10" s="139">
        <v>2451.625</v>
      </c>
      <c r="G10" s="172">
        <v>1.8970632365495681</v>
      </c>
      <c r="H10" s="172">
        <v>1.8970632365495681</v>
      </c>
      <c r="I10" s="172">
        <v>-8.8367508047725902</v>
      </c>
    </row>
    <row r="11" spans="1:30">
      <c r="B11" s="170" t="s">
        <v>233</v>
      </c>
      <c r="C11" s="175">
        <v>1251.874</v>
      </c>
      <c r="D11" s="175">
        <v>1052.7180000000001</v>
      </c>
      <c r="E11" s="139">
        <v>1052.7180000000001</v>
      </c>
      <c r="F11" s="139">
        <v>1114.1279999999999</v>
      </c>
      <c r="G11" s="172">
        <v>5.8334710720249729</v>
      </c>
      <c r="H11" s="172">
        <v>5.8334710720249729</v>
      </c>
      <c r="I11" s="172">
        <v>-11.003184026507467</v>
      </c>
      <c r="M11" s="176"/>
    </row>
    <row r="12" spans="1:30">
      <c r="B12" s="170" t="s">
        <v>234</v>
      </c>
      <c r="C12" s="175">
        <v>1035.568</v>
      </c>
      <c r="D12" s="175">
        <v>922.83100000000002</v>
      </c>
      <c r="E12" s="139">
        <v>922.83100000000002</v>
      </c>
      <c r="F12" s="139">
        <v>974.60699999999997</v>
      </c>
      <c r="G12" s="172">
        <v>5.6105614137366384</v>
      </c>
      <c r="H12" s="172">
        <v>5.6105614137366384</v>
      </c>
      <c r="I12" s="172">
        <v>-5.8867211037807277</v>
      </c>
    </row>
    <row r="13" spans="1:30">
      <c r="B13" s="170" t="s">
        <v>235</v>
      </c>
      <c r="C13" s="175">
        <v>729.49199999999996</v>
      </c>
      <c r="D13" s="175">
        <v>636.85500000000002</v>
      </c>
      <c r="E13" s="139">
        <v>636.85500000000002</v>
      </c>
      <c r="F13" s="139">
        <v>660.60500000000002</v>
      </c>
      <c r="G13" s="172">
        <v>3.7292633330978009</v>
      </c>
      <c r="H13" s="172">
        <v>3.7292633330978009</v>
      </c>
      <c r="I13" s="172">
        <v>-9.4431467377298102</v>
      </c>
      <c r="N13" s="31"/>
    </row>
    <row r="14" spans="1:30">
      <c r="B14" s="170" t="s">
        <v>236</v>
      </c>
      <c r="C14" s="175">
        <v>834.91399999999999</v>
      </c>
      <c r="D14" s="175">
        <v>770.08600000000001</v>
      </c>
      <c r="E14" s="139">
        <v>770.08600000000001</v>
      </c>
      <c r="F14" s="139">
        <v>772.94100000000003</v>
      </c>
      <c r="G14" s="172">
        <v>0.3707378136987321</v>
      </c>
      <c r="H14" s="172">
        <v>0.3707378136987321</v>
      </c>
      <c r="I14" s="172">
        <v>-7.4226806593253869</v>
      </c>
      <c r="N14" s="31"/>
    </row>
    <row r="15" spans="1:30">
      <c r="B15" s="170" t="s">
        <v>237</v>
      </c>
      <c r="C15" s="175">
        <v>1456.501</v>
      </c>
      <c r="D15" s="175">
        <v>1320.26</v>
      </c>
      <c r="E15" s="139">
        <v>1320.26</v>
      </c>
      <c r="F15" s="139">
        <v>1339.559</v>
      </c>
      <c r="G15" s="172">
        <v>1.4617575326072121</v>
      </c>
      <c r="H15" s="172">
        <v>1.4617575326072121</v>
      </c>
      <c r="I15" s="172">
        <v>-8.0289680542615489</v>
      </c>
    </row>
    <row r="16" spans="1:30">
      <c r="B16" s="170" t="s">
        <v>238</v>
      </c>
      <c r="C16" s="175">
        <v>1392.5809999999999</v>
      </c>
      <c r="D16" s="175">
        <v>1289.518</v>
      </c>
      <c r="E16" s="139">
        <v>1289.518</v>
      </c>
      <c r="F16" s="139">
        <v>1351.5350000000001</v>
      </c>
      <c r="G16" s="172">
        <v>4.8093163492095536</v>
      </c>
      <c r="H16" s="172">
        <v>4.8093163492095536</v>
      </c>
      <c r="I16" s="172">
        <v>-2.9474766638349816</v>
      </c>
    </row>
    <row r="17" spans="2:55">
      <c r="B17" s="170" t="s">
        <v>239</v>
      </c>
      <c r="C17" s="175">
        <v>756.84299999999996</v>
      </c>
      <c r="D17" s="175">
        <v>700.35599999999999</v>
      </c>
      <c r="E17" s="139">
        <v>700.35599999999999</v>
      </c>
      <c r="F17" s="139">
        <v>732.65899999999999</v>
      </c>
      <c r="G17" s="172">
        <v>4.6123685668431484</v>
      </c>
      <c r="H17" s="172">
        <v>4.6123685668431484</v>
      </c>
      <c r="I17" s="172">
        <v>-3.1953786980919388</v>
      </c>
      <c r="N17" s="31"/>
    </row>
    <row r="18" spans="2:55">
      <c r="B18" s="170" t="s">
        <v>240</v>
      </c>
      <c r="C18" s="175">
        <v>3997.8220000000001</v>
      </c>
      <c r="D18" s="175">
        <v>6240.5649999999996</v>
      </c>
      <c r="E18" s="139">
        <v>6240.5649999999996</v>
      </c>
      <c r="F18" s="139">
        <v>7269.1019999999999</v>
      </c>
      <c r="G18" s="172">
        <v>16.481472430781512</v>
      </c>
      <c r="H18" s="172">
        <v>16.481472430781512</v>
      </c>
      <c r="I18" s="172">
        <v>81.826554558957341</v>
      </c>
      <c r="J18" s="177"/>
      <c r="K18" s="177"/>
      <c r="T18" s="36"/>
    </row>
    <row r="19" spans="2:55">
      <c r="B19" s="170" t="s">
        <v>241</v>
      </c>
      <c r="C19" s="175">
        <v>1478.8910000000001</v>
      </c>
      <c r="D19" s="175">
        <v>1248.9480000000001</v>
      </c>
      <c r="E19" s="139">
        <v>1248.9480000000001</v>
      </c>
      <c r="F19" s="139">
        <v>1284.0239999999999</v>
      </c>
      <c r="G19" s="172">
        <v>2.8084435861220638</v>
      </c>
      <c r="H19" s="172">
        <v>2.8084435861220638</v>
      </c>
      <c r="I19" s="172">
        <v>-13.176562708137393</v>
      </c>
      <c r="J19" s="177"/>
      <c r="K19" s="177"/>
      <c r="N19" s="31"/>
      <c r="T19" s="36"/>
    </row>
    <row r="20" spans="2:55">
      <c r="B20" s="170" t="s">
        <v>242</v>
      </c>
      <c r="C20" s="175">
        <v>1300.7159999999999</v>
      </c>
      <c r="D20" s="175">
        <v>1158.248</v>
      </c>
      <c r="E20" s="139">
        <v>1158.248</v>
      </c>
      <c r="F20" s="139">
        <v>1162.3789999999999</v>
      </c>
      <c r="G20" s="172">
        <v>0.35665936828726297</v>
      </c>
      <c r="H20" s="172">
        <v>0.35665936828726297</v>
      </c>
      <c r="I20" s="172">
        <v>-10.635450013684771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45" t="s">
        <v>255</v>
      </c>
      <c r="C24" s="445"/>
      <c r="D24" s="445"/>
      <c r="E24" s="445"/>
      <c r="F24" s="445"/>
      <c r="G24" s="445"/>
      <c r="H24" s="445"/>
      <c r="I24" s="445"/>
      <c r="J24" s="177"/>
      <c r="K24" s="177"/>
    </row>
    <row r="25" spans="2:55">
      <c r="B25" s="445"/>
      <c r="C25" s="445"/>
      <c r="D25" s="445"/>
      <c r="E25" s="445"/>
      <c r="F25" s="445"/>
      <c r="G25" s="445"/>
      <c r="H25" s="445"/>
      <c r="I25" s="445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80" t="s">
        <v>253</v>
      </c>
      <c r="C26" s="487" t="s">
        <v>256</v>
      </c>
      <c r="D26" s="488"/>
      <c r="E26" s="488"/>
      <c r="F26" s="487" t="s">
        <v>257</v>
      </c>
      <c r="G26" s="488"/>
      <c r="H26" s="488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90"/>
      <c r="C27" s="187" t="s">
        <v>258</v>
      </c>
      <c r="D27" s="188" t="s">
        <v>259</v>
      </c>
      <c r="E27" s="188" t="s">
        <v>260</v>
      </c>
      <c r="F27" s="493" t="s">
        <v>261</v>
      </c>
      <c r="G27" s="494"/>
      <c r="H27" s="188" t="s">
        <v>228</v>
      </c>
      <c r="J27" s="189"/>
      <c r="K27" s="189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262</v>
      </c>
      <c r="C28" s="182">
        <v>18187.466539704543</v>
      </c>
      <c r="D28" s="182">
        <v>11711.201330308568</v>
      </c>
      <c r="E28" s="182">
        <v>1186.954181818182</v>
      </c>
      <c r="F28" s="486">
        <v>1.1435113347373128E+16</v>
      </c>
      <c r="G28" s="486">
        <v>0</v>
      </c>
      <c r="H28" s="182"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232</v>
      </c>
      <c r="C29" s="182">
        <v>2754.8829811590908</v>
      </c>
      <c r="D29" s="182">
        <v>1900.9387328759092</v>
      </c>
      <c r="E29" s="182">
        <v>185.34527272727274</v>
      </c>
      <c r="F29" s="486">
        <v>1620948518370260</v>
      </c>
      <c r="G29" s="486">
        <v>0</v>
      </c>
      <c r="H29" s="182">
        <v>14.175185405946362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233</v>
      </c>
      <c r="C30" s="182">
        <v>1757.1206885454544</v>
      </c>
      <c r="D30" s="182">
        <v>1245.9566175827047</v>
      </c>
      <c r="E30" s="182">
        <v>155.22013636363636</v>
      </c>
      <c r="F30" s="486">
        <v>1690320009232170</v>
      </c>
      <c r="G30" s="486">
        <v>0</v>
      </c>
      <c r="H30" s="182">
        <v>14.781838691791105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234</v>
      </c>
      <c r="C31" s="182">
        <v>658.34185009090913</v>
      </c>
      <c r="D31" s="182">
        <v>360.36844125186366</v>
      </c>
      <c r="E31" s="182">
        <v>48.667090909090909</v>
      </c>
      <c r="F31" s="486">
        <v>359911028677987</v>
      </c>
      <c r="G31" s="486">
        <v>0</v>
      </c>
      <c r="H31" s="182">
        <v>3.1474198614801288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0" t="s">
        <v>235</v>
      </c>
      <c r="C32" s="182">
        <v>1425.3392381590909</v>
      </c>
      <c r="D32" s="182">
        <v>691.13321557752272</v>
      </c>
      <c r="E32" s="182">
        <v>115.65884090909091</v>
      </c>
      <c r="F32" s="486">
        <v>928754983229362</v>
      </c>
      <c r="G32" s="486">
        <v>0</v>
      </c>
      <c r="H32" s="182">
        <v>8.1219569497552513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0" t="s">
        <v>236</v>
      </c>
      <c r="C33" s="182">
        <v>1787.1401582272727</v>
      </c>
      <c r="D33" s="182">
        <v>459.29132725915912</v>
      </c>
      <c r="E33" s="182">
        <v>131.28</v>
      </c>
      <c r="F33" s="486">
        <v>463252731406198</v>
      </c>
      <c r="G33" s="486">
        <v>0</v>
      </c>
      <c r="H33" s="182">
        <v>4.0511424533681275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0" t="s">
        <v>237</v>
      </c>
      <c r="C34" s="182">
        <v>454.10603831818179</v>
      </c>
      <c r="D34" s="182">
        <v>263.70741853750002</v>
      </c>
      <c r="E34" s="182">
        <v>37.540590909090909</v>
      </c>
      <c r="F34" s="486">
        <v>256677290178409</v>
      </c>
      <c r="G34" s="486">
        <v>0</v>
      </c>
      <c r="H34" s="182">
        <v>2.2446414161462847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0" t="s">
        <v>238</v>
      </c>
      <c r="C35" s="182">
        <v>1564.7061087272727</v>
      </c>
      <c r="D35" s="182">
        <v>4409.9450215833867</v>
      </c>
      <c r="E35" s="182">
        <v>186.91365909090908</v>
      </c>
      <c r="F35" s="486">
        <v>3352822157642380</v>
      </c>
      <c r="G35" s="486">
        <v>0</v>
      </c>
      <c r="H35" s="182">
        <v>29.320410351792354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0" t="s">
        <v>239</v>
      </c>
      <c r="C36" s="182">
        <v>772.65534734090909</v>
      </c>
      <c r="D36" s="182">
        <v>623.81542250065911</v>
      </c>
      <c r="E36" s="182">
        <v>80.227681818181821</v>
      </c>
      <c r="F36" s="486">
        <v>487075127907146</v>
      </c>
      <c r="G36" s="486">
        <v>0</v>
      </c>
      <c r="H36" s="182">
        <v>4.2594691728091769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0" t="s">
        <v>240</v>
      </c>
      <c r="C37" s="182">
        <v>5719.234899977273</v>
      </c>
      <c r="D37" s="182">
        <v>822.22896039536363</v>
      </c>
      <c r="E37" s="182">
        <v>124.34563636363637</v>
      </c>
      <c r="F37" s="486">
        <v>688539691932592</v>
      </c>
      <c r="G37" s="486">
        <v>0</v>
      </c>
      <c r="H37" s="182">
        <v>6.0212756184945304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0" t="s">
        <v>241</v>
      </c>
      <c r="C38" s="182">
        <v>1103.9219488181818</v>
      </c>
      <c r="D38" s="182">
        <v>890.50087313736367</v>
      </c>
      <c r="E38" s="182">
        <v>100.48122727272728</v>
      </c>
      <c r="F38" s="486">
        <v>1553175966399720</v>
      </c>
      <c r="G38" s="486">
        <v>0</v>
      </c>
      <c r="H38" s="182">
        <v>13.582514831446908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0" t="s">
        <v>242</v>
      </c>
      <c r="C39" s="182">
        <v>190.01728034090908</v>
      </c>
      <c r="D39" s="182">
        <v>43.31529960713636</v>
      </c>
      <c r="E39" s="182">
        <v>21.274045454545455</v>
      </c>
      <c r="F39" s="486">
        <v>33635842396905</v>
      </c>
      <c r="G39" s="486">
        <v>0</v>
      </c>
      <c r="H39" s="182">
        <v>0.29414524696978028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49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49"/>
      <c r="AZ39" s="149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49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3"/>
      <c r="AY41" s="149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0"/>
      <c r="C43" s="135"/>
      <c r="D43" s="135"/>
      <c r="E43" s="135"/>
      <c r="F43" s="183"/>
      <c r="G43" s="183"/>
      <c r="H43" s="135"/>
      <c r="I43" s="184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0"/>
      <c r="C44" s="135"/>
      <c r="D44" s="135"/>
      <c r="E44" s="135"/>
      <c r="F44" s="183"/>
      <c r="G44" s="183"/>
      <c r="H44" s="135"/>
      <c r="I44" s="184"/>
      <c r="M44" s="144"/>
      <c r="N44" s="145"/>
      <c r="O44" s="145"/>
      <c r="P44" s="145"/>
      <c r="Q44" s="144"/>
      <c r="R44" s="144"/>
      <c r="S44" s="144"/>
      <c r="T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0"/>
      <c r="C45" s="135"/>
      <c r="D45" s="135"/>
      <c r="E45" s="135"/>
      <c r="F45" s="183"/>
      <c r="G45" s="183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4"/>
      <c r="AY45" s="140"/>
      <c r="AZ45" s="143"/>
      <c r="BA45" s="140"/>
      <c r="BB45" s="140"/>
      <c r="BC45" s="140"/>
    </row>
    <row r="46" spans="2:55">
      <c r="B46" s="170"/>
      <c r="C46" s="135"/>
      <c r="D46" s="135"/>
      <c r="E46" s="135"/>
      <c r="F46" s="183"/>
      <c r="G46" s="183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4"/>
      <c r="AY46" s="140"/>
      <c r="AZ46" s="141"/>
      <c r="BA46" s="140"/>
      <c r="BB46" s="140"/>
      <c r="BC46" s="140"/>
    </row>
    <row r="47" spans="2:55">
      <c r="B47" s="170"/>
      <c r="C47" s="135"/>
      <c r="D47" s="135"/>
      <c r="E47" s="135"/>
      <c r="F47" s="183"/>
      <c r="G47" s="183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9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4"/>
      <c r="AY47" s="140"/>
      <c r="AZ47" s="141"/>
      <c r="BA47" s="140"/>
      <c r="BB47" s="140"/>
      <c r="BC47" s="140"/>
    </row>
    <row r="48" spans="2:55">
      <c r="B48" s="170"/>
      <c r="C48" s="135"/>
      <c r="D48" s="135"/>
      <c r="E48" s="135"/>
      <c r="F48" s="183"/>
      <c r="G48" s="183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4"/>
      <c r="AY48" s="140"/>
      <c r="AZ48" s="141"/>
      <c r="BA48" s="140"/>
      <c r="BB48" s="140"/>
      <c r="BC48" s="140"/>
    </row>
    <row r="49" spans="2:55">
      <c r="B49" s="170"/>
      <c r="C49" s="135"/>
      <c r="D49" s="135"/>
      <c r="E49" s="135"/>
      <c r="F49" s="183"/>
      <c r="G49" s="183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4"/>
      <c r="AY49" s="143"/>
      <c r="AZ49" s="141"/>
      <c r="BA49" s="140"/>
      <c r="BB49" s="140"/>
      <c r="BC49" s="140"/>
    </row>
    <row r="50" spans="2:55">
      <c r="B50" s="170"/>
      <c r="C50" s="135"/>
      <c r="D50" s="135"/>
      <c r="E50" s="135"/>
      <c r="F50" s="183"/>
      <c r="G50" s="183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1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3"/>
      <c r="AY50" s="144"/>
      <c r="AZ50" s="144"/>
      <c r="BA50" s="144"/>
      <c r="BB50" s="144"/>
      <c r="BC50" s="144"/>
    </row>
    <row r="51" spans="2:55">
      <c r="B51" s="170"/>
      <c r="C51" s="135"/>
      <c r="D51" s="135"/>
      <c r="E51" s="135"/>
      <c r="F51" s="183"/>
      <c r="G51" s="183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9"/>
      <c r="AD51" s="149"/>
      <c r="AE51" s="149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4"/>
      <c r="AY51" s="143"/>
      <c r="AZ51" s="141"/>
      <c r="BA51" s="140"/>
      <c r="BB51" s="140"/>
      <c r="BC51" s="140"/>
    </row>
    <row r="52" spans="2:55">
      <c r="B52" s="170"/>
      <c r="C52" s="135"/>
      <c r="D52" s="135"/>
      <c r="E52" s="135"/>
      <c r="F52" s="183"/>
      <c r="G52" s="183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9"/>
      <c r="AD52" s="149"/>
      <c r="AE52" s="149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0"/>
      <c r="AY52" s="142"/>
      <c r="AZ52" s="141"/>
      <c r="BA52" s="140"/>
      <c r="BB52" s="140"/>
      <c r="BC52" s="140"/>
    </row>
    <row r="53" spans="2:55">
      <c r="B53" s="170"/>
      <c r="C53" s="135"/>
      <c r="D53" s="135"/>
      <c r="E53" s="135"/>
      <c r="F53" s="183"/>
      <c r="G53" s="183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9"/>
      <c r="AD53" s="149"/>
      <c r="AE53" s="149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4"/>
      <c r="AY53" s="141"/>
      <c r="AZ53" s="143"/>
      <c r="BA53" s="140"/>
      <c r="BB53" s="140"/>
      <c r="BC53" s="140"/>
    </row>
    <row r="54" spans="2:55">
      <c r="B54" s="170"/>
      <c r="C54" s="135"/>
      <c r="D54" s="135"/>
      <c r="E54" s="135"/>
      <c r="F54" s="183"/>
      <c r="G54" s="183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5"/>
      <c r="Y54" s="134"/>
      <c r="Z54" s="137"/>
      <c r="AA54" s="137"/>
      <c r="AB54" s="137"/>
      <c r="AC54" s="149"/>
      <c r="AD54" s="149"/>
      <c r="AE54" s="149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0"/>
      <c r="AY54" s="141"/>
      <c r="AZ54" s="141"/>
      <c r="BA54" s="140"/>
      <c r="BB54" s="140"/>
      <c r="BC54" s="140"/>
    </row>
    <row r="55" spans="2:55">
      <c r="B55" s="170"/>
      <c r="C55" s="135"/>
      <c r="D55" s="135"/>
      <c r="E55" s="135"/>
      <c r="F55" s="183"/>
      <c r="G55" s="183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5"/>
      <c r="Y55" s="134"/>
      <c r="Z55" s="137"/>
      <c r="AA55" s="137"/>
      <c r="AB55" s="137"/>
      <c r="AC55" s="149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49"/>
      <c r="AO55" s="137"/>
      <c r="AP55" s="137"/>
      <c r="AQ55" s="137"/>
      <c r="AR55" s="137"/>
      <c r="AS55" s="137"/>
      <c r="AT55" s="137"/>
      <c r="AU55" s="140"/>
      <c r="AV55" s="140"/>
      <c r="AW55" s="140"/>
      <c r="AX55" s="154"/>
      <c r="AY55" s="143"/>
      <c r="AZ55" s="141"/>
      <c r="BA55" s="140"/>
      <c r="BB55" s="140"/>
      <c r="BC55" s="140"/>
    </row>
    <row r="56" spans="2:55">
      <c r="B56" s="170"/>
      <c r="C56" s="135"/>
      <c r="D56" s="135"/>
      <c r="E56" s="135"/>
      <c r="F56" s="183"/>
      <c r="G56" s="183"/>
      <c r="H56" s="135"/>
    </row>
    <row r="57" spans="2:55">
      <c r="B57" s="170"/>
      <c r="C57" s="135"/>
      <c r="D57" s="135"/>
      <c r="E57" s="135"/>
      <c r="F57" s="183"/>
      <c r="G57" s="183"/>
      <c r="H57" s="135"/>
    </row>
    <row r="58" spans="2:55">
      <c r="B58" s="170"/>
      <c r="C58" s="135"/>
      <c r="D58" s="135"/>
      <c r="E58" s="135"/>
      <c r="F58" s="183"/>
      <c r="G58" s="183"/>
      <c r="H58" s="135"/>
    </row>
    <row r="59" spans="2:55">
      <c r="B59" s="170"/>
      <c r="C59" s="139"/>
      <c r="D59" s="139"/>
      <c r="E59" s="139"/>
      <c r="F59" s="185"/>
      <c r="G59" s="185"/>
      <c r="H59" s="139"/>
    </row>
    <row r="60" spans="2:55">
      <c r="B60" s="170"/>
      <c r="C60" s="139"/>
      <c r="D60" s="139"/>
      <c r="E60" s="139"/>
      <c r="F60" s="185"/>
      <c r="G60" s="185"/>
      <c r="H60" s="139"/>
    </row>
    <row r="61" spans="2:55">
      <c r="B61" s="170"/>
      <c r="C61" s="139"/>
      <c r="D61" s="139"/>
      <c r="E61" s="139"/>
      <c r="F61" s="185"/>
      <c r="G61" s="185"/>
      <c r="H61" s="139"/>
    </row>
    <row r="62" spans="2:55">
      <c r="B62" s="170"/>
      <c r="C62" s="139"/>
      <c r="D62" s="139"/>
      <c r="E62" s="139"/>
      <c r="F62" s="185"/>
      <c r="G62" s="185"/>
      <c r="H62" s="139"/>
    </row>
    <row r="63" spans="2:55">
      <c r="B63" s="170"/>
      <c r="C63" s="139"/>
      <c r="D63" s="139"/>
      <c r="E63" s="139"/>
      <c r="F63" s="185"/>
      <c r="G63" s="185"/>
      <c r="H63" s="139"/>
    </row>
    <row r="64" spans="2:55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263</v>
      </c>
      <c r="K69" s="161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5"/>
  <sheetViews>
    <sheetView view="pageBreakPreview" zoomScale="54" zoomScaleNormal="145" zoomScaleSheetLayoutView="54" workbookViewId="0">
      <selection activeCell="T7" sqref="T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5" t="s">
        <v>264</v>
      </c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</row>
    <row r="6" spans="1:17" ht="7.5" customHeight="1"/>
    <row r="7" spans="1:17" ht="14.25" customHeight="1">
      <c r="B7" s="469" t="s">
        <v>155</v>
      </c>
      <c r="C7" s="497" t="s">
        <v>156</v>
      </c>
      <c r="D7" s="497" t="s">
        <v>269</v>
      </c>
      <c r="E7" s="497" t="s">
        <v>270</v>
      </c>
      <c r="F7" s="499" t="s">
        <v>271</v>
      </c>
      <c r="G7" s="499" t="s">
        <v>272</v>
      </c>
      <c r="H7" s="499" t="s">
        <v>273</v>
      </c>
      <c r="I7" s="499" t="s">
        <v>274</v>
      </c>
      <c r="J7" s="499" t="s">
        <v>275</v>
      </c>
      <c r="K7" s="499" t="s">
        <v>276</v>
      </c>
      <c r="L7" s="499" t="s">
        <v>277</v>
      </c>
      <c r="M7" s="499" t="s">
        <v>278</v>
      </c>
      <c r="N7" s="495" t="s">
        <v>279</v>
      </c>
      <c r="O7" s="499" t="s">
        <v>280</v>
      </c>
      <c r="P7" s="499" t="s">
        <v>281</v>
      </c>
      <c r="Q7" s="499" t="s">
        <v>282</v>
      </c>
    </row>
    <row r="8" spans="1:17" ht="16" customHeight="1">
      <c r="B8" s="470"/>
      <c r="C8" s="498"/>
      <c r="D8" s="498"/>
      <c r="E8" s="498"/>
      <c r="F8" s="498" t="s">
        <v>289</v>
      </c>
      <c r="G8" s="498"/>
      <c r="H8" s="498"/>
      <c r="I8" s="498"/>
      <c r="J8" s="498"/>
      <c r="K8" s="498"/>
      <c r="L8" s="498"/>
      <c r="M8" s="498"/>
      <c r="N8" s="496"/>
      <c r="O8" s="498"/>
      <c r="P8" s="498"/>
      <c r="Q8" s="498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6636</v>
      </c>
      <c r="D20" s="139">
        <v>750.39200000000005</v>
      </c>
      <c r="E20" s="139">
        <v>432.63</v>
      </c>
      <c r="F20" s="139">
        <v>3914.48</v>
      </c>
      <c r="G20" s="139">
        <v>1547.27</v>
      </c>
      <c r="H20" s="139">
        <v>1202.03</v>
      </c>
      <c r="I20" s="139">
        <v>6298.29</v>
      </c>
      <c r="J20" s="139">
        <v>2563.48</v>
      </c>
      <c r="K20" s="139">
        <v>24231.3</v>
      </c>
      <c r="L20" s="139">
        <v>36887.17</v>
      </c>
      <c r="M20" s="139">
        <v>22576.07</v>
      </c>
      <c r="N20" s="139">
        <v>42801.72</v>
      </c>
      <c r="O20" s="139">
        <v>8679.8799999999992</v>
      </c>
      <c r="P20" s="139">
        <v>8178.5020000000004</v>
      </c>
      <c r="Q20" s="139">
        <v>3372.5459999999998</v>
      </c>
    </row>
    <row r="21" spans="2:17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2:17" s="2" customFormat="1" ht="13.5" customHeight="1">
      <c r="B22" s="146" t="s">
        <v>175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176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2:17" s="2" customFormat="1">
      <c r="B24" s="104" t="s">
        <v>177</v>
      </c>
      <c r="C24" s="139">
        <v>6636</v>
      </c>
      <c r="D24" s="139">
        <v>750.39200000000005</v>
      </c>
      <c r="E24" s="139">
        <v>432.63</v>
      </c>
      <c r="F24" s="139">
        <v>3914.48</v>
      </c>
      <c r="G24" s="139">
        <v>1547.27</v>
      </c>
      <c r="H24" s="139">
        <v>1202.03</v>
      </c>
      <c r="I24" s="139">
        <v>6298.29</v>
      </c>
      <c r="J24" s="139">
        <v>2563.48</v>
      </c>
      <c r="K24" s="139">
        <v>24231.3</v>
      </c>
      <c r="L24" s="139">
        <v>36887.17</v>
      </c>
      <c r="M24" s="139">
        <v>22576.07</v>
      </c>
      <c r="N24" s="139">
        <v>42801.72</v>
      </c>
      <c r="O24" s="139">
        <v>8679.8799999999992</v>
      </c>
      <c r="P24" s="139">
        <v>8178.5020000000004</v>
      </c>
      <c r="Q24" s="139">
        <v>3372.5459999999998</v>
      </c>
    </row>
    <row r="25" spans="2:17" ht="13.4" customHeight="1"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</row>
    <row r="26" spans="2:17" s="2" customFormat="1" ht="13.5" customHeight="1">
      <c r="B26" s="194" t="s">
        <v>700</v>
      </c>
      <c r="C26" s="139">
        <v>6636</v>
      </c>
      <c r="D26" s="139">
        <v>750.39200000000005</v>
      </c>
      <c r="E26" s="139">
        <v>432.63</v>
      </c>
      <c r="F26" s="139">
        <v>3914.48</v>
      </c>
      <c r="G26" s="139">
        <v>1547.27</v>
      </c>
      <c r="H26" s="139">
        <v>1202.03</v>
      </c>
      <c r="I26" s="139">
        <v>6298.29</v>
      </c>
      <c r="J26" s="139">
        <v>2563.48</v>
      </c>
      <c r="K26" s="139">
        <v>24231.3</v>
      </c>
      <c r="L26" s="139">
        <v>36887.17</v>
      </c>
      <c r="M26" s="139">
        <v>22576.07</v>
      </c>
      <c r="N26" s="139">
        <v>42801.72</v>
      </c>
      <c r="O26" s="139">
        <v>8679.8799999999992</v>
      </c>
      <c r="P26" s="139">
        <v>8178.5020000000004</v>
      </c>
      <c r="Q26" s="139">
        <v>3372.5459999999998</v>
      </c>
    </row>
    <row r="27" spans="2:17" ht="12.6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2:17" s="2" customFormat="1" ht="14.15" customHeight="1">
      <c r="B28" s="134" t="s">
        <v>701</v>
      </c>
      <c r="C28" s="139">
        <v>6519.6580000000004</v>
      </c>
      <c r="D28" s="139">
        <v>737.76599999999996</v>
      </c>
      <c r="E28" s="139">
        <v>429.53800000000001</v>
      </c>
      <c r="F28" s="139">
        <v>3908.92</v>
      </c>
      <c r="G28" s="139">
        <v>1571.39</v>
      </c>
      <c r="H28" s="139">
        <v>1188.4100000000001</v>
      </c>
      <c r="I28" s="139">
        <v>6037.19</v>
      </c>
      <c r="J28" s="139">
        <v>2532.7800000000002</v>
      </c>
      <c r="K28" s="139">
        <v>23006.27</v>
      </c>
      <c r="L28" s="139">
        <v>37785.47</v>
      </c>
      <c r="M28" s="139">
        <v>22756.25</v>
      </c>
      <c r="N28" s="139">
        <v>43191.24</v>
      </c>
      <c r="O28" s="139">
        <v>8871.31</v>
      </c>
      <c r="P28" s="139">
        <v>8478.7720000000008</v>
      </c>
      <c r="Q28" s="139">
        <v>3316.9250000000002</v>
      </c>
    </row>
    <row r="29" spans="2:17" s="2" customFormat="1" ht="14.15" customHeight="1">
      <c r="B29" s="134" t="s">
        <v>702</v>
      </c>
      <c r="C29" s="139">
        <v>6380.4009999999998</v>
      </c>
      <c r="D29" s="139">
        <v>725.28</v>
      </c>
      <c r="E29" s="139">
        <v>413.113</v>
      </c>
      <c r="F29" s="139">
        <v>3890.76</v>
      </c>
      <c r="G29" s="139">
        <v>1555.66</v>
      </c>
      <c r="H29" s="139">
        <v>1177.6400000000001</v>
      </c>
      <c r="I29" s="139">
        <v>6064.11</v>
      </c>
      <c r="J29" s="139">
        <v>2528.92</v>
      </c>
      <c r="K29" s="139">
        <v>22941.77</v>
      </c>
      <c r="L29" s="139">
        <v>37331.18</v>
      </c>
      <c r="M29" s="139">
        <v>22596.880000000001</v>
      </c>
      <c r="N29" s="139">
        <v>42520.99</v>
      </c>
      <c r="O29" s="139">
        <v>8759</v>
      </c>
      <c r="P29" s="139">
        <v>8420.8690000000006</v>
      </c>
      <c r="Q29" s="139">
        <v>3324.21</v>
      </c>
    </row>
    <row r="30" spans="2:17" s="2" customFormat="1" ht="14.25" customHeight="1">
      <c r="B30" s="134" t="s">
        <v>703</v>
      </c>
      <c r="C30" s="139">
        <v>6531.3990000000003</v>
      </c>
      <c r="D30" s="139">
        <v>747.25099999999998</v>
      </c>
      <c r="E30" s="139">
        <v>427.18099999999998</v>
      </c>
      <c r="F30" s="139">
        <v>3898.4</v>
      </c>
      <c r="G30" s="139">
        <v>1564.42</v>
      </c>
      <c r="H30" s="139">
        <v>1206.96</v>
      </c>
      <c r="I30" s="139">
        <v>6121.77</v>
      </c>
      <c r="J30" s="139">
        <v>2558.13</v>
      </c>
      <c r="K30" s="139">
        <v>23594.21</v>
      </c>
      <c r="L30" s="139">
        <v>37418.239999999998</v>
      </c>
      <c r="M30" s="139">
        <v>22871.9</v>
      </c>
      <c r="N30" s="139">
        <v>43006.59</v>
      </c>
      <c r="O30" s="139">
        <v>8755.84</v>
      </c>
      <c r="P30" s="139">
        <v>8363.1110000000008</v>
      </c>
      <c r="Q30" s="139">
        <v>3341.9650000000001</v>
      </c>
    </row>
    <row r="31" spans="2:17" s="2" customFormat="1" ht="13.5" customHeight="1">
      <c r="B31" s="134" t="s">
        <v>704</v>
      </c>
      <c r="C31" s="139">
        <v>6617.8469999999998</v>
      </c>
      <c r="D31" s="139">
        <v>753.48599999999999</v>
      </c>
      <c r="E31" s="139">
        <v>430.88900000000001</v>
      </c>
      <c r="F31" s="139">
        <v>3917.06</v>
      </c>
      <c r="G31" s="139">
        <v>1558.91</v>
      </c>
      <c r="H31" s="139">
        <v>1189.55</v>
      </c>
      <c r="I31" s="139">
        <v>6219.96</v>
      </c>
      <c r="J31" s="139">
        <v>2576.16</v>
      </c>
      <c r="K31" s="139">
        <v>24369.71</v>
      </c>
      <c r="L31" s="139">
        <v>37704.93</v>
      </c>
      <c r="M31" s="139">
        <v>22715.43</v>
      </c>
      <c r="N31" s="139">
        <v>42579.08</v>
      </c>
      <c r="O31" s="139">
        <v>8682.84</v>
      </c>
      <c r="P31" s="139">
        <v>8326.4089999999997</v>
      </c>
      <c r="Q31" s="139">
        <v>3381.098</v>
      </c>
    </row>
    <row r="32" spans="2:17" s="2" customFormat="1">
      <c r="B32" s="134" t="s">
        <v>705</v>
      </c>
      <c r="C32" s="139">
        <v>6636</v>
      </c>
      <c r="D32" s="139">
        <v>750.39200000000005</v>
      </c>
      <c r="E32" s="139">
        <v>432.63</v>
      </c>
      <c r="F32" s="139">
        <v>3914.48</v>
      </c>
      <c r="G32" s="139">
        <v>1547.27</v>
      </c>
      <c r="H32" s="139">
        <v>1202.03</v>
      </c>
      <c r="I32" s="139">
        <v>6298.29</v>
      </c>
      <c r="J32" s="139">
        <v>2563.48</v>
      </c>
      <c r="K32" s="139">
        <v>24231.3</v>
      </c>
      <c r="L32" s="139">
        <v>36887.17</v>
      </c>
      <c r="M32" s="139">
        <v>22576.07</v>
      </c>
      <c r="N32" s="139">
        <v>42801.72</v>
      </c>
      <c r="O32" s="139">
        <v>8679.8799999999992</v>
      </c>
      <c r="P32" s="139">
        <v>8178.5020000000004</v>
      </c>
      <c r="Q32" s="139">
        <v>3372.5459999999998</v>
      </c>
    </row>
    <row r="33" spans="1:17" ht="14.15" customHeight="1">
      <c r="B33" s="170"/>
      <c r="C33" s="131"/>
      <c r="D33" s="131"/>
      <c r="E33" s="131"/>
      <c r="F33" s="131"/>
      <c r="G33" s="135"/>
      <c r="H33" s="138"/>
      <c r="I33" s="138"/>
      <c r="J33" s="138"/>
      <c r="K33" s="138"/>
      <c r="L33" s="138"/>
      <c r="M33" s="135"/>
      <c r="N33" s="138"/>
      <c r="O33" s="135"/>
      <c r="P33" s="138"/>
      <c r="Q33" s="138"/>
    </row>
    <row r="34" spans="1:17" ht="14.25" customHeight="1">
      <c r="B34" s="170" t="s">
        <v>292</v>
      </c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70" t="s">
        <v>294</v>
      </c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7.5" customHeight="1">
      <c r="A40" s="12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</row>
    <row r="41" spans="1:17" ht="11.25" customHeight="1">
      <c r="B41" s="43"/>
      <c r="C41" s="43"/>
      <c r="D41" s="43"/>
      <c r="E41" s="43"/>
      <c r="F41" s="43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17" t="s">
        <v>297</v>
      </c>
    </row>
    <row r="43" spans="1:17">
      <c r="C43" s="31"/>
    </row>
    <row r="44" spans="1:17">
      <c r="H44" s="31"/>
    </row>
    <row r="45" spans="1:17">
      <c r="C45" s="31"/>
      <c r="H45" s="31"/>
    </row>
    <row r="48" spans="1:17">
      <c r="H48" s="31"/>
    </row>
    <row r="54" spans="7:9">
      <c r="G54" s="7"/>
    </row>
    <row r="55" spans="7:9">
      <c r="H55" s="8"/>
      <c r="I55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5"/>
  <sheetViews>
    <sheetView view="pageBreakPreview" zoomScale="54" zoomScaleNormal="145" zoomScaleSheetLayoutView="55" workbookViewId="0">
      <selection activeCell="U17" sqref="U17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47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5" t="s">
        <v>300</v>
      </c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</row>
    <row r="6" spans="1:17" ht="7.5" customHeight="1"/>
    <row r="7" spans="1:17" ht="22" customHeight="1">
      <c r="B7" s="469" t="s">
        <v>196</v>
      </c>
      <c r="C7" s="499" t="s">
        <v>133</v>
      </c>
      <c r="D7" s="497" t="s">
        <v>269</v>
      </c>
      <c r="E7" s="497" t="s">
        <v>270</v>
      </c>
      <c r="F7" s="499" t="s">
        <v>305</v>
      </c>
      <c r="G7" s="499" t="s">
        <v>272</v>
      </c>
      <c r="H7" s="499" t="s">
        <v>273</v>
      </c>
      <c r="I7" s="499" t="s">
        <v>306</v>
      </c>
      <c r="J7" s="499" t="s">
        <v>307</v>
      </c>
      <c r="K7" s="499" t="s">
        <v>276</v>
      </c>
      <c r="L7" s="499" t="s">
        <v>308</v>
      </c>
      <c r="M7" s="499" t="s">
        <v>278</v>
      </c>
      <c r="N7" s="495" t="s">
        <v>309</v>
      </c>
      <c r="O7" s="499" t="s">
        <v>280</v>
      </c>
      <c r="P7" s="499" t="s">
        <v>281</v>
      </c>
      <c r="Q7" s="499" t="s">
        <v>282</v>
      </c>
    </row>
    <row r="8" spans="1:17" ht="21.65" customHeight="1">
      <c r="B8" s="470"/>
      <c r="C8" s="500"/>
      <c r="D8" s="498"/>
      <c r="E8" s="498"/>
      <c r="F8" s="498" t="s">
        <v>289</v>
      </c>
      <c r="G8" s="498"/>
      <c r="H8" s="498"/>
      <c r="I8" s="498"/>
      <c r="J8" s="498"/>
      <c r="K8" s="498"/>
      <c r="L8" s="498"/>
      <c r="M8" s="498"/>
      <c r="N8" s="496"/>
      <c r="O8" s="498"/>
      <c r="P8" s="498"/>
      <c r="Q8" s="498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s="2" customFormat="1" ht="14.25" customHeight="1">
      <c r="B20" s="134">
        <v>2025</v>
      </c>
      <c r="C20" s="139">
        <v>6636</v>
      </c>
      <c r="D20" s="139">
        <v>750.39200000000005</v>
      </c>
      <c r="E20" s="139">
        <v>432.63</v>
      </c>
      <c r="F20" s="139">
        <v>3914.48</v>
      </c>
      <c r="G20" s="139">
        <v>1547.27</v>
      </c>
      <c r="H20" s="139">
        <v>1202.03</v>
      </c>
      <c r="I20" s="139">
        <v>6298.29</v>
      </c>
      <c r="J20" s="139">
        <v>2563.48</v>
      </c>
      <c r="K20" s="139">
        <v>24231.3</v>
      </c>
      <c r="L20" s="139">
        <v>36887.17</v>
      </c>
      <c r="M20" s="139">
        <v>22576.07</v>
      </c>
      <c r="N20" s="139">
        <v>42801.72</v>
      </c>
      <c r="O20" s="139">
        <v>8679.8799999999992</v>
      </c>
      <c r="P20" s="139">
        <v>8178.5020000000004</v>
      </c>
      <c r="Q20" s="139">
        <v>3372.5459999999998</v>
      </c>
    </row>
    <row r="21" spans="1:24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1:24" s="2" customFormat="1" ht="13.5" customHeight="1">
      <c r="B22" s="146" t="s">
        <v>210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1:24" s="2" customFormat="1" ht="14.25" customHeight="1">
      <c r="B23" s="146" t="s">
        <v>211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1:24" s="2" customFormat="1">
      <c r="B24" s="104" t="s">
        <v>212</v>
      </c>
      <c r="C24" s="139">
        <v>6636</v>
      </c>
      <c r="D24" s="139">
        <v>750.39200000000005</v>
      </c>
      <c r="E24" s="139">
        <v>432.63</v>
      </c>
      <c r="F24" s="139">
        <v>3914.48</v>
      </c>
      <c r="G24" s="139">
        <v>1547.27</v>
      </c>
      <c r="H24" s="139">
        <v>1202.03</v>
      </c>
      <c r="I24" s="139">
        <v>6298.29</v>
      </c>
      <c r="J24" s="139">
        <v>2563.48</v>
      </c>
      <c r="K24" s="139">
        <v>24231.3</v>
      </c>
      <c r="L24" s="139">
        <v>36887.17</v>
      </c>
      <c r="M24" s="139">
        <v>22576.07</v>
      </c>
      <c r="N24" s="139">
        <v>42801.72</v>
      </c>
      <c r="O24" s="139">
        <v>8679.8799999999992</v>
      </c>
      <c r="P24" s="139">
        <v>8178.5020000000004</v>
      </c>
      <c r="Q24" s="139">
        <v>3372.5459999999998</v>
      </c>
    </row>
    <row r="25" spans="1:24" ht="13" customHeight="1"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</row>
    <row r="26" spans="1:24" s="2" customFormat="1" ht="13.5" customHeight="1">
      <c r="B26" s="194" t="s">
        <v>700</v>
      </c>
      <c r="C26" s="139">
        <v>6636</v>
      </c>
      <c r="D26" s="139">
        <v>750.39200000000005</v>
      </c>
      <c r="E26" s="139">
        <v>432.63</v>
      </c>
      <c r="F26" s="139">
        <v>3914.48</v>
      </c>
      <c r="G26" s="139">
        <v>1547.27</v>
      </c>
      <c r="H26" s="139">
        <v>1202.03</v>
      </c>
      <c r="I26" s="139">
        <v>6298.29</v>
      </c>
      <c r="J26" s="139">
        <v>2563.48</v>
      </c>
      <c r="K26" s="139">
        <v>24231.3</v>
      </c>
      <c r="L26" s="139">
        <v>36887.17</v>
      </c>
      <c r="M26" s="139">
        <v>22576.07</v>
      </c>
      <c r="N26" s="139">
        <v>42801.72</v>
      </c>
      <c r="O26" s="139">
        <v>8679.8799999999992</v>
      </c>
      <c r="P26" s="139">
        <v>8178.5020000000004</v>
      </c>
      <c r="Q26" s="139">
        <v>3372.5459999999998</v>
      </c>
      <c r="R26"/>
      <c r="S26"/>
      <c r="T26"/>
      <c r="U26"/>
      <c r="V26"/>
      <c r="W26"/>
      <c r="X26"/>
    </row>
    <row r="27" spans="1:24" ht="12.75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</row>
    <row r="28" spans="1:24" s="2" customFormat="1" ht="14.25" customHeight="1">
      <c r="B28" s="134" t="s">
        <v>701</v>
      </c>
      <c r="C28" s="139">
        <v>6519.6580000000004</v>
      </c>
      <c r="D28" s="139">
        <v>737.76599999999996</v>
      </c>
      <c r="E28" s="139">
        <v>429.53800000000001</v>
      </c>
      <c r="F28" s="139">
        <v>3908.92</v>
      </c>
      <c r="G28" s="139">
        <v>1571.39</v>
      </c>
      <c r="H28" s="139">
        <v>1188.4100000000001</v>
      </c>
      <c r="I28" s="139">
        <v>6037.19</v>
      </c>
      <c r="J28" s="139">
        <v>2532.7800000000002</v>
      </c>
      <c r="K28" s="139">
        <v>23006.27</v>
      </c>
      <c r="L28" s="139">
        <v>37785.47</v>
      </c>
      <c r="M28" s="139">
        <v>22756.25</v>
      </c>
      <c r="N28" s="139">
        <v>43191.24</v>
      </c>
      <c r="O28" s="139">
        <v>8871.31</v>
      </c>
      <c r="P28" s="139">
        <v>8478.7720000000008</v>
      </c>
      <c r="Q28" s="139">
        <v>3316.9250000000002</v>
      </c>
      <c r="R28"/>
      <c r="S28"/>
      <c r="T28"/>
      <c r="U28"/>
      <c r="V28"/>
      <c r="W28"/>
      <c r="X28"/>
    </row>
    <row r="29" spans="1:24" s="2" customFormat="1" ht="14.25" customHeight="1">
      <c r="B29" s="134" t="s">
        <v>702</v>
      </c>
      <c r="C29" s="139">
        <v>6380.4009999999998</v>
      </c>
      <c r="D29" s="139">
        <v>725.28</v>
      </c>
      <c r="E29" s="139">
        <v>413.113</v>
      </c>
      <c r="F29" s="139">
        <v>3890.76</v>
      </c>
      <c r="G29" s="139">
        <v>1555.66</v>
      </c>
      <c r="H29" s="139">
        <v>1177.6400000000001</v>
      </c>
      <c r="I29" s="139">
        <v>6064.11</v>
      </c>
      <c r="J29" s="139">
        <v>2528.92</v>
      </c>
      <c r="K29" s="139">
        <v>22941.77</v>
      </c>
      <c r="L29" s="139">
        <v>37331.18</v>
      </c>
      <c r="M29" s="139">
        <v>22596.880000000001</v>
      </c>
      <c r="N29" s="139">
        <v>42520.99</v>
      </c>
      <c r="O29" s="139">
        <v>8759</v>
      </c>
      <c r="P29" s="139">
        <v>8420.8690000000006</v>
      </c>
      <c r="Q29" s="139">
        <v>3324.21</v>
      </c>
    </row>
    <row r="30" spans="1:24" s="2" customFormat="1" ht="14.25" customHeight="1">
      <c r="B30" s="134" t="s">
        <v>703</v>
      </c>
      <c r="C30" s="139">
        <v>6531.3990000000003</v>
      </c>
      <c r="D30" s="139">
        <v>747.25099999999998</v>
      </c>
      <c r="E30" s="139">
        <v>427.18099999999998</v>
      </c>
      <c r="F30" s="139">
        <v>3898.4</v>
      </c>
      <c r="G30" s="139">
        <v>1564.42</v>
      </c>
      <c r="H30" s="139">
        <v>1206.96</v>
      </c>
      <c r="I30" s="139">
        <v>6121.77</v>
      </c>
      <c r="J30" s="139">
        <v>2558.13</v>
      </c>
      <c r="K30" s="139">
        <v>23594.21</v>
      </c>
      <c r="L30" s="139">
        <v>37418.239999999998</v>
      </c>
      <c r="M30" s="139">
        <v>22871.9</v>
      </c>
      <c r="N30" s="139">
        <v>43006.59</v>
      </c>
      <c r="O30" s="139">
        <v>8755.84</v>
      </c>
      <c r="P30" s="139">
        <v>8363.1110000000008</v>
      </c>
      <c r="Q30" s="139">
        <v>3341.9650000000001</v>
      </c>
    </row>
    <row r="31" spans="1:24" s="2" customFormat="1" ht="13.5" customHeight="1">
      <c r="B31" s="134" t="s">
        <v>704</v>
      </c>
      <c r="C31" s="139">
        <v>6617.8469999999998</v>
      </c>
      <c r="D31" s="139">
        <v>753.48599999999999</v>
      </c>
      <c r="E31" s="139">
        <v>430.88900000000001</v>
      </c>
      <c r="F31" s="139">
        <v>3917.06</v>
      </c>
      <c r="G31" s="139">
        <v>1558.91</v>
      </c>
      <c r="H31" s="139">
        <v>1189.55</v>
      </c>
      <c r="I31" s="139">
        <v>6219.96</v>
      </c>
      <c r="J31" s="139">
        <v>2576.16</v>
      </c>
      <c r="K31" s="139">
        <v>24369.71</v>
      </c>
      <c r="L31" s="139">
        <v>37704.93</v>
      </c>
      <c r="M31" s="139">
        <v>22715.43</v>
      </c>
      <c r="N31" s="139">
        <v>42579.08</v>
      </c>
      <c r="O31" s="139">
        <v>8682.84</v>
      </c>
      <c r="P31" s="139">
        <v>8326.4089999999997</v>
      </c>
      <c r="Q31" s="139">
        <v>3381.098</v>
      </c>
    </row>
    <row r="32" spans="1:24" s="2" customFormat="1">
      <c r="B32" s="134" t="s">
        <v>705</v>
      </c>
      <c r="C32" s="139">
        <v>6636</v>
      </c>
      <c r="D32" s="139">
        <v>750.39200000000005</v>
      </c>
      <c r="E32" s="139">
        <v>432.63</v>
      </c>
      <c r="F32" s="139">
        <v>3914.48</v>
      </c>
      <c r="G32" s="139">
        <v>1547.27</v>
      </c>
      <c r="H32" s="139">
        <v>1202.03</v>
      </c>
      <c r="I32" s="139">
        <v>6298.29</v>
      </c>
      <c r="J32" s="139">
        <v>2563.48</v>
      </c>
      <c r="K32" s="139">
        <v>24231.3</v>
      </c>
      <c r="L32" s="139">
        <v>36887.17</v>
      </c>
      <c r="M32" s="139">
        <v>22576.07</v>
      </c>
      <c r="N32" s="139">
        <v>42801.72</v>
      </c>
      <c r="O32" s="139">
        <v>8679.8799999999992</v>
      </c>
      <c r="P32" s="139">
        <v>8178.5020000000004</v>
      </c>
      <c r="Q32" s="139">
        <v>3372.5459999999998</v>
      </c>
    </row>
    <row r="33" spans="1:17" ht="14.25" customHeight="1">
      <c r="B33" s="170"/>
      <c r="C33" s="131"/>
      <c r="D33" s="131"/>
      <c r="E33" s="131"/>
      <c r="F33" s="131"/>
      <c r="G33" s="135"/>
      <c r="H33" s="138"/>
      <c r="I33" s="138"/>
      <c r="J33" s="138"/>
      <c r="K33" s="138"/>
      <c r="L33" s="138"/>
      <c r="M33" s="135"/>
      <c r="N33" s="138"/>
      <c r="O33" s="135"/>
      <c r="P33" s="138"/>
      <c r="Q33" s="138"/>
    </row>
    <row r="34" spans="1:17" ht="14.25" customHeight="1">
      <c r="B34" s="170" t="s">
        <v>318</v>
      </c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70" t="s">
        <v>320</v>
      </c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7.5" customHeight="1">
      <c r="A40" s="12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</row>
    <row r="41" spans="1:17" ht="11.25" customHeight="1">
      <c r="B41" s="43"/>
      <c r="C41" s="43"/>
      <c r="D41" s="43"/>
      <c r="E41" s="43"/>
      <c r="F41" s="43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17" t="s">
        <v>323</v>
      </c>
    </row>
    <row r="43" spans="1:17">
      <c r="C43" s="31"/>
    </row>
    <row r="44" spans="1:17">
      <c r="H44" s="31"/>
    </row>
    <row r="45" spans="1:17">
      <c r="C45" s="31"/>
      <c r="H45" s="31"/>
    </row>
    <row r="48" spans="1:17">
      <c r="H48" s="31"/>
    </row>
    <row r="54" spans="7:9">
      <c r="G54" s="7"/>
    </row>
    <row r="55" spans="7:9">
      <c r="H55" s="8"/>
      <c r="I55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1"/>
  <sheetViews>
    <sheetView view="pageBreakPreview" zoomScale="59" zoomScaleNormal="145" zoomScaleSheetLayoutView="55" workbookViewId="0">
      <selection activeCell="M37" sqref="M3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45" t="s">
        <v>265</v>
      </c>
      <c r="B5" s="445"/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120"/>
      <c r="P5" s="190" t="s">
        <v>266</v>
      </c>
    </row>
    <row r="6" spans="1:16" ht="7.5" customHeight="1"/>
    <row r="7" spans="1:16" ht="14.25" customHeight="1">
      <c r="A7" s="469" t="s">
        <v>155</v>
      </c>
      <c r="B7" s="497" t="s">
        <v>283</v>
      </c>
      <c r="C7" s="497" t="s">
        <v>269</v>
      </c>
      <c r="D7" s="497" t="s">
        <v>270</v>
      </c>
      <c r="E7" s="499" t="s">
        <v>271</v>
      </c>
      <c r="F7" s="499" t="s">
        <v>272</v>
      </c>
      <c r="G7" s="499" t="s">
        <v>273</v>
      </c>
      <c r="H7" s="499" t="s">
        <v>274</v>
      </c>
      <c r="I7" s="499" t="s">
        <v>275</v>
      </c>
      <c r="J7" s="499" t="s">
        <v>276</v>
      </c>
      <c r="K7" s="499" t="s">
        <v>277</v>
      </c>
      <c r="L7" s="499" t="s">
        <v>278</v>
      </c>
      <c r="M7" s="495" t="s">
        <v>279</v>
      </c>
      <c r="N7" s="499" t="s">
        <v>280</v>
      </c>
      <c r="O7" s="499" t="s">
        <v>281</v>
      </c>
      <c r="P7" s="499" t="s">
        <v>282</v>
      </c>
    </row>
    <row r="8" spans="1:16" ht="16" customHeight="1">
      <c r="A8" s="470"/>
      <c r="B8" s="498"/>
      <c r="C8" s="498"/>
      <c r="D8" s="498"/>
      <c r="E8" s="498" t="s">
        <v>289</v>
      </c>
      <c r="F8" s="498"/>
      <c r="G8" s="498"/>
      <c r="H8" s="498"/>
      <c r="I8" s="498"/>
      <c r="J8" s="498"/>
      <c r="K8" s="498"/>
      <c r="L8" s="498"/>
      <c r="M8" s="501"/>
      <c r="N8" s="498"/>
      <c r="O8" s="498"/>
      <c r="P8" s="498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134">
        <v>2025</v>
      </c>
      <c r="B20" s="135">
        <v>11449.8073660808</v>
      </c>
      <c r="C20" s="135">
        <v>4803.0501375211097</v>
      </c>
      <c r="D20" s="135">
        <v>2915.8899747497699</v>
      </c>
      <c r="E20" s="135">
        <v>0.58864778241100002</v>
      </c>
      <c r="F20" s="135">
        <v>1.075063046426</v>
      </c>
      <c r="G20" s="135">
        <v>15.024669412564</v>
      </c>
      <c r="H20" s="135">
        <v>8.9975151950830003</v>
      </c>
      <c r="I20" s="135">
        <v>2040.35</v>
      </c>
      <c r="J20" s="135">
        <v>27.810759162164</v>
      </c>
      <c r="K20" s="135">
        <v>693.49896297031501</v>
      </c>
      <c r="L20" s="135">
        <v>72.335268409647995</v>
      </c>
      <c r="M20" s="135">
        <v>18.515718641759001</v>
      </c>
      <c r="N20" s="135">
        <v>2.2403202495399901</v>
      </c>
      <c r="O20" s="135">
        <v>2.980012301755</v>
      </c>
      <c r="P20" s="135">
        <v>52.348895385704999</v>
      </c>
    </row>
    <row r="21" spans="1:16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16" s="2" customFormat="1" ht="13.5" customHeight="1">
      <c r="A22" s="146" t="s">
        <v>175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176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16" s="2" customFormat="1">
      <c r="A24" s="104" t="s">
        <v>177</v>
      </c>
      <c r="B24" s="139">
        <v>11449.8073660808</v>
      </c>
      <c r="C24" s="139">
        <v>4803.0501375211097</v>
      </c>
      <c r="D24" s="139">
        <v>2915.8899747497699</v>
      </c>
      <c r="E24" s="139">
        <v>0.58864778241100002</v>
      </c>
      <c r="F24" s="139">
        <v>1.075063046426</v>
      </c>
      <c r="G24" s="139">
        <v>15.024669412564</v>
      </c>
      <c r="H24" s="139">
        <v>8.9975151950830003</v>
      </c>
      <c r="I24" s="139">
        <v>2040.35</v>
      </c>
      <c r="J24" s="139">
        <v>27.810759162164</v>
      </c>
      <c r="K24" s="139">
        <v>693.49896297031501</v>
      </c>
      <c r="L24" s="139">
        <v>72.335268409647995</v>
      </c>
      <c r="M24" s="139">
        <v>18.515718641759001</v>
      </c>
      <c r="N24" s="139">
        <v>2.2403202495399901</v>
      </c>
      <c r="O24" s="139">
        <v>2.980012301755</v>
      </c>
      <c r="P24" s="139">
        <v>52.348895385704999</v>
      </c>
    </row>
    <row r="25" spans="1:16" ht="13.4" customHeight="1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</row>
    <row r="26" spans="1:16" s="2" customFormat="1" ht="13.5" customHeight="1">
      <c r="A26" s="194" t="s">
        <v>700</v>
      </c>
      <c r="B26" s="135">
        <v>11449.8073660808</v>
      </c>
      <c r="C26" s="135">
        <v>4803.0501375211097</v>
      </c>
      <c r="D26" s="135">
        <v>2915.8899747497699</v>
      </c>
      <c r="E26" s="139">
        <v>0.58864778241100002</v>
      </c>
      <c r="F26" s="139">
        <v>1.075063046426</v>
      </c>
      <c r="G26" s="139">
        <v>15.024669412564</v>
      </c>
      <c r="H26" s="139">
        <v>8.9975151950830003</v>
      </c>
      <c r="I26" s="139">
        <v>2040.35</v>
      </c>
      <c r="J26" s="139">
        <v>27.810759162164</v>
      </c>
      <c r="K26" s="139">
        <v>693.49896297031501</v>
      </c>
      <c r="L26" s="139">
        <v>72.335268409647995</v>
      </c>
      <c r="M26" s="139">
        <v>18.515718641759001</v>
      </c>
      <c r="N26" s="139">
        <v>2.2403202495399901</v>
      </c>
      <c r="O26" s="139">
        <v>2.980012301755</v>
      </c>
      <c r="P26" s="139">
        <v>52.348895385704999</v>
      </c>
    </row>
    <row r="27" spans="1:16" ht="12.65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16" s="2" customFormat="1" ht="14.15" customHeight="1">
      <c r="A28" s="134" t="s">
        <v>701</v>
      </c>
      <c r="B28" s="135">
        <v>11293.848864179001</v>
      </c>
      <c r="C28" s="135">
        <v>4749.5618028301897</v>
      </c>
      <c r="D28" s="135">
        <v>2925.0969908672701</v>
      </c>
      <c r="E28" s="139">
        <v>0.58785276486399995</v>
      </c>
      <c r="F28" s="139">
        <v>1.0933532083290001</v>
      </c>
      <c r="G28" s="139">
        <v>14.838649511539</v>
      </c>
      <c r="H28" s="139">
        <v>8.6572920305770005</v>
      </c>
      <c r="I28" s="139">
        <v>2018.9499999999998</v>
      </c>
      <c r="J28" s="139">
        <v>26.291019712522999</v>
      </c>
      <c r="K28" s="139">
        <v>701.59073899822499</v>
      </c>
      <c r="L28" s="139">
        <v>72.914104973405003</v>
      </c>
      <c r="M28" s="139">
        <v>18.683669389565001</v>
      </c>
      <c r="N28" s="139">
        <v>2.2795361943073997</v>
      </c>
      <c r="O28" s="139">
        <v>3.0995650743419998</v>
      </c>
      <c r="P28" s="139">
        <v>51.578674013745001</v>
      </c>
    </row>
    <row r="29" spans="1:16" s="2" customFormat="1" ht="14.15" customHeight="1">
      <c r="A29" s="134" t="s">
        <v>702</v>
      </c>
      <c r="B29" s="135">
        <v>10988.978151634999</v>
      </c>
      <c r="C29" s="135">
        <v>4647.3592176335096</v>
      </c>
      <c r="D29" s="135">
        <v>2766.4477746790099</v>
      </c>
      <c r="E29" s="139">
        <v>0.58500791612799996</v>
      </c>
      <c r="F29" s="139">
        <v>1.081013227705</v>
      </c>
      <c r="G29" s="139">
        <v>14.70439732693</v>
      </c>
      <c r="H29" s="139">
        <v>8.6987237893869995</v>
      </c>
      <c r="I29" s="139">
        <v>2015.8900000000003</v>
      </c>
      <c r="J29" s="139">
        <v>26.310009697687001</v>
      </c>
      <c r="K29" s="139">
        <v>695.74812545877001</v>
      </c>
      <c r="L29" s="139">
        <v>69.494440073725997</v>
      </c>
      <c r="M29" s="139">
        <v>18.547445134337</v>
      </c>
      <c r="N29" s="139">
        <v>2.2527026201915601</v>
      </c>
      <c r="O29" s="139">
        <v>3.075652074213</v>
      </c>
      <c r="P29" s="139">
        <v>51.451574202643002</v>
      </c>
    </row>
    <row r="30" spans="1:16" s="2" customFormat="1" ht="14.25" customHeight="1">
      <c r="A30" s="134" t="s">
        <v>703</v>
      </c>
      <c r="B30" s="135">
        <v>11216.958474545499</v>
      </c>
      <c r="C30" s="135">
        <v>4783.9892718383599</v>
      </c>
      <c r="D30" s="135">
        <v>2861.98855927363</v>
      </c>
      <c r="E30" s="139">
        <v>0.585985838142</v>
      </c>
      <c r="F30" s="139">
        <v>1.0864921926560001</v>
      </c>
      <c r="G30" s="139">
        <v>15.06890606907</v>
      </c>
      <c r="H30" s="139">
        <v>8.7774827295120001</v>
      </c>
      <c r="I30" s="139">
        <v>2039.1599999999999</v>
      </c>
      <c r="J30" s="139">
        <v>27.019804628086</v>
      </c>
      <c r="K30" s="139">
        <v>698.15737195377505</v>
      </c>
      <c r="L30" s="139">
        <v>73.284097005622996</v>
      </c>
      <c r="M30" s="139">
        <v>18.765685752785998</v>
      </c>
      <c r="N30" s="139">
        <v>2.2585114743762298</v>
      </c>
      <c r="O30" s="139">
        <v>3.052596003883</v>
      </c>
      <c r="P30" s="139">
        <v>51.866729048195999</v>
      </c>
    </row>
    <row r="31" spans="1:16" s="2" customFormat="1" ht="13.5" customHeight="1">
      <c r="A31" s="134" t="s">
        <v>704</v>
      </c>
      <c r="B31" s="135">
        <v>11383.622195461599</v>
      </c>
      <c r="C31" s="135">
        <v>4829.6628799243299</v>
      </c>
      <c r="D31" s="135">
        <v>2896.8005743306098</v>
      </c>
      <c r="E31" s="139">
        <v>0.58901192726399998</v>
      </c>
      <c r="F31" s="139">
        <v>1.0848463461240001</v>
      </c>
      <c r="G31" s="139">
        <v>14.869469661256</v>
      </c>
      <c r="H31" s="139">
        <v>8.9057171590739994</v>
      </c>
      <c r="I31" s="139">
        <v>2050.46</v>
      </c>
      <c r="J31" s="139">
        <v>27.980378350487999</v>
      </c>
      <c r="K31" s="139">
        <v>705.87544295382099</v>
      </c>
      <c r="L31" s="139">
        <v>72.781897121065001</v>
      </c>
      <c r="M31" s="139">
        <v>18.434002984751</v>
      </c>
      <c r="N31" s="139">
        <v>2.2407463763576603</v>
      </c>
      <c r="O31" s="139">
        <v>3.030080800885</v>
      </c>
      <c r="P31" s="139">
        <v>52.481568102468998</v>
      </c>
    </row>
    <row r="32" spans="1:16" s="2" customFormat="1">
      <c r="A32" s="134" t="s">
        <v>705</v>
      </c>
      <c r="B32" s="135">
        <v>11449.8073660808</v>
      </c>
      <c r="C32" s="135">
        <v>4803.0501375211097</v>
      </c>
      <c r="D32" s="135">
        <v>2915.8899747497699</v>
      </c>
      <c r="E32" s="139">
        <v>0.58864778241100002</v>
      </c>
      <c r="F32" s="139">
        <v>1.075063046426</v>
      </c>
      <c r="G32" s="139">
        <v>15.024669412564</v>
      </c>
      <c r="H32" s="139">
        <v>8.9975151950830003</v>
      </c>
      <c r="I32" s="139">
        <v>2040.35</v>
      </c>
      <c r="J32" s="139">
        <v>27.810759162164</v>
      </c>
      <c r="K32" s="139">
        <v>693.49896297031501</v>
      </c>
      <c r="L32" s="139">
        <v>72.335268409647995</v>
      </c>
      <c r="M32" s="139">
        <v>18.515718641759001</v>
      </c>
      <c r="N32" s="139">
        <v>2.2403202495399901</v>
      </c>
      <c r="O32" s="139">
        <v>2.980012301755</v>
      </c>
      <c r="P32" s="139">
        <v>52.348895385704999</v>
      </c>
    </row>
    <row r="33" spans="1:16" ht="14.15" customHeight="1">
      <c r="A33" s="170"/>
      <c r="B33" s="139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4" spans="1:16" ht="14.25" customHeight="1">
      <c r="A34" s="170" t="s">
        <v>293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70" t="s">
        <v>295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296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</row>
    <row r="41" spans="1:16" ht="11.25" customHeight="1">
      <c r="A41" s="43"/>
      <c r="B41" s="43"/>
      <c r="C41" s="43"/>
      <c r="D41" s="43"/>
      <c r="E41" s="43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17" t="s">
        <v>298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1"/>
  <sheetViews>
    <sheetView view="pageBreakPreview" zoomScale="53" zoomScaleNormal="145" zoomScaleSheetLayoutView="55" workbookViewId="0">
      <selection activeCell="T50" sqref="T50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47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45" t="s">
        <v>301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120"/>
      <c r="P5" s="190" t="s">
        <v>302</v>
      </c>
    </row>
    <row r="6" spans="1:16" ht="7.5" customHeight="1"/>
    <row r="7" spans="1:16" ht="22" customHeight="1">
      <c r="A7" s="469" t="s">
        <v>196</v>
      </c>
      <c r="B7" s="499" t="s">
        <v>133</v>
      </c>
      <c r="C7" s="497" t="s">
        <v>269</v>
      </c>
      <c r="D7" s="497" t="s">
        <v>270</v>
      </c>
      <c r="E7" s="499" t="s">
        <v>305</v>
      </c>
      <c r="F7" s="499" t="s">
        <v>272</v>
      </c>
      <c r="G7" s="499" t="s">
        <v>273</v>
      </c>
      <c r="H7" s="499" t="s">
        <v>306</v>
      </c>
      <c r="I7" s="499" t="s">
        <v>307</v>
      </c>
      <c r="J7" s="499" t="s">
        <v>276</v>
      </c>
      <c r="K7" s="499" t="s">
        <v>308</v>
      </c>
      <c r="L7" s="499" t="s">
        <v>278</v>
      </c>
      <c r="M7" s="499" t="s">
        <v>310</v>
      </c>
      <c r="N7" s="499" t="s">
        <v>280</v>
      </c>
      <c r="O7" s="499" t="s">
        <v>281</v>
      </c>
      <c r="P7" s="499" t="s">
        <v>282</v>
      </c>
    </row>
    <row r="8" spans="1:16" ht="21.65" customHeight="1">
      <c r="A8" s="470"/>
      <c r="B8" s="500"/>
      <c r="C8" s="498"/>
      <c r="D8" s="498"/>
      <c r="E8" s="498" t="s">
        <v>289</v>
      </c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11449.8073660808</v>
      </c>
      <c r="C20" s="135">
        <v>4803.0501375211097</v>
      </c>
      <c r="D20" s="135">
        <v>2915.8899747497699</v>
      </c>
      <c r="E20" s="135">
        <v>0.58864778241100002</v>
      </c>
      <c r="F20" s="135">
        <v>1.075063046426</v>
      </c>
      <c r="G20" s="135">
        <v>15.024669412564</v>
      </c>
      <c r="H20" s="135">
        <v>8.9975151950830003</v>
      </c>
      <c r="I20" s="135">
        <v>2040.35</v>
      </c>
      <c r="J20" s="135">
        <v>27.810759162164</v>
      </c>
      <c r="K20" s="135">
        <v>693.49896297031501</v>
      </c>
      <c r="L20" s="135">
        <v>72.335268409647995</v>
      </c>
      <c r="M20" s="135">
        <v>18.515718641759001</v>
      </c>
      <c r="N20" s="135">
        <v>2.2403202495399901</v>
      </c>
      <c r="O20" s="135">
        <v>2.980012301755</v>
      </c>
      <c r="P20" s="135">
        <v>52.348895385704999</v>
      </c>
    </row>
    <row r="21" spans="1:23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23" s="2" customFormat="1" ht="13.5" customHeight="1">
      <c r="A22" s="146" t="s">
        <v>210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211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23" s="2" customFormat="1">
      <c r="A24" s="104" t="s">
        <v>212</v>
      </c>
      <c r="B24" s="139">
        <v>11449.8073660808</v>
      </c>
      <c r="C24" s="139">
        <v>4803.0501375211097</v>
      </c>
      <c r="D24" s="139">
        <v>2915.8899747497699</v>
      </c>
      <c r="E24" s="139">
        <v>0.58864778241100002</v>
      </c>
      <c r="F24" s="139">
        <v>1.075063046426</v>
      </c>
      <c r="G24" s="139">
        <v>15.024669412564</v>
      </c>
      <c r="H24" s="139">
        <v>8.9975151950830003</v>
      </c>
      <c r="I24" s="139">
        <v>2040.35</v>
      </c>
      <c r="J24" s="139">
        <v>27.810759162164</v>
      </c>
      <c r="K24" s="139">
        <v>693.49896297031501</v>
      </c>
      <c r="L24" s="139">
        <v>72.335268409647995</v>
      </c>
      <c r="M24" s="139">
        <v>18.515718641759001</v>
      </c>
      <c r="N24" s="139">
        <v>2.2403202495399901</v>
      </c>
      <c r="O24" s="139">
        <v>2.980012301755</v>
      </c>
      <c r="P24" s="139">
        <v>52.348895385704999</v>
      </c>
    </row>
    <row r="25" spans="1:23" ht="13" customHeight="1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</row>
    <row r="26" spans="1:23" s="2" customFormat="1" ht="13.5" customHeight="1">
      <c r="A26" s="194" t="s">
        <v>700</v>
      </c>
      <c r="B26" s="135">
        <v>11449.8073660808</v>
      </c>
      <c r="C26" s="135">
        <v>4803.0501375211097</v>
      </c>
      <c r="D26" s="135">
        <v>2915.8899747497699</v>
      </c>
      <c r="E26" s="139">
        <v>0.58864778241100002</v>
      </c>
      <c r="F26" s="139">
        <v>1.075063046426</v>
      </c>
      <c r="G26" s="139">
        <v>15.024669412564</v>
      </c>
      <c r="H26" s="139">
        <v>8.9975151950830003</v>
      </c>
      <c r="I26" s="139">
        <v>2040.35</v>
      </c>
      <c r="J26" s="139">
        <v>27.810759162164</v>
      </c>
      <c r="K26" s="139">
        <v>693.49896297031501</v>
      </c>
      <c r="L26" s="139">
        <v>72.335268409647995</v>
      </c>
      <c r="M26" s="139">
        <v>18.515718641759001</v>
      </c>
      <c r="N26" s="139">
        <v>2.2403202495399901</v>
      </c>
      <c r="O26" s="139">
        <v>2.980012301755</v>
      </c>
      <c r="P26" s="139">
        <v>52.348895385704999</v>
      </c>
      <c r="Q26"/>
      <c r="R26"/>
      <c r="S26"/>
      <c r="T26"/>
      <c r="U26"/>
      <c r="V26"/>
      <c r="W26"/>
    </row>
    <row r="27" spans="1:23" ht="12.75" customHeight="1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</row>
    <row r="28" spans="1:23" s="2" customFormat="1" ht="14.25" customHeight="1">
      <c r="A28" s="134" t="s">
        <v>701</v>
      </c>
      <c r="B28" s="135">
        <v>11293.848864179001</v>
      </c>
      <c r="C28" s="135">
        <v>4749.5618028301897</v>
      </c>
      <c r="D28" s="135">
        <v>2925.0969908672701</v>
      </c>
      <c r="E28" s="139">
        <v>0.58785276486399995</v>
      </c>
      <c r="F28" s="139">
        <v>1.0933532083290001</v>
      </c>
      <c r="G28" s="139">
        <v>14.838649511539</v>
      </c>
      <c r="H28" s="139">
        <v>8.6572920305770005</v>
      </c>
      <c r="I28" s="139">
        <v>2018.9499999999998</v>
      </c>
      <c r="J28" s="139">
        <v>26.291019712522999</v>
      </c>
      <c r="K28" s="139">
        <v>701.59073899822499</v>
      </c>
      <c r="L28" s="139">
        <v>72.914104973405003</v>
      </c>
      <c r="M28" s="139">
        <v>18.683669389565001</v>
      </c>
      <c r="N28" s="139">
        <v>2.2795361943073997</v>
      </c>
      <c r="O28" s="139">
        <v>3.0995650743419998</v>
      </c>
      <c r="P28" s="139">
        <v>51.578674013745001</v>
      </c>
      <c r="Q28"/>
      <c r="R28"/>
      <c r="S28"/>
      <c r="T28"/>
      <c r="U28"/>
      <c r="V28"/>
      <c r="W28"/>
    </row>
    <row r="29" spans="1:23" s="2" customFormat="1" ht="14.25" customHeight="1">
      <c r="A29" s="134" t="s">
        <v>702</v>
      </c>
      <c r="B29" s="135">
        <v>10988.978151634999</v>
      </c>
      <c r="C29" s="135">
        <v>4647.3592176335096</v>
      </c>
      <c r="D29" s="135">
        <v>2766.4477746790099</v>
      </c>
      <c r="E29" s="139">
        <v>0.58500791612799996</v>
      </c>
      <c r="F29" s="139">
        <v>1.081013227705</v>
      </c>
      <c r="G29" s="139">
        <v>14.70439732693</v>
      </c>
      <c r="H29" s="139">
        <v>8.6987237893869995</v>
      </c>
      <c r="I29" s="139">
        <v>2015.8900000000003</v>
      </c>
      <c r="J29" s="139">
        <v>26.310009697687001</v>
      </c>
      <c r="K29" s="139">
        <v>695.74812545877001</v>
      </c>
      <c r="L29" s="139">
        <v>69.494440073725997</v>
      </c>
      <c r="M29" s="139">
        <v>18.547445134337</v>
      </c>
      <c r="N29" s="139">
        <v>2.2527026201915601</v>
      </c>
      <c r="O29" s="139">
        <v>3.075652074213</v>
      </c>
      <c r="P29" s="139">
        <v>51.451574202643002</v>
      </c>
    </row>
    <row r="30" spans="1:23" s="2" customFormat="1" ht="14.25" customHeight="1">
      <c r="A30" s="134" t="s">
        <v>703</v>
      </c>
      <c r="B30" s="135">
        <v>11216.958474545499</v>
      </c>
      <c r="C30" s="135">
        <v>4783.9892718383599</v>
      </c>
      <c r="D30" s="135">
        <v>2861.98855927363</v>
      </c>
      <c r="E30" s="139">
        <v>0.585985838142</v>
      </c>
      <c r="F30" s="139">
        <v>1.0864921926560001</v>
      </c>
      <c r="G30" s="139">
        <v>15.06890606907</v>
      </c>
      <c r="H30" s="139">
        <v>8.7774827295120001</v>
      </c>
      <c r="I30" s="139">
        <v>2039.1599999999999</v>
      </c>
      <c r="J30" s="139">
        <v>27.019804628086</v>
      </c>
      <c r="K30" s="139">
        <v>698.15737195377505</v>
      </c>
      <c r="L30" s="139">
        <v>73.284097005622996</v>
      </c>
      <c r="M30" s="139">
        <v>18.765685752785998</v>
      </c>
      <c r="N30" s="139">
        <v>2.2585114743762298</v>
      </c>
      <c r="O30" s="139">
        <v>3.052596003883</v>
      </c>
      <c r="P30" s="139">
        <v>51.866729048195999</v>
      </c>
    </row>
    <row r="31" spans="1:23" s="2" customFormat="1" ht="13.5" customHeight="1">
      <c r="A31" s="134" t="s">
        <v>704</v>
      </c>
      <c r="B31" s="135">
        <v>11383.622195461599</v>
      </c>
      <c r="C31" s="135">
        <v>4829.6628799243299</v>
      </c>
      <c r="D31" s="135">
        <v>2896.8005743306098</v>
      </c>
      <c r="E31" s="139">
        <v>0.58901192726399998</v>
      </c>
      <c r="F31" s="139">
        <v>1.0848463461240001</v>
      </c>
      <c r="G31" s="139">
        <v>14.869469661256</v>
      </c>
      <c r="H31" s="139">
        <v>8.9057171590739994</v>
      </c>
      <c r="I31" s="139">
        <v>2050.46</v>
      </c>
      <c r="J31" s="139">
        <v>27.980378350487999</v>
      </c>
      <c r="K31" s="139">
        <v>705.87544295382099</v>
      </c>
      <c r="L31" s="139">
        <v>72.781897121065001</v>
      </c>
      <c r="M31" s="139">
        <v>18.434002984751</v>
      </c>
      <c r="N31" s="139">
        <v>2.2407463763576603</v>
      </c>
      <c r="O31" s="139">
        <v>3.030080800885</v>
      </c>
      <c r="P31" s="139">
        <v>52.481568102468998</v>
      </c>
    </row>
    <row r="32" spans="1:23" s="2" customFormat="1">
      <c r="A32" s="134" t="s">
        <v>705</v>
      </c>
      <c r="B32" s="135">
        <v>11449.8073660808</v>
      </c>
      <c r="C32" s="135">
        <v>4803.0501375211097</v>
      </c>
      <c r="D32" s="135">
        <v>2915.8899747497699</v>
      </c>
      <c r="E32" s="139">
        <v>0.58864778241100002</v>
      </c>
      <c r="F32" s="139">
        <v>1.075063046426</v>
      </c>
      <c r="G32" s="139">
        <v>15.024669412564</v>
      </c>
      <c r="H32" s="139">
        <v>8.9975151950830003</v>
      </c>
      <c r="I32" s="139">
        <v>2040.35</v>
      </c>
      <c r="J32" s="139">
        <v>27.810759162164</v>
      </c>
      <c r="K32" s="139">
        <v>693.49896297031501</v>
      </c>
      <c r="L32" s="139">
        <v>72.335268409647995</v>
      </c>
      <c r="M32" s="139">
        <v>18.515718641759001</v>
      </c>
      <c r="N32" s="139">
        <v>2.2403202495399901</v>
      </c>
      <c r="O32" s="139">
        <v>2.980012301755</v>
      </c>
      <c r="P32" s="139">
        <v>52.348895385704999</v>
      </c>
    </row>
    <row r="33" spans="1:16" ht="14.25" customHeight="1">
      <c r="A33" s="170"/>
      <c r="B33" s="139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4" spans="1:16" ht="14.25" customHeight="1">
      <c r="A34" s="170" t="s">
        <v>319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70" t="s">
        <v>321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322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</row>
    <row r="41" spans="1:16" ht="11.25" customHeight="1">
      <c r="A41" s="43"/>
      <c r="B41" s="43"/>
      <c r="C41" s="43"/>
      <c r="D41" s="43"/>
      <c r="E41" s="43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17" t="s">
        <v>324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93" zoomScaleNormal="55" zoomScaleSheetLayoutView="93" workbookViewId="0">
      <selection activeCell="M12" sqref="M1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4"/>
      <c r="I2" s="444"/>
      <c r="J2" s="444"/>
      <c r="K2" s="444"/>
    </row>
    <row r="3" spans="1:11" ht="7.5" customHeight="1"/>
    <row r="5" spans="1:11" ht="6.75" customHeight="1">
      <c r="A5" s="445"/>
      <c r="B5" s="445"/>
      <c r="C5" s="445"/>
      <c r="D5" s="445"/>
      <c r="E5" s="445"/>
      <c r="F5" s="445"/>
      <c r="G5" s="445"/>
      <c r="H5" s="445"/>
      <c r="I5" s="445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6"/>
      <c r="C10" s="446"/>
      <c r="D10" s="447"/>
      <c r="E10" s="448"/>
      <c r="F10" s="446"/>
      <c r="G10" s="446"/>
      <c r="H10" s="446"/>
      <c r="I10" s="446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1"/>
  <sheetViews>
    <sheetView view="pageBreakPreview" zoomScale="58" zoomScaleNormal="145" zoomScaleSheetLayoutView="55" workbookViewId="0">
      <selection activeCell="U18" sqref="U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45" t="s">
        <v>267</v>
      </c>
      <c r="B5" s="445"/>
      <c r="C5" s="445"/>
      <c r="D5" s="445"/>
      <c r="E5" s="445"/>
      <c r="F5" s="445"/>
      <c r="G5" s="445"/>
      <c r="H5" s="120"/>
      <c r="I5" s="190" t="s">
        <v>268</v>
      </c>
      <c r="J5" s="120"/>
    </row>
    <row r="6" spans="1:10" ht="7.5" customHeight="1"/>
    <row r="7" spans="1:10" ht="14.25" customHeight="1">
      <c r="A7" s="469" t="s">
        <v>155</v>
      </c>
      <c r="B7" s="469" t="s">
        <v>284</v>
      </c>
      <c r="C7" s="502" t="s">
        <v>285</v>
      </c>
      <c r="D7" s="504"/>
      <c r="E7" s="502" t="s">
        <v>286</v>
      </c>
      <c r="F7" s="504"/>
      <c r="G7" s="505" t="s">
        <v>287</v>
      </c>
      <c r="H7" s="502" t="s">
        <v>288</v>
      </c>
      <c r="I7" s="503"/>
    </row>
    <row r="8" spans="1:10" ht="16" customHeight="1">
      <c r="A8" s="470"/>
      <c r="B8" s="470"/>
      <c r="C8" s="166" t="s">
        <v>290</v>
      </c>
      <c r="D8" s="166" t="s">
        <v>291</v>
      </c>
      <c r="E8" s="166" t="s">
        <v>290</v>
      </c>
      <c r="F8" s="166" t="s">
        <v>291</v>
      </c>
      <c r="G8" s="500"/>
      <c r="H8" s="166" t="s">
        <v>285</v>
      </c>
      <c r="I8" s="166" t="s">
        <v>286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2">
        <v>3696016.4525781889</v>
      </c>
      <c r="C20" s="139">
        <v>2163214.265619182</v>
      </c>
      <c r="D20" s="139">
        <v>2147438.6717394162</v>
      </c>
      <c r="E20" s="139">
        <v>1532802.1869590071</v>
      </c>
      <c r="F20" s="139">
        <v>1548577.7808387729</v>
      </c>
      <c r="G20" s="139">
        <v>-15775.593879765831</v>
      </c>
      <c r="H20" s="131">
        <v>58.314850497373513</v>
      </c>
      <c r="I20" s="131">
        <v>41.685149502626487</v>
      </c>
      <c r="J20"/>
    </row>
    <row r="21" spans="1:10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0" s="2" customFormat="1" ht="13.5" customHeight="1">
      <c r="A22" s="146" t="s">
        <v>175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176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0" s="2" customFormat="1">
      <c r="A24" s="104" t="s">
        <v>177</v>
      </c>
      <c r="B24" s="131">
        <v>65677.610758955008</v>
      </c>
      <c r="C24" s="131">
        <v>36712.084616134001</v>
      </c>
      <c r="D24" s="131">
        <v>36261.753668691003</v>
      </c>
      <c r="E24" s="131">
        <v>28965.526142821</v>
      </c>
      <c r="F24" s="131">
        <v>29415.857090263999</v>
      </c>
      <c r="G24" s="131">
        <v>-450.33094744299888</v>
      </c>
      <c r="H24" s="131">
        <v>55.554577459164932</v>
      </c>
      <c r="I24" s="131">
        <v>44.445422540835054</v>
      </c>
    </row>
    <row r="25" spans="1:10" ht="13.4" customHeight="1">
      <c r="A25" s="193"/>
      <c r="B25" s="193"/>
      <c r="C25" s="193"/>
      <c r="D25" s="193"/>
      <c r="E25" s="193"/>
      <c r="F25" s="193"/>
      <c r="G25" s="193"/>
      <c r="H25" s="193"/>
      <c r="I25" s="193"/>
    </row>
    <row r="26" spans="1:10" s="2" customFormat="1" ht="13.5" customHeight="1">
      <c r="A26" s="194" t="s">
        <v>700</v>
      </c>
      <c r="B26" s="192">
        <v>65677.610758955008</v>
      </c>
      <c r="C26" s="139">
        <v>36712.084616134001</v>
      </c>
      <c r="D26" s="139">
        <v>36261.753668691003</v>
      </c>
      <c r="E26" s="139">
        <v>28965.526142821</v>
      </c>
      <c r="F26" s="139">
        <v>29415.857090263999</v>
      </c>
      <c r="G26" s="139">
        <v>-450.33094744299888</v>
      </c>
      <c r="H26" s="131">
        <v>55.554577459164932</v>
      </c>
      <c r="I26" s="131">
        <v>44.445422540835054</v>
      </c>
    </row>
    <row r="27" spans="1:10" ht="12.65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0" s="2" customFormat="1" ht="14.15" customHeight="1">
      <c r="A28" s="134" t="s">
        <v>701</v>
      </c>
      <c r="B28" s="192">
        <v>15785.791571734</v>
      </c>
      <c r="C28" s="135">
        <v>8211.4799457469999</v>
      </c>
      <c r="D28" s="135">
        <v>8073.5660603759998</v>
      </c>
      <c r="E28" s="135">
        <v>7574.3116259870003</v>
      </c>
      <c r="F28" s="135">
        <v>7712.2255113580004</v>
      </c>
      <c r="G28" s="139">
        <v>-137.91388537100011</v>
      </c>
      <c r="H28" s="131">
        <v>51.581341145042629</v>
      </c>
      <c r="I28" s="131">
        <v>48.418658854957378</v>
      </c>
    </row>
    <row r="29" spans="1:10" s="2" customFormat="1" ht="14.15" customHeight="1">
      <c r="A29" s="134" t="s">
        <v>702</v>
      </c>
      <c r="B29" s="192">
        <v>13840.307422741</v>
      </c>
      <c r="C29" s="135">
        <v>8181.082732885</v>
      </c>
      <c r="D29" s="135">
        <v>8774.9908581359996</v>
      </c>
      <c r="E29" s="135">
        <v>5659.2246898559997</v>
      </c>
      <c r="F29" s="135">
        <v>5065.3165646050002</v>
      </c>
      <c r="G29" s="139">
        <v>593.90812525099955</v>
      </c>
      <c r="H29" s="131">
        <v>61.256130637533687</v>
      </c>
      <c r="I29" s="131">
        <v>38.743869362466313</v>
      </c>
    </row>
    <row r="30" spans="1:10" s="2" customFormat="1" ht="14.25" customHeight="1">
      <c r="A30" s="134" t="s">
        <v>703</v>
      </c>
      <c r="B30" s="192">
        <v>13319.006861767</v>
      </c>
      <c r="C30" s="135">
        <v>7074.661869517</v>
      </c>
      <c r="D30" s="135">
        <v>6996.7601058030004</v>
      </c>
      <c r="E30" s="135">
        <v>6244.3449922500004</v>
      </c>
      <c r="F30" s="135">
        <v>6322.2467559639999</v>
      </c>
      <c r="G30" s="139">
        <v>-77.901763713999571</v>
      </c>
      <c r="H30" s="131">
        <v>52.824591658229615</v>
      </c>
      <c r="I30" s="131">
        <v>47.175408341770385</v>
      </c>
    </row>
    <row r="31" spans="1:10" s="2" customFormat="1" ht="13.5" customHeight="1">
      <c r="A31" s="134" t="s">
        <v>704</v>
      </c>
      <c r="B31" s="192">
        <v>12345.730999814999</v>
      </c>
      <c r="C31" s="135">
        <v>6905.7672457179997</v>
      </c>
      <c r="D31" s="135">
        <v>6868.8542700999997</v>
      </c>
      <c r="E31" s="135">
        <v>5439.9637540969998</v>
      </c>
      <c r="F31" s="135">
        <v>5476.8767297149998</v>
      </c>
      <c r="G31" s="139">
        <v>-36.912975618000019</v>
      </c>
      <c r="H31" s="139">
        <v>55.786982220916734</v>
      </c>
      <c r="I31" s="139">
        <v>44.213017779083266</v>
      </c>
    </row>
    <row r="32" spans="1:10" s="2" customFormat="1">
      <c r="A32" s="134" t="s">
        <v>705</v>
      </c>
      <c r="B32" s="192">
        <v>10386.773902898</v>
      </c>
      <c r="C32" s="135">
        <v>6339.092822267</v>
      </c>
      <c r="D32" s="135">
        <v>5547.5823742760003</v>
      </c>
      <c r="E32" s="135">
        <v>4047.681080631</v>
      </c>
      <c r="F32" s="135">
        <v>4839.1915286220001</v>
      </c>
      <c r="G32" s="135">
        <v>-791.51044799100009</v>
      </c>
      <c r="H32" s="139">
        <v>57.220246188407529</v>
      </c>
      <c r="I32" s="139">
        <v>42.779753811592478</v>
      </c>
    </row>
    <row r="33" spans="1:10" ht="14.15" customHeight="1">
      <c r="A33" s="170"/>
      <c r="B33" s="191"/>
      <c r="C33" s="131"/>
      <c r="D33" s="131"/>
      <c r="E33" s="131"/>
      <c r="F33" s="131"/>
      <c r="G33" s="131"/>
      <c r="H33" s="132"/>
      <c r="I33" s="191"/>
    </row>
    <row r="34" spans="1:10" ht="14.25" customHeight="1">
      <c r="A34" s="170"/>
      <c r="B34" s="191"/>
      <c r="C34" s="131"/>
      <c r="D34" s="131"/>
      <c r="E34" s="131"/>
      <c r="F34" s="131"/>
      <c r="G34" s="131"/>
      <c r="H34" s="132"/>
      <c r="I34" s="191"/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</row>
    <row r="41" spans="1:10" ht="11.25" customHeight="1">
      <c r="A41" s="43"/>
      <c r="B41" s="43"/>
      <c r="C41" s="43"/>
      <c r="D41" s="159"/>
      <c r="E41" s="159"/>
      <c r="F41" s="159"/>
      <c r="G41" s="159"/>
      <c r="H41" s="159"/>
      <c r="I41" s="44"/>
      <c r="J41" s="117" t="s">
        <v>299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1"/>
  <sheetViews>
    <sheetView view="pageBreakPreview" zoomScale="51" zoomScaleNormal="145" zoomScaleSheetLayoutView="55" workbookViewId="0">
      <selection activeCell="O8" sqref="O8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47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45" t="s">
        <v>303</v>
      </c>
      <c r="C5" s="445"/>
      <c r="D5" s="445"/>
      <c r="E5" s="445"/>
      <c r="F5" s="445"/>
      <c r="G5" s="445"/>
      <c r="H5" s="120"/>
      <c r="I5" s="190" t="s">
        <v>304</v>
      </c>
      <c r="J5" s="120"/>
    </row>
    <row r="6" spans="1:10" ht="7.5" customHeight="1"/>
    <row r="7" spans="1:10" ht="22" customHeight="1">
      <c r="A7" s="469" t="s">
        <v>196</v>
      </c>
      <c r="B7" s="469" t="s">
        <v>311</v>
      </c>
      <c r="C7" s="502" t="s">
        <v>312</v>
      </c>
      <c r="D7" s="504"/>
      <c r="E7" s="502" t="s">
        <v>313</v>
      </c>
      <c r="F7" s="504"/>
      <c r="G7" s="505" t="s">
        <v>314</v>
      </c>
      <c r="H7" s="506" t="s">
        <v>315</v>
      </c>
      <c r="I7" s="507"/>
    </row>
    <row r="8" spans="1:10" ht="21.65" customHeight="1">
      <c r="A8" s="470"/>
      <c r="B8" s="470"/>
      <c r="C8" s="166" t="s">
        <v>316</v>
      </c>
      <c r="D8" s="166" t="s">
        <v>317</v>
      </c>
      <c r="E8" s="166" t="s">
        <v>316</v>
      </c>
      <c r="F8" s="166" t="s">
        <v>317</v>
      </c>
      <c r="G8" s="500"/>
      <c r="H8" s="166" t="s">
        <v>312</v>
      </c>
      <c r="I8" s="166" t="s">
        <v>313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92">
        <v>3696016.4525781889</v>
      </c>
      <c r="C20" s="139">
        <v>2163214.265619182</v>
      </c>
      <c r="D20" s="139">
        <v>2147438.6717394162</v>
      </c>
      <c r="E20" s="139">
        <v>1532802.1869590071</v>
      </c>
      <c r="F20" s="139">
        <v>1548577.7808387729</v>
      </c>
      <c r="G20" s="139">
        <v>-15775.593879765831</v>
      </c>
      <c r="H20" s="131">
        <v>58.314850497373513</v>
      </c>
      <c r="I20" s="131">
        <v>41.685149502626487</v>
      </c>
    </row>
    <row r="21" spans="1:17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7" s="2" customFormat="1" ht="13.5" customHeight="1">
      <c r="A22" s="146" t="s">
        <v>210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211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7" s="2" customFormat="1">
      <c r="A24" s="104" t="s">
        <v>212</v>
      </c>
      <c r="B24" s="131">
        <v>65677.610758955008</v>
      </c>
      <c r="C24" s="131">
        <v>36712.084616134001</v>
      </c>
      <c r="D24" s="131">
        <v>36261.753668691003</v>
      </c>
      <c r="E24" s="131">
        <v>28965.526142821</v>
      </c>
      <c r="F24" s="131">
        <v>29415.857090263999</v>
      </c>
      <c r="G24" s="131">
        <v>-450.33094744299888</v>
      </c>
      <c r="H24" s="131">
        <v>55.554577459164932</v>
      </c>
      <c r="I24" s="131">
        <v>44.445422540835054</v>
      </c>
    </row>
    <row r="25" spans="1:17" ht="13" customHeight="1">
      <c r="A25" s="193"/>
      <c r="B25" s="193"/>
      <c r="C25" s="193"/>
      <c r="D25" s="193"/>
      <c r="E25" s="193"/>
      <c r="F25" s="193"/>
      <c r="G25" s="193"/>
      <c r="H25" s="193"/>
      <c r="I25" s="193"/>
    </row>
    <row r="26" spans="1:17" s="2" customFormat="1" ht="13.5" customHeight="1">
      <c r="A26" s="194" t="s">
        <v>700</v>
      </c>
      <c r="B26" s="192">
        <v>65677.610758955008</v>
      </c>
      <c r="C26" s="139">
        <v>36712.084616134001</v>
      </c>
      <c r="D26" s="139">
        <v>36261.753668691003</v>
      </c>
      <c r="E26" s="139">
        <v>28965.526142821</v>
      </c>
      <c r="F26" s="139">
        <v>29415.857090263999</v>
      </c>
      <c r="G26" s="139">
        <v>-450.33094744299888</v>
      </c>
      <c r="H26" s="131">
        <v>55.554577459164932</v>
      </c>
      <c r="I26" s="131">
        <v>44.445422540835054</v>
      </c>
      <c r="J26"/>
      <c r="K26"/>
      <c r="L26"/>
      <c r="M26"/>
      <c r="N26"/>
      <c r="O26"/>
      <c r="P26"/>
      <c r="Q26"/>
    </row>
    <row r="27" spans="1:17" ht="12.75" customHeight="1">
      <c r="A27" s="193"/>
      <c r="B27" s="193"/>
      <c r="C27" s="193"/>
      <c r="D27" s="193"/>
      <c r="E27" s="193"/>
      <c r="F27" s="193"/>
      <c r="G27" s="193"/>
      <c r="H27" s="193"/>
      <c r="I27" s="193"/>
    </row>
    <row r="28" spans="1:17" s="2" customFormat="1" ht="14.25" customHeight="1">
      <c r="A28" s="134" t="s">
        <v>701</v>
      </c>
      <c r="B28" s="192">
        <v>15785.791571734</v>
      </c>
      <c r="C28" s="135">
        <v>8211.4799457469999</v>
      </c>
      <c r="D28" s="135">
        <v>8073.5660603759998</v>
      </c>
      <c r="E28" s="135">
        <v>7574.3116259870003</v>
      </c>
      <c r="F28" s="135">
        <v>7712.2255113580004</v>
      </c>
      <c r="G28" s="139">
        <v>-137.91388537100011</v>
      </c>
      <c r="H28" s="131">
        <v>51.581341145042629</v>
      </c>
      <c r="I28" s="131">
        <v>48.418658854957378</v>
      </c>
      <c r="J28"/>
      <c r="K28"/>
      <c r="L28"/>
      <c r="M28"/>
      <c r="N28"/>
      <c r="O28"/>
      <c r="P28"/>
      <c r="Q28"/>
    </row>
    <row r="29" spans="1:17" s="2" customFormat="1" ht="14.25" customHeight="1">
      <c r="A29" s="134" t="s">
        <v>702</v>
      </c>
      <c r="B29" s="192">
        <v>13840.307422741</v>
      </c>
      <c r="C29" s="135">
        <v>8181.082732885</v>
      </c>
      <c r="D29" s="135">
        <v>8774.9908581359996</v>
      </c>
      <c r="E29" s="135">
        <v>5659.2246898559997</v>
      </c>
      <c r="F29" s="135">
        <v>5065.3165646050002</v>
      </c>
      <c r="G29" s="139">
        <v>593.90812525099955</v>
      </c>
      <c r="H29" s="131">
        <v>61.256130637533687</v>
      </c>
      <c r="I29" s="131">
        <v>38.743869362466313</v>
      </c>
    </row>
    <row r="30" spans="1:17" s="2" customFormat="1" ht="14.25" customHeight="1">
      <c r="A30" s="134" t="s">
        <v>703</v>
      </c>
      <c r="B30" s="192">
        <v>13319.006861767</v>
      </c>
      <c r="C30" s="135">
        <v>7074.661869517</v>
      </c>
      <c r="D30" s="135">
        <v>6996.7601058030004</v>
      </c>
      <c r="E30" s="135">
        <v>6244.3449922500004</v>
      </c>
      <c r="F30" s="135">
        <v>6322.2467559639999</v>
      </c>
      <c r="G30" s="139">
        <v>-77.901763713999571</v>
      </c>
      <c r="H30" s="131">
        <v>52.824591658229615</v>
      </c>
      <c r="I30" s="131">
        <v>47.175408341770385</v>
      </c>
    </row>
    <row r="31" spans="1:17" s="2" customFormat="1" ht="13.5" customHeight="1">
      <c r="A31" s="134" t="s">
        <v>704</v>
      </c>
      <c r="B31" s="192">
        <v>12345.730999814999</v>
      </c>
      <c r="C31" s="135">
        <v>6905.7672457179997</v>
      </c>
      <c r="D31" s="135">
        <v>6868.8542700999997</v>
      </c>
      <c r="E31" s="135">
        <v>5439.9637540969998</v>
      </c>
      <c r="F31" s="135">
        <v>5476.8767297149998</v>
      </c>
      <c r="G31" s="139">
        <v>-36.912975618000019</v>
      </c>
      <c r="H31" s="139">
        <v>55.786982220916734</v>
      </c>
      <c r="I31" s="139">
        <v>44.213017779083266</v>
      </c>
    </row>
    <row r="32" spans="1:17" s="2" customFormat="1">
      <c r="A32" s="134" t="s">
        <v>705</v>
      </c>
      <c r="B32" s="192">
        <v>10386.773902898</v>
      </c>
      <c r="C32" s="135">
        <v>6339.092822267</v>
      </c>
      <c r="D32" s="135">
        <v>5547.5823742760003</v>
      </c>
      <c r="E32" s="135">
        <v>4047.681080631</v>
      </c>
      <c r="F32" s="135">
        <v>4839.1915286220001</v>
      </c>
      <c r="G32" s="135">
        <v>-791.51044799100009</v>
      </c>
      <c r="H32" s="139">
        <v>57.220246188407529</v>
      </c>
      <c r="I32" s="139">
        <v>42.779753811592478</v>
      </c>
    </row>
    <row r="33" spans="1:10" ht="14.25" customHeight="1">
      <c r="A33" s="170"/>
      <c r="B33" s="191"/>
      <c r="C33" s="131"/>
      <c r="D33" s="131"/>
      <c r="E33" s="131"/>
      <c r="F33" s="131"/>
      <c r="G33" s="131"/>
      <c r="H33" s="132"/>
      <c r="I33" s="191"/>
    </row>
    <row r="34" spans="1:10" ht="14.25" customHeight="1">
      <c r="A34" s="170"/>
      <c r="B34" s="191"/>
      <c r="C34" s="131"/>
      <c r="D34" s="131"/>
      <c r="E34" s="131"/>
      <c r="F34" s="131"/>
      <c r="G34" s="131"/>
      <c r="H34" s="132"/>
      <c r="I34" s="191"/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7.5" customHeight="1">
      <c r="A40" s="114"/>
      <c r="B40" s="114"/>
      <c r="C40" s="114"/>
      <c r="D40" s="114"/>
      <c r="E40" s="114"/>
      <c r="F40" s="114"/>
      <c r="G40" s="114"/>
      <c r="H40" s="114"/>
      <c r="I40" s="114"/>
      <c r="J40" s="114"/>
    </row>
    <row r="41" spans="1:10" ht="11.25" customHeight="1">
      <c r="A41" s="43"/>
      <c r="B41" s="43"/>
      <c r="C41" s="43"/>
      <c r="D41" s="159"/>
      <c r="E41" s="159"/>
      <c r="F41" s="159"/>
      <c r="G41" s="159"/>
      <c r="H41" s="159"/>
      <c r="I41" s="508" t="s">
        <v>325</v>
      </c>
      <c r="J41" s="508"/>
    </row>
  </sheetData>
  <mergeCells count="8">
    <mergeCell ref="B5:G5"/>
    <mergeCell ref="H7:I7"/>
    <mergeCell ref="I41:J41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46" zoomScale="86" zoomScaleNormal="100" zoomScaleSheetLayoutView="55" workbookViewId="0">
      <selection activeCell="D59" sqref="D59:F59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8" t="s">
        <v>326</v>
      </c>
      <c r="C4" s="468"/>
      <c r="D4" s="468"/>
      <c r="E4" s="468"/>
      <c r="F4" s="468"/>
      <c r="G4" s="468"/>
      <c r="H4" s="468"/>
      <c r="I4" s="122"/>
    </row>
    <row r="5" spans="1:39">
      <c r="B5" s="480" t="s">
        <v>155</v>
      </c>
      <c r="C5" s="509" t="s">
        <v>327</v>
      </c>
      <c r="D5" s="510"/>
      <c r="E5" s="511"/>
      <c r="F5" s="509" t="s">
        <v>33</v>
      </c>
      <c r="G5" s="510"/>
      <c r="H5" s="511"/>
    </row>
    <row r="6" spans="1:39">
      <c r="B6" s="481"/>
      <c r="C6" s="128" t="s">
        <v>328</v>
      </c>
      <c r="D6" s="128" t="s">
        <v>329</v>
      </c>
      <c r="E6" s="128" t="s">
        <v>330</v>
      </c>
      <c r="F6" s="128" t="s">
        <v>328</v>
      </c>
      <c r="G6" s="128" t="s">
        <v>329</v>
      </c>
      <c r="H6" s="128" t="s">
        <v>330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6">
        <v>468117</v>
      </c>
      <c r="F11" s="140">
        <v>425708853.83999997</v>
      </c>
      <c r="G11" s="191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37">
        <v>11465555610</v>
      </c>
      <c r="E14" s="198">
        <v>751953</v>
      </c>
      <c r="F14" s="137">
        <v>459508141.87777799</v>
      </c>
      <c r="G14" s="137">
        <v>552384441</v>
      </c>
      <c r="H14" s="198">
        <v>52335</v>
      </c>
    </row>
    <row r="15" spans="1:39" s="197" customFormat="1" ht="13.4" hidden="1" customHeight="1">
      <c r="B15" s="130" t="s">
        <v>175</v>
      </c>
      <c r="C15" s="137">
        <v>5376036443</v>
      </c>
      <c r="D15" s="191">
        <v>1331186582</v>
      </c>
      <c r="E15" s="199">
        <v>59950</v>
      </c>
      <c r="F15" s="137">
        <v>448770983.91680002</v>
      </c>
      <c r="G15" s="200">
        <v>40152506</v>
      </c>
      <c r="H15" s="199">
        <v>7275</v>
      </c>
    </row>
    <row r="16" spans="1:39" ht="13.5" hidden="1" customHeight="1">
      <c r="B16" s="130" t="s">
        <v>331</v>
      </c>
      <c r="C16" s="137">
        <v>5436536443</v>
      </c>
      <c r="D16" s="191">
        <v>906761610</v>
      </c>
      <c r="E16" s="198">
        <v>54311</v>
      </c>
      <c r="F16" s="137">
        <v>449610667.6688</v>
      </c>
      <c r="G16" s="201">
        <v>47616048</v>
      </c>
      <c r="H16" s="198">
        <v>6808</v>
      </c>
    </row>
    <row r="17" spans="2:8" ht="13.5" hidden="1" customHeight="1">
      <c r="B17" s="134" t="s">
        <v>177</v>
      </c>
      <c r="C17" s="137">
        <v>5436536443</v>
      </c>
      <c r="D17" s="191">
        <v>930049078</v>
      </c>
      <c r="E17" s="198">
        <v>50275</v>
      </c>
      <c r="F17" s="201">
        <v>447545971.66680002</v>
      </c>
      <c r="G17" s="201">
        <v>40662045</v>
      </c>
      <c r="H17" s="198">
        <v>5120</v>
      </c>
    </row>
    <row r="18" spans="2:8" ht="13.5" hidden="1" customHeight="1">
      <c r="B18" s="134" t="s">
        <v>178</v>
      </c>
      <c r="C18" s="137">
        <v>5536737080</v>
      </c>
      <c r="D18" s="191">
        <v>763167125</v>
      </c>
      <c r="E18" s="198">
        <v>42458</v>
      </c>
      <c r="F18" s="201">
        <v>445718123.56120002</v>
      </c>
      <c r="G18" s="201">
        <v>27114745</v>
      </c>
      <c r="H18" s="198">
        <v>2398</v>
      </c>
    </row>
    <row r="19" spans="2:8" ht="13.5" hidden="1" customHeight="1">
      <c r="B19" s="134" t="s">
        <v>179</v>
      </c>
      <c r="C19" s="202">
        <v>5419619294</v>
      </c>
      <c r="D19" s="202">
        <v>1097044694</v>
      </c>
      <c r="E19" s="198">
        <v>76504</v>
      </c>
      <c r="F19" s="200">
        <v>442935530.01786703</v>
      </c>
      <c r="G19" s="200">
        <v>28871982</v>
      </c>
      <c r="H19" s="198">
        <v>2425</v>
      </c>
    </row>
    <row r="20" spans="2:8" ht="13.5" hidden="1" customHeight="1">
      <c r="B20" s="134" t="s">
        <v>180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181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182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183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184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185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149999999999999" hidden="1" customHeight="1">
      <c r="B26" s="134" t="s">
        <v>186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>
      <c r="B27" s="134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595813325.08067608</v>
      </c>
      <c r="H27" s="195">
        <v>48532</v>
      </c>
    </row>
    <row r="28" spans="2:8" ht="13.5" hidden="1" customHeight="1">
      <c r="B28" s="134" t="s">
        <v>175</v>
      </c>
      <c r="C28" s="204">
        <v>5791994441</v>
      </c>
      <c r="D28" s="204">
        <v>916300083</v>
      </c>
      <c r="E28" s="198">
        <v>55751</v>
      </c>
      <c r="F28" s="137">
        <v>460917266.87777799</v>
      </c>
      <c r="G28" s="205">
        <v>57480609</v>
      </c>
      <c r="H28" s="195">
        <v>3587</v>
      </c>
    </row>
    <row r="29" spans="2:8" hidden="1">
      <c r="B29" s="130" t="s">
        <v>331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>
        <v>33741140.539999999</v>
      </c>
      <c r="H29" s="206">
        <v>2987</v>
      </c>
    </row>
    <row r="30" spans="2:8" hidden="1">
      <c r="B30" s="134" t="s">
        <v>177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hidden="1" customHeight="1">
      <c r="B31" s="134" t="s">
        <v>178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hidden="1" customHeight="1">
      <c r="B32" s="134" t="s">
        <v>179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 hidden="1">
      <c r="B33" s="134" t="s">
        <v>180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 hidden="1">
      <c r="B34" s="134" t="s">
        <v>181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 hidden="1">
      <c r="B35" s="134" t="s">
        <v>182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  <c r="U35" s="2"/>
      <c r="V35" s="2"/>
      <c r="W35" s="2"/>
      <c r="X35" s="2"/>
    </row>
    <row r="36" spans="2:24" hidden="1">
      <c r="B36" s="134" t="s">
        <v>183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 hidden="1">
      <c r="B37" s="134" t="s">
        <v>184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 hidden="1">
      <c r="B38" s="134" t="s">
        <v>185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 hidden="1">
      <c r="B39" s="134" t="s">
        <v>186</v>
      </c>
      <c r="C39" s="140">
        <v>6039522705</v>
      </c>
      <c r="D39" s="140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134">
        <v>2025</v>
      </c>
      <c r="C40" s="140">
        <v>6190334490</v>
      </c>
      <c r="D40" s="140">
        <v>1146705138.8199999</v>
      </c>
      <c r="E40" s="195">
        <v>170780</v>
      </c>
      <c r="F40" s="140">
        <v>473086831.54444402</v>
      </c>
      <c r="G40" s="140">
        <v>57895951.350000001</v>
      </c>
      <c r="H40" s="195">
        <v>8645</v>
      </c>
    </row>
    <row r="41" spans="2:24">
      <c r="B41" s="134" t="s">
        <v>175</v>
      </c>
      <c r="C41" s="202">
        <v>6110167005</v>
      </c>
      <c r="D41" s="202">
        <v>1025366465.16</v>
      </c>
      <c r="E41" s="195">
        <v>87713</v>
      </c>
      <c r="F41" s="202">
        <v>475072208.54444402</v>
      </c>
      <c r="G41" s="202">
        <v>44297324.130000003</v>
      </c>
      <c r="H41" s="195">
        <v>4219</v>
      </c>
    </row>
    <row r="42" spans="2:24">
      <c r="B42" s="130" t="s">
        <v>331</v>
      </c>
      <c r="C42" s="202">
        <v>6190334490</v>
      </c>
      <c r="D42" s="202">
        <v>1146705138.8199999</v>
      </c>
      <c r="E42" s="199">
        <v>83067</v>
      </c>
      <c r="F42" s="202">
        <v>473086831.54444402</v>
      </c>
      <c r="G42" s="202">
        <v>57895951.350000001</v>
      </c>
      <c r="H42" s="199">
        <v>4426</v>
      </c>
    </row>
    <row r="44" spans="2:24" ht="14.25" customHeight="1">
      <c r="B44" s="209" t="s">
        <v>332</v>
      </c>
      <c r="C44" s="88"/>
    </row>
    <row r="45" spans="2:24" ht="12" customHeight="1">
      <c r="B45" s="209" t="s">
        <v>333</v>
      </c>
      <c r="C45" s="88"/>
    </row>
    <row r="46" spans="2:24" ht="12" customHeight="1">
      <c r="B46" s="209"/>
      <c r="C46" s="88"/>
    </row>
    <row r="47" spans="2:24" ht="12.75" customHeight="1">
      <c r="C47" s="468" t="s">
        <v>334</v>
      </c>
      <c r="D47" s="468"/>
      <c r="E47" s="468"/>
      <c r="F47" s="468"/>
    </row>
    <row r="48" spans="2:24" ht="12.75" customHeight="1">
      <c r="B48" s="104"/>
      <c r="C48" s="469" t="s">
        <v>155</v>
      </c>
      <c r="D48" s="474" t="s">
        <v>335</v>
      </c>
      <c r="E48" s="475"/>
      <c r="F48" s="476"/>
    </row>
    <row r="49" spans="1:627" ht="12.5" customHeight="1">
      <c r="B49" s="104"/>
      <c r="C49" s="470"/>
      <c r="D49" s="210" t="s">
        <v>336</v>
      </c>
      <c r="E49" s="210" t="s">
        <v>73</v>
      </c>
      <c r="F49" s="210" t="s">
        <v>75</v>
      </c>
    </row>
    <row r="50" spans="1:627" ht="12.75" hidden="1" customHeight="1">
      <c r="B50" s="88"/>
      <c r="C50" s="130">
        <v>2016</v>
      </c>
      <c r="D50" s="137">
        <v>208.44929999999999</v>
      </c>
      <c r="E50" s="137">
        <v>205.50319999999999</v>
      </c>
      <c r="F50" s="137">
        <v>221.2946</v>
      </c>
    </row>
    <row r="51" spans="1:627" ht="12.75" hidden="1" customHeight="1">
      <c r="B51" s="88"/>
      <c r="C51" s="130">
        <v>2017</v>
      </c>
      <c r="D51" s="137">
        <v>242.98419999999999</v>
      </c>
      <c r="E51" s="137">
        <v>240.1978</v>
      </c>
      <c r="F51" s="137">
        <v>253.0558</v>
      </c>
    </row>
    <row r="52" spans="1:627" ht="12.75" hidden="1" customHeight="1">
      <c r="B52" s="88"/>
      <c r="C52" s="130">
        <v>2018</v>
      </c>
      <c r="D52" s="137">
        <v>240.90129999999999</v>
      </c>
      <c r="E52" s="137">
        <v>236.34970000000001</v>
      </c>
      <c r="F52" s="137">
        <v>262.67399999999998</v>
      </c>
    </row>
    <row r="53" spans="1:627" ht="12.5" hidden="1" customHeight="1">
      <c r="B53" s="88"/>
      <c r="C53" s="130">
        <v>2019</v>
      </c>
      <c r="D53" s="137">
        <v>274.47579999999999</v>
      </c>
      <c r="E53" s="137">
        <v>269.21690000000001</v>
      </c>
      <c r="F53" s="137">
        <v>299.76600000000002</v>
      </c>
    </row>
    <row r="54" spans="1:627" ht="14.5" customHeight="1">
      <c r="A54" s="2"/>
      <c r="B54" s="88"/>
      <c r="C54" s="134">
        <v>2020</v>
      </c>
      <c r="D54" s="137">
        <v>314.24669999999998</v>
      </c>
      <c r="E54" s="137">
        <v>309.05290000000002</v>
      </c>
      <c r="F54" s="137">
        <v>333.0763</v>
      </c>
      <c r="H54" s="197"/>
      <c r="I54" s="197"/>
      <c r="J54" s="197"/>
    </row>
    <row r="55" spans="1:627" ht="14.5" customHeight="1">
      <c r="B55" s="88"/>
      <c r="C55" s="134">
        <v>2021</v>
      </c>
      <c r="D55" s="137">
        <v>332.80779999999999</v>
      </c>
      <c r="E55" s="137">
        <v>326.11860000000001</v>
      </c>
      <c r="F55" s="137">
        <v>367.97480000000002</v>
      </c>
    </row>
    <row r="56" spans="1:627" ht="14.5" customHeight="1">
      <c r="B56" s="88"/>
      <c r="C56" s="134">
        <v>2022</v>
      </c>
      <c r="D56" s="137">
        <v>344.78160000000003</v>
      </c>
      <c r="E56" s="137">
        <v>337.20490000000001</v>
      </c>
      <c r="F56" s="137">
        <v>392.24529999999999</v>
      </c>
    </row>
    <row r="57" spans="1:627" ht="14.5" customHeight="1">
      <c r="B57" s="88"/>
      <c r="C57" s="134">
        <v>2023</v>
      </c>
      <c r="D57" s="137">
        <v>374.61399999999998</v>
      </c>
      <c r="E57" s="137">
        <v>366.6028</v>
      </c>
      <c r="F57" s="137">
        <v>422.77659999999997</v>
      </c>
      <c r="H57" s="8"/>
      <c r="I57" s="8"/>
    </row>
    <row r="58" spans="1:627" ht="14.5" customHeight="1">
      <c r="B58" s="88"/>
      <c r="C58" s="134">
        <v>2024</v>
      </c>
      <c r="D58" s="137">
        <v>392.6628</v>
      </c>
      <c r="E58" s="137">
        <v>383.61829999999998</v>
      </c>
      <c r="F58" s="137">
        <v>455.66079999999999</v>
      </c>
    </row>
    <row r="59" spans="1:627" ht="14.5" customHeight="1">
      <c r="B59" s="88"/>
      <c r="C59" s="134">
        <v>2025</v>
      </c>
      <c r="D59" s="137">
        <v>401.69729999999998</v>
      </c>
      <c r="E59" s="137">
        <v>392.40260000000001</v>
      </c>
      <c r="F59" s="137">
        <v>467.00869999999998</v>
      </c>
    </row>
    <row r="60" spans="1:627" ht="10.5" customHeight="1">
      <c r="B60" s="88"/>
      <c r="C60" s="193"/>
      <c r="D60" s="211"/>
      <c r="E60" s="211"/>
      <c r="F60" s="211"/>
    </row>
    <row r="61" spans="1:627" ht="14.5" customHeight="1">
      <c r="B61" s="88"/>
      <c r="C61" s="146" t="s">
        <v>175</v>
      </c>
      <c r="D61" s="137">
        <v>395.70350000000002</v>
      </c>
      <c r="E61" s="137">
        <v>386.50200000000001</v>
      </c>
      <c r="F61" s="137">
        <v>460.96710000000002</v>
      </c>
    </row>
    <row r="62" spans="1:627" ht="14.5" customHeight="1">
      <c r="B62" s="88"/>
      <c r="C62" s="146" t="s">
        <v>176</v>
      </c>
      <c r="D62" s="137">
        <v>400.21440000000001</v>
      </c>
      <c r="E62" s="137">
        <v>390.94299999999998</v>
      </c>
      <c r="F62" s="137">
        <v>465.5095</v>
      </c>
    </row>
    <row r="63" spans="1:627" ht="14.5" customHeight="1">
      <c r="B63" s="88"/>
      <c r="C63" s="104" t="s">
        <v>177</v>
      </c>
      <c r="D63" s="137">
        <v>401.69729999999998</v>
      </c>
      <c r="E63" s="137">
        <v>392.40260000000001</v>
      </c>
      <c r="F63" s="137">
        <v>467.00869999999998</v>
      </c>
    </row>
    <row r="64" spans="1:627" s="2" customFormat="1" ht="10.5" customHeight="1">
      <c r="A64"/>
      <c r="B64" s="88"/>
      <c r="C64" s="212"/>
      <c r="D64" s="213"/>
      <c r="E64" s="213"/>
      <c r="F64" s="213"/>
      <c r="G64"/>
      <c r="H64"/>
      <c r="I64"/>
      <c r="J64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</row>
    <row r="65" spans="1:10" ht="14.5" customHeight="1">
      <c r="B65" s="88"/>
      <c r="C65" s="194" t="s">
        <v>700</v>
      </c>
      <c r="D65" s="137">
        <v>401.69729999999998</v>
      </c>
      <c r="E65" s="137">
        <v>392.40260000000001</v>
      </c>
      <c r="F65" s="137">
        <v>467.00869999999998</v>
      </c>
    </row>
    <row r="66" spans="1:10" ht="10.5" customHeight="1">
      <c r="B66" s="214"/>
      <c r="C66" s="215"/>
      <c r="D66" s="216"/>
      <c r="E66" s="216"/>
      <c r="F66" s="216"/>
      <c r="G66" s="197"/>
    </row>
    <row r="67" spans="1:10" ht="14.5" customHeight="1">
      <c r="B67" s="88"/>
      <c r="C67" s="134" t="s">
        <v>701</v>
      </c>
      <c r="D67" s="137">
        <v>400.88200000000001</v>
      </c>
      <c r="E67" s="137">
        <v>391.6087</v>
      </c>
      <c r="F67" s="137">
        <v>466.00740000000002</v>
      </c>
    </row>
    <row r="68" spans="1:10" ht="14.5" customHeight="1">
      <c r="B68" s="88"/>
      <c r="C68" s="134" t="s">
        <v>702</v>
      </c>
      <c r="D68" s="137">
        <v>401.35410000000002</v>
      </c>
      <c r="E68" s="137">
        <v>392.07229999999998</v>
      </c>
      <c r="F68" s="137">
        <v>466.50630000000001</v>
      </c>
    </row>
    <row r="69" spans="1:10" ht="14.5" customHeight="1">
      <c r="B69" s="88"/>
      <c r="C69" s="134" t="s">
        <v>703</v>
      </c>
      <c r="D69" s="137">
        <v>401.71940000000001</v>
      </c>
      <c r="E69" s="137">
        <v>392.43090000000001</v>
      </c>
      <c r="F69" s="137">
        <v>466.89640000000003</v>
      </c>
    </row>
    <row r="70" spans="1:10" ht="14.5" customHeight="1">
      <c r="B70" s="88"/>
      <c r="C70" s="134" t="s">
        <v>704</v>
      </c>
      <c r="D70" s="137">
        <v>401.75349999999997</v>
      </c>
      <c r="E70" s="137">
        <v>392.46559999999999</v>
      </c>
      <c r="F70" s="137">
        <v>466.9074</v>
      </c>
    </row>
    <row r="71" spans="1:10" s="197" customFormat="1" ht="14.5" customHeight="1">
      <c r="A71"/>
      <c r="B71" s="88"/>
      <c r="C71" s="134" t="s">
        <v>705</v>
      </c>
      <c r="D71" s="137">
        <v>401.69729999999998</v>
      </c>
      <c r="E71" s="137">
        <v>392.40260000000001</v>
      </c>
      <c r="F71" s="137">
        <v>467.00869999999998</v>
      </c>
      <c r="G71"/>
      <c r="H71"/>
      <c r="I71"/>
      <c r="J71"/>
    </row>
    <row r="72" spans="1:10" s="197" customFormat="1" ht="14.5" customHeight="1">
      <c r="A72"/>
      <c r="B72" s="88"/>
      <c r="C72" s="134"/>
      <c r="D72" s="147"/>
      <c r="E72" s="147"/>
      <c r="F72" s="147"/>
      <c r="G72"/>
      <c r="H72"/>
      <c r="I72"/>
      <c r="J72"/>
    </row>
    <row r="73" spans="1:10" s="197" customFormat="1" ht="14.5" customHeight="1">
      <c r="A73"/>
      <c r="B73" s="88"/>
      <c r="C73" s="134"/>
      <c r="D73" s="142"/>
      <c r="E73" s="142"/>
      <c r="F73" s="142"/>
      <c r="G73"/>
      <c r="H73"/>
      <c r="I73"/>
      <c r="J73"/>
    </row>
    <row r="74" spans="1:10" ht="10.5" customHeight="1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ht="10.5" customHeight="1">
      <c r="B76" s="88"/>
      <c r="C76" s="134"/>
      <c r="D76" s="142"/>
      <c r="E76" s="142"/>
      <c r="F76" s="142"/>
    </row>
    <row r="77" spans="1:10" ht="14.5" customHeight="1">
      <c r="B77" s="88"/>
      <c r="C77" s="134"/>
      <c r="D77" s="142"/>
      <c r="E77" s="142"/>
      <c r="F77" s="142"/>
    </row>
    <row r="78" spans="1:10" ht="14.5" customHeight="1">
      <c r="B78" s="88"/>
      <c r="C78" s="134"/>
      <c r="D78" s="142"/>
      <c r="E78" s="142"/>
      <c r="F78" s="142"/>
    </row>
    <row r="79" spans="1:10" ht="14.5" customHeight="1">
      <c r="B79" s="88"/>
      <c r="C79" s="134"/>
      <c r="D79" s="142"/>
      <c r="E79" s="142"/>
      <c r="F79" s="142"/>
    </row>
    <row r="80" spans="1:10" ht="14.5" customHeight="1">
      <c r="B80" s="88"/>
      <c r="C80" s="134"/>
      <c r="D80" s="142"/>
      <c r="E80" s="142"/>
      <c r="F80" s="142"/>
    </row>
    <row r="81" spans="1:10" ht="14.5" customHeight="1">
      <c r="B81" s="88"/>
      <c r="C81" s="134"/>
      <c r="D81" s="142"/>
      <c r="E81" s="142"/>
      <c r="F81" s="142"/>
    </row>
    <row r="82" spans="1:10" ht="14.5" customHeight="1">
      <c r="B82" s="88"/>
      <c r="C82" s="134"/>
      <c r="D82" s="142"/>
      <c r="E82" s="142"/>
      <c r="F82" s="142"/>
    </row>
    <row r="83" spans="1:10" ht="10.5" customHeight="1">
      <c r="A83" s="114"/>
      <c r="B83" s="114"/>
      <c r="C83" s="114"/>
      <c r="D83" s="114"/>
      <c r="E83" s="114"/>
      <c r="F83" s="114"/>
      <c r="G83" s="114"/>
      <c r="H83" s="114"/>
      <c r="I83" s="114"/>
      <c r="J83" s="114"/>
    </row>
    <row r="84" spans="1:10" ht="13.5" customHeight="1">
      <c r="A84" s="43"/>
      <c r="B84" s="43"/>
      <c r="C84" s="43"/>
      <c r="D84" s="159"/>
      <c r="E84" s="159"/>
      <c r="F84" s="159"/>
      <c r="G84" s="159"/>
      <c r="H84" s="44"/>
      <c r="I84" s="117"/>
      <c r="J84" s="117" t="s">
        <v>337</v>
      </c>
    </row>
    <row r="85" spans="1:10" ht="13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D43" zoomScale="86" zoomScaleNormal="70" zoomScaleSheetLayoutView="86" workbookViewId="0">
      <selection activeCell="C85" sqref="C8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47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8" t="s">
        <v>338</v>
      </c>
      <c r="C4" s="468"/>
      <c r="D4" s="468"/>
      <c r="E4" s="468"/>
      <c r="F4" s="468"/>
      <c r="G4" s="468"/>
      <c r="H4" s="468"/>
      <c r="I4" s="122"/>
    </row>
    <row r="5" spans="1:39">
      <c r="B5" s="480" t="s">
        <v>196</v>
      </c>
      <c r="C5" s="509" t="s">
        <v>339</v>
      </c>
      <c r="D5" s="510"/>
      <c r="E5" s="511"/>
      <c r="F5" s="509" t="s">
        <v>340</v>
      </c>
      <c r="G5" s="510"/>
      <c r="H5" s="510"/>
    </row>
    <row r="6" spans="1:39">
      <c r="B6" s="481"/>
      <c r="C6" s="128" t="s">
        <v>341</v>
      </c>
      <c r="D6" s="128" t="s">
        <v>342</v>
      </c>
      <c r="E6" s="128" t="s">
        <v>330</v>
      </c>
      <c r="F6" s="128" t="s">
        <v>341</v>
      </c>
      <c r="G6" s="128" t="s">
        <v>342</v>
      </c>
      <c r="H6" s="128" t="s">
        <v>330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6">
        <v>468117</v>
      </c>
      <c r="F11" s="140">
        <v>425708853.83999997</v>
      </c>
      <c r="G11" s="191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40">
        <v>11465555610</v>
      </c>
      <c r="E14" s="195">
        <v>751953</v>
      </c>
      <c r="F14" s="137">
        <v>459508141.87777799</v>
      </c>
      <c r="G14" s="140">
        <v>552384441</v>
      </c>
      <c r="H14" s="195">
        <v>52335</v>
      </c>
    </row>
    <row r="15" spans="1:39" s="197" customFormat="1" ht="13.4" hidden="1" customHeight="1">
      <c r="B15" s="130" t="s">
        <v>210</v>
      </c>
      <c r="C15" s="140">
        <v>5376036443</v>
      </c>
      <c r="D15" s="191">
        <v>1331186582</v>
      </c>
      <c r="E15" s="217">
        <v>59950</v>
      </c>
      <c r="F15" s="140">
        <v>448770983.91680002</v>
      </c>
      <c r="G15" s="218">
        <v>40152506</v>
      </c>
      <c r="H15" s="217">
        <v>7275</v>
      </c>
    </row>
    <row r="16" spans="1:39" ht="13.5" hidden="1" customHeight="1">
      <c r="B16" s="130" t="s">
        <v>211</v>
      </c>
      <c r="C16" s="140">
        <v>5436536443</v>
      </c>
      <c r="D16" s="191">
        <v>906761610</v>
      </c>
      <c r="E16" s="195">
        <v>54311</v>
      </c>
      <c r="F16" s="140">
        <v>449610667.6688</v>
      </c>
      <c r="G16" s="207">
        <v>47616048</v>
      </c>
      <c r="H16" s="195">
        <v>6808</v>
      </c>
    </row>
    <row r="17" spans="2:8" ht="13.5" hidden="1" customHeight="1">
      <c r="B17" s="134" t="s">
        <v>212</v>
      </c>
      <c r="C17" s="140">
        <v>5436536443</v>
      </c>
      <c r="D17" s="191">
        <v>930049078</v>
      </c>
      <c r="E17" s="195">
        <v>50275</v>
      </c>
      <c r="F17" s="207">
        <v>447545971.66680002</v>
      </c>
      <c r="G17" s="207">
        <v>40662045</v>
      </c>
      <c r="H17" s="195">
        <v>5120</v>
      </c>
    </row>
    <row r="18" spans="2:8" ht="13.5" hidden="1" customHeight="1">
      <c r="B18" s="134" t="s">
        <v>178</v>
      </c>
      <c r="C18" s="140">
        <v>5536737080</v>
      </c>
      <c r="D18" s="191">
        <v>763167125</v>
      </c>
      <c r="E18" s="195">
        <v>42458</v>
      </c>
      <c r="F18" s="207">
        <v>445718123.56120002</v>
      </c>
      <c r="G18" s="207">
        <v>27114745</v>
      </c>
      <c r="H18" s="195">
        <v>2398</v>
      </c>
    </row>
    <row r="19" spans="2:8" ht="13.5" hidden="1" customHeight="1">
      <c r="B19" s="134" t="s">
        <v>213</v>
      </c>
      <c r="C19" s="133">
        <v>5419619294</v>
      </c>
      <c r="D19" s="133">
        <v>1097044694</v>
      </c>
      <c r="E19" s="195">
        <v>76504</v>
      </c>
      <c r="F19" s="218">
        <v>442935530.01786703</v>
      </c>
      <c r="G19" s="218">
        <v>28871982</v>
      </c>
      <c r="H19" s="195">
        <v>2425</v>
      </c>
    </row>
    <row r="20" spans="2:8" ht="13.4" hidden="1" customHeight="1">
      <c r="B20" s="134" t="s">
        <v>214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215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216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183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217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185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5" hidden="1" customHeight="1">
      <c r="B26" s="134" t="s">
        <v>218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8">
        <v>922867</v>
      </c>
      <c r="F27" s="137">
        <v>471300140.21111</v>
      </c>
      <c r="G27" s="137">
        <v>595813325.08067608</v>
      </c>
      <c r="H27" s="198">
        <v>48532</v>
      </c>
    </row>
    <row r="28" spans="2:8" ht="13.5" hidden="1" customHeight="1">
      <c r="B28" s="130" t="s">
        <v>210</v>
      </c>
      <c r="C28" s="137">
        <v>5791994441</v>
      </c>
      <c r="D28" s="137">
        <v>916300083</v>
      </c>
      <c r="E28" s="198">
        <v>55751</v>
      </c>
      <c r="F28" s="137">
        <v>460917266.87777799</v>
      </c>
      <c r="G28" s="137">
        <v>57480609</v>
      </c>
      <c r="H28" s="198">
        <v>3587</v>
      </c>
    </row>
    <row r="29" spans="2:8" ht="13.5" hidden="1" customHeight="1">
      <c r="B29" s="130" t="s">
        <v>211</v>
      </c>
      <c r="C29" s="137">
        <v>5847622275</v>
      </c>
      <c r="D29" s="137">
        <v>983040370</v>
      </c>
      <c r="E29" s="198">
        <v>62426</v>
      </c>
      <c r="F29" s="137">
        <v>458832146.87777799</v>
      </c>
      <c r="G29" s="137">
        <v>33741140.539999999</v>
      </c>
      <c r="H29" s="198">
        <v>2987</v>
      </c>
    </row>
    <row r="30" spans="2:8" ht="13.5" hidden="1" customHeight="1">
      <c r="B30" s="134" t="s">
        <v>212</v>
      </c>
      <c r="C30" s="137">
        <v>5774506263</v>
      </c>
      <c r="D30" s="137">
        <v>973597259</v>
      </c>
      <c r="E30" s="198">
        <v>69472</v>
      </c>
      <c r="F30" s="137">
        <v>458780168.87777799</v>
      </c>
      <c r="G30" s="137">
        <v>45130364.840000004</v>
      </c>
      <c r="H30" s="198">
        <v>3960</v>
      </c>
    </row>
    <row r="31" spans="2:8" ht="13.5" hidden="1" customHeight="1">
      <c r="B31" s="134" t="s">
        <v>178</v>
      </c>
      <c r="C31" s="137">
        <v>5983723646</v>
      </c>
      <c r="D31" s="137">
        <v>1065663644.2</v>
      </c>
      <c r="E31" s="198">
        <v>81175</v>
      </c>
      <c r="F31" s="137">
        <v>459861131.87777799</v>
      </c>
      <c r="G31" s="137">
        <v>50195620.490024</v>
      </c>
      <c r="H31" s="198">
        <v>4329</v>
      </c>
    </row>
    <row r="32" spans="2:8" ht="13.5" hidden="1" customHeight="1">
      <c r="B32" s="134" t="s">
        <v>213</v>
      </c>
      <c r="C32" s="137">
        <v>5989142123</v>
      </c>
      <c r="D32" s="137">
        <v>989231852.94500005</v>
      </c>
      <c r="E32" s="198">
        <v>73982</v>
      </c>
      <c r="F32" s="137">
        <v>461944986.87777799</v>
      </c>
      <c r="G32" s="137">
        <v>47144119.636</v>
      </c>
      <c r="H32" s="198">
        <v>3575</v>
      </c>
    </row>
    <row r="33" spans="2:24" ht="13.5" hidden="1" customHeight="1">
      <c r="B33" s="134" t="s">
        <v>214</v>
      </c>
      <c r="C33" s="137">
        <v>6049242123</v>
      </c>
      <c r="D33" s="137">
        <v>816897201.83000004</v>
      </c>
      <c r="E33" s="198">
        <v>69646</v>
      </c>
      <c r="F33" s="137">
        <v>463947216.87777799</v>
      </c>
      <c r="G33" s="137">
        <v>44091638.329999998</v>
      </c>
      <c r="H33" s="198">
        <v>3983</v>
      </c>
    </row>
    <row r="34" spans="2:24" ht="13.5" hidden="1" customHeight="1">
      <c r="B34" s="134" t="s">
        <v>215</v>
      </c>
      <c r="C34" s="137">
        <v>6185200823</v>
      </c>
      <c r="D34" s="137">
        <v>920900570</v>
      </c>
      <c r="E34" s="198">
        <v>123877</v>
      </c>
      <c r="F34" s="137">
        <v>466562066.87777799</v>
      </c>
      <c r="G34" s="137">
        <v>69842776.670000002</v>
      </c>
      <c r="H34" s="198">
        <v>5121</v>
      </c>
    </row>
    <row r="35" spans="2:24" ht="13.5" hidden="1" customHeight="1">
      <c r="B35" s="134" t="s">
        <v>216</v>
      </c>
      <c r="C35" s="137">
        <v>6251494823</v>
      </c>
      <c r="D35" s="137">
        <v>1127412984.54</v>
      </c>
      <c r="E35" s="198">
        <v>85849</v>
      </c>
      <c r="F35" s="137">
        <v>458955735.87777799</v>
      </c>
      <c r="G35" s="137">
        <v>35873464.600000001</v>
      </c>
      <c r="H35" s="198">
        <v>4122</v>
      </c>
    </row>
    <row r="36" spans="2:24" ht="13.5" hidden="1" customHeight="1">
      <c r="B36" s="134" t="s">
        <v>183</v>
      </c>
      <c r="C36" s="137">
        <v>5987588461</v>
      </c>
      <c r="D36" s="137">
        <v>1065827012</v>
      </c>
      <c r="E36" s="198">
        <v>76278</v>
      </c>
      <c r="F36" s="137">
        <v>455838445.87777799</v>
      </c>
      <c r="G36" s="137">
        <v>37462021.75</v>
      </c>
      <c r="H36" s="198">
        <v>3484</v>
      </c>
    </row>
    <row r="37" spans="2:24" ht="13.5" hidden="1" customHeight="1">
      <c r="B37" s="134" t="s">
        <v>217</v>
      </c>
      <c r="C37" s="137">
        <v>6520455457</v>
      </c>
      <c r="D37" s="137">
        <v>1201680557</v>
      </c>
      <c r="E37" s="198">
        <v>78267</v>
      </c>
      <c r="F37" s="137">
        <v>463182396.54444402</v>
      </c>
      <c r="G37" s="137">
        <v>56420941.020000003</v>
      </c>
      <c r="H37" s="198">
        <v>4744</v>
      </c>
    </row>
    <row r="38" spans="2:24" ht="13.5" hidden="1" customHeight="1">
      <c r="B38" s="134" t="s">
        <v>185</v>
      </c>
      <c r="C38" s="137">
        <v>6089810305</v>
      </c>
      <c r="D38" s="137">
        <v>922313335</v>
      </c>
      <c r="E38" s="198">
        <v>70207</v>
      </c>
      <c r="F38" s="137">
        <v>469883607.54444402</v>
      </c>
      <c r="G38" s="137">
        <v>50110551.859999999</v>
      </c>
      <c r="H38" s="198">
        <v>3887</v>
      </c>
    </row>
    <row r="39" spans="2:24" ht="13.5" hidden="1" customHeight="1">
      <c r="B39" s="134" t="s">
        <v>218</v>
      </c>
      <c r="C39" s="137">
        <v>6039522705</v>
      </c>
      <c r="D39" s="137">
        <v>950196060.00100005</v>
      </c>
      <c r="E39" s="198">
        <v>75937</v>
      </c>
      <c r="F39" s="137">
        <v>471300140.21111</v>
      </c>
      <c r="G39" s="137">
        <v>68320076.344651997</v>
      </c>
      <c r="H39" s="198">
        <v>4753</v>
      </c>
    </row>
    <row r="40" spans="2:24" ht="13.5" customHeight="1">
      <c r="B40" s="130">
        <v>2025</v>
      </c>
      <c r="C40" s="137">
        <v>6190334490</v>
      </c>
      <c r="D40" s="137">
        <v>1146705138.8199999</v>
      </c>
      <c r="E40" s="195">
        <v>170780</v>
      </c>
      <c r="F40" s="140">
        <v>473086831.54444402</v>
      </c>
      <c r="G40" s="140">
        <v>57895951.350000001</v>
      </c>
      <c r="H40" s="195">
        <v>8645</v>
      </c>
    </row>
    <row r="41" spans="2:24" ht="13.5" customHeight="1">
      <c r="B41" s="130" t="s">
        <v>210</v>
      </c>
      <c r="C41" s="137">
        <v>6110167005</v>
      </c>
      <c r="D41" s="137">
        <v>1025366465.16</v>
      </c>
      <c r="E41" s="198">
        <v>87713</v>
      </c>
      <c r="F41" s="137">
        <v>475072208.54444402</v>
      </c>
      <c r="G41" s="137">
        <v>44297324.130000003</v>
      </c>
      <c r="H41" s="198">
        <v>4219</v>
      </c>
      <c r="U41" s="2"/>
      <c r="V41" s="2"/>
      <c r="W41" s="2"/>
      <c r="X41" s="2"/>
    </row>
    <row r="42" spans="2:24">
      <c r="B42" s="130" t="s">
        <v>211</v>
      </c>
      <c r="C42" s="137">
        <v>6190334490</v>
      </c>
      <c r="D42" s="137">
        <v>1146705138.8199999</v>
      </c>
      <c r="E42" s="198">
        <v>83067</v>
      </c>
      <c r="F42" s="137">
        <v>473086831.54444402</v>
      </c>
      <c r="G42" s="137">
        <v>57895951.350000001</v>
      </c>
      <c r="H42" s="198">
        <v>4426</v>
      </c>
    </row>
    <row r="43" spans="2:24">
      <c r="C43" s="137"/>
      <c r="D43" s="137"/>
      <c r="E43" s="198"/>
      <c r="F43" s="137"/>
      <c r="G43" s="137"/>
      <c r="H43" s="198"/>
    </row>
    <row r="44" spans="2:24" ht="14.25" customHeight="1">
      <c r="B44" s="209" t="s">
        <v>343</v>
      </c>
      <c r="C44" s="140"/>
      <c r="D44" s="140"/>
      <c r="E44" s="195"/>
      <c r="F44" s="207"/>
      <c r="G44" s="207"/>
      <c r="H44" s="208"/>
      <c r="U44" s="197"/>
    </row>
    <row r="45" spans="2:24" ht="12" customHeight="1">
      <c r="B45" s="209" t="s">
        <v>344</v>
      </c>
      <c r="C45" s="88"/>
    </row>
    <row r="46" spans="2:24" ht="12" customHeight="1">
      <c r="B46" s="104"/>
      <c r="C46" s="88"/>
    </row>
    <row r="47" spans="2:24" ht="12.75" customHeight="1">
      <c r="B47" s="104"/>
      <c r="C47" s="468" t="s">
        <v>345</v>
      </c>
      <c r="D47" s="468"/>
      <c r="E47" s="468"/>
      <c r="F47" s="468"/>
    </row>
    <row r="48" spans="2:24" ht="12.75" customHeight="1">
      <c r="B48" s="88"/>
      <c r="C48" s="469" t="s">
        <v>196</v>
      </c>
      <c r="D48" s="474" t="s">
        <v>346</v>
      </c>
      <c r="E48" s="475"/>
      <c r="F48" s="476"/>
    </row>
    <row r="49" spans="1:10" ht="12.5" customHeight="1">
      <c r="B49" s="88"/>
      <c r="C49" s="470"/>
      <c r="D49" s="219" t="s">
        <v>336</v>
      </c>
      <c r="E49" s="219" t="s">
        <v>73</v>
      </c>
      <c r="F49" s="219" t="s">
        <v>75</v>
      </c>
    </row>
    <row r="50" spans="1:10" ht="14.5" hidden="1" customHeight="1">
      <c r="B50" s="88"/>
      <c r="C50" s="130">
        <v>2016</v>
      </c>
      <c r="D50" s="137">
        <v>208.44929999999999</v>
      </c>
      <c r="E50" s="137">
        <v>205.50319999999999</v>
      </c>
      <c r="F50" s="137">
        <v>221.2946</v>
      </c>
    </row>
    <row r="51" spans="1:10" ht="14.5" hidden="1" customHeight="1">
      <c r="B51" s="88"/>
      <c r="C51" s="130">
        <v>2017</v>
      </c>
      <c r="D51" s="137">
        <v>242.98419999999999</v>
      </c>
      <c r="E51" s="137">
        <v>240.1978</v>
      </c>
      <c r="F51" s="137">
        <v>253.0558</v>
      </c>
    </row>
    <row r="52" spans="1:10" ht="14.5" hidden="1" customHeight="1">
      <c r="B52" s="88"/>
      <c r="C52" s="130">
        <v>2018</v>
      </c>
      <c r="D52" s="137">
        <v>240.90129999999999</v>
      </c>
      <c r="E52" s="137">
        <v>236.34970000000001</v>
      </c>
      <c r="F52" s="137">
        <v>262.67399999999998</v>
      </c>
    </row>
    <row r="53" spans="1:10" ht="14.5" hidden="1" customHeight="1">
      <c r="B53" s="88"/>
      <c r="C53" s="130">
        <v>2019</v>
      </c>
      <c r="D53" s="137">
        <v>274.47579999999999</v>
      </c>
      <c r="E53" s="137">
        <v>269.21690000000001</v>
      </c>
      <c r="F53" s="137">
        <v>299.76600000000002</v>
      </c>
    </row>
    <row r="54" spans="1:10" ht="14.5" customHeight="1">
      <c r="B54" s="88"/>
      <c r="C54" s="134">
        <v>2020</v>
      </c>
      <c r="D54" s="137">
        <v>314.24669999999998</v>
      </c>
      <c r="E54" s="137">
        <v>309.05290000000002</v>
      </c>
      <c r="F54" s="137">
        <v>333.0763</v>
      </c>
    </row>
    <row r="55" spans="1:10" ht="14.5" customHeight="1">
      <c r="B55" s="88"/>
      <c r="C55" s="134">
        <v>2021</v>
      </c>
      <c r="D55" s="137">
        <v>332.80779999999999</v>
      </c>
      <c r="E55" s="137">
        <v>326.11860000000001</v>
      </c>
      <c r="F55" s="137">
        <v>367.97480000000002</v>
      </c>
    </row>
    <row r="56" spans="1:10" ht="14.5" customHeight="1">
      <c r="B56" s="88"/>
      <c r="C56" s="134">
        <v>2022</v>
      </c>
      <c r="D56" s="137">
        <v>344.78160000000003</v>
      </c>
      <c r="E56" s="137">
        <v>337.20490000000001</v>
      </c>
      <c r="F56" s="137">
        <v>392.24529999999999</v>
      </c>
    </row>
    <row r="57" spans="1:10" ht="14.5" customHeight="1">
      <c r="B57" s="88"/>
      <c r="C57" s="134">
        <v>2023</v>
      </c>
      <c r="D57" s="137">
        <v>374.61399999999998</v>
      </c>
      <c r="E57" s="137">
        <v>366.6028</v>
      </c>
      <c r="F57" s="137">
        <v>422.77659999999997</v>
      </c>
    </row>
    <row r="58" spans="1:10" ht="14.5" customHeight="1">
      <c r="B58" s="88"/>
      <c r="C58" s="134">
        <v>2024</v>
      </c>
      <c r="D58" s="137">
        <v>392.6628</v>
      </c>
      <c r="E58" s="137">
        <v>383.61829999999998</v>
      </c>
      <c r="F58" s="137">
        <v>455.66079999999999</v>
      </c>
    </row>
    <row r="59" spans="1:10" ht="14.5" customHeight="1">
      <c r="B59" s="88"/>
      <c r="C59" s="134">
        <v>2025</v>
      </c>
      <c r="D59" s="137">
        <v>401.69729999999998</v>
      </c>
      <c r="E59" s="137">
        <v>392.40260000000001</v>
      </c>
      <c r="F59" s="137">
        <v>467.00869999999998</v>
      </c>
    </row>
    <row r="60" spans="1:10" ht="10.5" customHeight="1">
      <c r="B60" s="88"/>
      <c r="C60" s="193"/>
      <c r="D60" s="211"/>
      <c r="E60" s="211"/>
      <c r="F60" s="211"/>
    </row>
    <row r="61" spans="1:10" ht="14.5" customHeight="1">
      <c r="B61" s="88"/>
      <c r="C61" s="146" t="s">
        <v>210</v>
      </c>
      <c r="D61" s="137">
        <v>395.70350000000002</v>
      </c>
      <c r="E61" s="137">
        <v>386.50200000000001</v>
      </c>
      <c r="F61" s="137">
        <v>460.96710000000002</v>
      </c>
    </row>
    <row r="62" spans="1:10" ht="14.5" customHeight="1">
      <c r="B62" s="88"/>
      <c r="C62" s="146" t="s">
        <v>211</v>
      </c>
      <c r="D62" s="137">
        <v>400.21440000000001</v>
      </c>
      <c r="E62" s="137">
        <v>390.94299999999998</v>
      </c>
      <c r="F62" s="137">
        <v>465.5095</v>
      </c>
    </row>
    <row r="63" spans="1:10" ht="14.5" customHeight="1">
      <c r="B63" s="88"/>
      <c r="C63" s="104" t="s">
        <v>212</v>
      </c>
      <c r="D63" s="137">
        <v>401.69729999999998</v>
      </c>
      <c r="E63" s="137">
        <v>392.40260000000001</v>
      </c>
      <c r="F63" s="137">
        <v>467.00869999999998</v>
      </c>
    </row>
    <row r="64" spans="1:10" s="2" customFormat="1" ht="14.5" hidden="1" customHeight="1">
      <c r="A64"/>
      <c r="B64" s="88"/>
      <c r="C64" s="104" t="s">
        <v>178</v>
      </c>
      <c r="D64" s="137" t="e">
        <v>#REF!</v>
      </c>
      <c r="E64" s="137" t="e">
        <v>#REF!</v>
      </c>
      <c r="F64" s="137" t="e">
        <v>#REF!</v>
      </c>
      <c r="G64"/>
      <c r="H64"/>
      <c r="I64"/>
      <c r="J64"/>
    </row>
    <row r="65" spans="1:10" ht="14.5" hidden="1" customHeight="1">
      <c r="B65" s="88"/>
      <c r="C65" s="104" t="s">
        <v>213</v>
      </c>
      <c r="D65" s="137" t="e">
        <v>#REF!</v>
      </c>
      <c r="E65" s="137" t="e">
        <v>#REF!</v>
      </c>
      <c r="F65" s="137" t="e">
        <v>#REF!</v>
      </c>
    </row>
    <row r="66" spans="1:10" ht="14.5" hidden="1" customHeight="1">
      <c r="B66" s="88"/>
      <c r="C66" s="104" t="s">
        <v>214</v>
      </c>
      <c r="D66" s="137" t="e">
        <v>#REF!</v>
      </c>
      <c r="E66" s="137" t="e">
        <v>#REF!</v>
      </c>
      <c r="F66" s="137" t="e">
        <v>#REF!</v>
      </c>
    </row>
    <row r="67" spans="1:10" ht="14.5" hidden="1" customHeight="1">
      <c r="B67" s="88"/>
      <c r="C67" s="104" t="s">
        <v>215</v>
      </c>
      <c r="D67" s="137" t="e">
        <v>#REF!</v>
      </c>
      <c r="E67" s="137" t="e">
        <v>#REF!</v>
      </c>
      <c r="F67" s="137" t="e">
        <v>#REF!</v>
      </c>
    </row>
    <row r="68" spans="1:10" ht="14.5" hidden="1" customHeight="1">
      <c r="A68" s="2"/>
      <c r="B68" s="104"/>
      <c r="C68" s="104" t="s">
        <v>216</v>
      </c>
      <c r="D68" s="137" t="e">
        <v>#REF!</v>
      </c>
      <c r="E68" s="137" t="e">
        <v>#REF!</v>
      </c>
      <c r="F68" s="137" t="e">
        <v>#REF!</v>
      </c>
      <c r="G68" s="2"/>
      <c r="H68" s="2"/>
      <c r="I68" s="2"/>
      <c r="J68" s="2"/>
    </row>
    <row r="69" spans="1:10" ht="14.5" hidden="1" customHeight="1">
      <c r="B69" s="88"/>
      <c r="C69" s="104" t="s">
        <v>183</v>
      </c>
      <c r="D69" s="137" t="e">
        <v>#REF!</v>
      </c>
      <c r="E69" s="137" t="e">
        <v>#REF!</v>
      </c>
      <c r="F69" s="137" t="e">
        <v>#REF!</v>
      </c>
    </row>
    <row r="70" spans="1:10" ht="14.5" hidden="1" customHeight="1">
      <c r="B70" s="88"/>
      <c r="C70" s="104" t="s">
        <v>217</v>
      </c>
      <c r="D70" s="137" t="e">
        <v>#REF!</v>
      </c>
      <c r="E70" s="137" t="e">
        <v>#REF!</v>
      </c>
      <c r="F70" s="137" t="e">
        <v>#REF!</v>
      </c>
    </row>
    <row r="71" spans="1:10" ht="14.5" hidden="1" customHeight="1">
      <c r="B71" s="88"/>
      <c r="C71" s="104" t="s">
        <v>185</v>
      </c>
      <c r="D71" s="137" t="e">
        <v>#REF!</v>
      </c>
      <c r="E71" s="137" t="e">
        <v>#REF!</v>
      </c>
      <c r="F71" s="137" t="e">
        <v>#REF!</v>
      </c>
    </row>
    <row r="72" spans="1:10" ht="14.5" hidden="1" customHeight="1">
      <c r="B72" s="88"/>
      <c r="C72" s="104" t="s">
        <v>218</v>
      </c>
      <c r="D72" s="137" t="e">
        <v>#REF!</v>
      </c>
      <c r="E72" s="137" t="e">
        <v>#REF!</v>
      </c>
      <c r="F72" s="137" t="e">
        <v>#REF!</v>
      </c>
      <c r="G72" s="7"/>
    </row>
    <row r="73" spans="1:10" ht="10.5" customHeight="1">
      <c r="B73" s="88"/>
      <c r="C73" s="212"/>
      <c r="D73" s="213"/>
      <c r="E73" s="213"/>
      <c r="F73" s="213"/>
    </row>
    <row r="74" spans="1:10" ht="14.5" customHeight="1">
      <c r="B74" s="88"/>
      <c r="C74" s="220" t="s">
        <v>700</v>
      </c>
      <c r="D74" s="137">
        <v>401.69729999999998</v>
      </c>
      <c r="E74" s="137">
        <v>392.40260000000001</v>
      </c>
      <c r="F74" s="137">
        <v>467.00869999999998</v>
      </c>
    </row>
    <row r="75" spans="1:10" ht="14.5" hidden="1" customHeight="1">
      <c r="A75" s="197"/>
      <c r="B75" s="214"/>
      <c r="C75" s="220" t="e">
        <v>#REF!</v>
      </c>
      <c r="D75" s="137" t="e">
        <v>#REF!</v>
      </c>
      <c r="E75" s="137" t="e">
        <v>#REF!</v>
      </c>
      <c r="F75" s="137" t="e">
        <v>#REF!</v>
      </c>
      <c r="G75" s="197"/>
      <c r="H75" s="197"/>
      <c r="I75" s="197"/>
      <c r="J75" s="197"/>
    </row>
    <row r="76" spans="1:10" s="197" customFormat="1" ht="14.5" hidden="1" customHeight="1">
      <c r="B76" s="214"/>
      <c r="C76" s="220" t="e">
        <v>#REF!</v>
      </c>
      <c r="D76" s="137" t="e">
        <v>#REF!</v>
      </c>
      <c r="E76" s="137" t="e">
        <v>#REF!</v>
      </c>
      <c r="F76" s="137" t="e">
        <v>#REF!</v>
      </c>
    </row>
    <row r="77" spans="1:10" s="197" customFormat="1" ht="14.5" hidden="1" customHeight="1">
      <c r="B77" s="214"/>
      <c r="C77" s="220" t="e">
        <v>#REF!</v>
      </c>
      <c r="D77" s="137" t="e">
        <v>#REF!</v>
      </c>
      <c r="E77" s="137" t="e">
        <v>#REF!</v>
      </c>
      <c r="F77" s="137" t="e">
        <v>#REF!</v>
      </c>
      <c r="G77" s="221">
        <v>45464</v>
      </c>
    </row>
    <row r="78" spans="1:10" s="197" customFormat="1" ht="14.5" hidden="1" customHeight="1">
      <c r="A78"/>
      <c r="B78" s="88"/>
      <c r="C78" s="220" t="e">
        <v>#REF!</v>
      </c>
      <c r="D78" s="137" t="e">
        <v>#REF!</v>
      </c>
      <c r="E78" s="137" t="e">
        <v>#REF!</v>
      </c>
      <c r="F78" s="137" t="e">
        <v>#REF!</v>
      </c>
      <c r="G78"/>
      <c r="H78" s="8"/>
      <c r="I78" s="8"/>
      <c r="J78"/>
    </row>
    <row r="79" spans="1:10" ht="10.5" customHeight="1">
      <c r="B79" s="88"/>
      <c r="C79" s="213"/>
      <c r="D79" s="213"/>
      <c r="E79" s="213"/>
      <c r="F79" s="213"/>
      <c r="G79" s="197"/>
    </row>
    <row r="80" spans="1:10" ht="14.5" customHeight="1">
      <c r="B80" s="88"/>
      <c r="C80" s="222" t="s">
        <v>701</v>
      </c>
      <c r="D80" s="137">
        <v>400.88200000000001</v>
      </c>
      <c r="E80" s="137">
        <v>391.6087</v>
      </c>
      <c r="F80" s="137">
        <v>466.00740000000002</v>
      </c>
      <c r="G80" s="7"/>
    </row>
    <row r="81" spans="1:10" ht="14.5" customHeight="1">
      <c r="B81" s="88"/>
      <c r="C81" s="222" t="s">
        <v>702</v>
      </c>
      <c r="D81" s="137">
        <v>401.35410000000002</v>
      </c>
      <c r="E81" s="137">
        <v>392.07229999999998</v>
      </c>
      <c r="F81" s="137">
        <v>466.50630000000001</v>
      </c>
    </row>
    <row r="82" spans="1:10" ht="14.5" customHeight="1">
      <c r="B82" s="88"/>
      <c r="C82" s="222" t="s">
        <v>703</v>
      </c>
      <c r="D82" s="137">
        <v>401.71940000000001</v>
      </c>
      <c r="E82" s="137">
        <v>392.43090000000001</v>
      </c>
      <c r="F82" s="137">
        <v>466.89640000000003</v>
      </c>
    </row>
    <row r="83" spans="1:10" ht="14.5" customHeight="1">
      <c r="B83" s="88"/>
      <c r="C83" s="222" t="s">
        <v>704</v>
      </c>
      <c r="D83" s="137">
        <v>401.75349999999997</v>
      </c>
      <c r="E83" s="137">
        <v>392.46559999999999</v>
      </c>
      <c r="F83" s="137">
        <v>466.9074</v>
      </c>
    </row>
    <row r="84" spans="1:10" ht="14.5" customHeight="1">
      <c r="B84" s="88"/>
      <c r="C84" s="222" t="s">
        <v>705</v>
      </c>
      <c r="D84" s="137">
        <v>401.69729999999998</v>
      </c>
      <c r="E84" s="137">
        <v>392.40260000000001</v>
      </c>
      <c r="F84" s="137">
        <v>467.00869999999998</v>
      </c>
    </row>
    <row r="85" spans="1:10">
      <c r="B85" s="88"/>
      <c r="C85" s="134"/>
      <c r="D85" s="142"/>
      <c r="E85" s="142"/>
      <c r="F85" s="142"/>
    </row>
    <row r="86" spans="1:10" ht="13.5" customHeight="1">
      <c r="B86" s="88"/>
      <c r="C86" s="134"/>
      <c r="D86" s="142"/>
      <c r="E86" s="142"/>
      <c r="F86" s="142"/>
    </row>
    <row r="87" spans="1:10" ht="13.5" customHeight="1">
      <c r="B87" s="88"/>
      <c r="C87" s="134"/>
      <c r="D87" s="142"/>
      <c r="E87" s="142"/>
      <c r="F87" s="142"/>
    </row>
    <row r="88" spans="1:10" ht="13.5" customHeight="1">
      <c r="B88" s="88"/>
      <c r="C88" s="134"/>
      <c r="D88" s="142"/>
      <c r="E88" s="142"/>
      <c r="F88" s="142"/>
    </row>
    <row r="89" spans="1:10" ht="10.5" customHeight="1">
      <c r="B89" s="88"/>
      <c r="C89" s="134"/>
      <c r="D89" s="142"/>
      <c r="E89" s="142"/>
      <c r="F89" s="142"/>
    </row>
    <row r="90" spans="1:10" ht="13.5" customHeight="1">
      <c r="B90" s="88"/>
      <c r="C90" s="134"/>
      <c r="D90" s="142"/>
      <c r="E90" s="142"/>
      <c r="F90" s="142"/>
    </row>
    <row r="91" spans="1:10" ht="13.5" customHeight="1">
      <c r="B91" s="88"/>
      <c r="C91" s="134"/>
      <c r="D91" s="142"/>
      <c r="E91" s="142"/>
      <c r="F91" s="142"/>
    </row>
    <row r="92" spans="1:10" ht="13.5" customHeight="1">
      <c r="B92" s="88"/>
      <c r="C92" s="134"/>
      <c r="D92" s="142"/>
      <c r="E92" s="142"/>
      <c r="F92" s="142"/>
    </row>
    <row r="93" spans="1:10" ht="13.5" customHeight="1">
      <c r="B93" s="88"/>
      <c r="C93" s="134"/>
      <c r="D93" s="142"/>
      <c r="E93" s="142"/>
      <c r="F93" s="142"/>
    </row>
    <row r="94" spans="1:10" ht="13.5" customHeight="1">
      <c r="B94" s="88"/>
      <c r="C94" s="134"/>
      <c r="D94" s="142"/>
      <c r="E94" s="142"/>
      <c r="F94" s="142"/>
    </row>
    <row r="95" spans="1:10" ht="13.5" customHeight="1">
      <c r="A95" s="114"/>
      <c r="B95" s="114"/>
      <c r="C95" s="114"/>
      <c r="D95" s="114"/>
      <c r="E95" s="114"/>
      <c r="F95" s="114"/>
      <c r="G95" s="114"/>
      <c r="H95" s="114"/>
      <c r="I95" s="114"/>
      <c r="J95" s="114"/>
    </row>
    <row r="96" spans="1:10" ht="13.5" customHeight="1">
      <c r="A96" s="43"/>
      <c r="B96" s="43"/>
      <c r="C96" s="43"/>
      <c r="D96" s="159"/>
      <c r="E96" s="159"/>
      <c r="F96" s="159"/>
      <c r="G96" s="159"/>
      <c r="H96" s="44"/>
      <c r="I96" s="117"/>
      <c r="J96" s="117" t="s">
        <v>347</v>
      </c>
    </row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5" zoomScale="70" zoomScaleNormal="115" zoomScaleSheetLayoutView="70" workbookViewId="0">
      <selection activeCell="I36" sqref="I36:I5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21</v>
      </c>
      <c r="D4" s="122" t="s">
        <v>21</v>
      </c>
      <c r="E4" s="122"/>
      <c r="F4" s="122"/>
      <c r="G4" s="122"/>
      <c r="H4" s="122"/>
      <c r="I4" s="122"/>
      <c r="J4" s="122"/>
    </row>
    <row r="5" spans="1:20">
      <c r="A5" s="120"/>
      <c r="B5" s="445" t="s">
        <v>348</v>
      </c>
      <c r="C5" s="445"/>
      <c r="D5" s="445"/>
      <c r="E5" s="445"/>
      <c r="F5" s="445"/>
      <c r="G5" s="445"/>
      <c r="H5" s="445"/>
      <c r="I5" s="445"/>
    </row>
    <row r="6" spans="1:20" ht="9" customHeight="1"/>
    <row r="7" spans="1:20" ht="15" customHeight="1">
      <c r="B7" s="523" t="s">
        <v>155</v>
      </c>
      <c r="C7" s="524" t="s">
        <v>351</v>
      </c>
      <c r="D7" s="524" t="s">
        <v>352</v>
      </c>
      <c r="E7" s="524"/>
      <c r="F7" s="523" t="s">
        <v>353</v>
      </c>
      <c r="G7" s="523"/>
      <c r="H7" s="524" t="s">
        <v>354</v>
      </c>
      <c r="I7" s="524" t="s">
        <v>355</v>
      </c>
    </row>
    <row r="8" spans="1:20">
      <c r="B8" s="523"/>
      <c r="C8" s="523"/>
      <c r="D8" s="524"/>
      <c r="E8" s="524"/>
      <c r="F8" s="523"/>
      <c r="G8" s="523"/>
      <c r="H8" s="523"/>
      <c r="I8" s="523"/>
    </row>
    <row r="9" spans="1:20" ht="14.9" customHeight="1">
      <c r="B9" s="226">
        <v>2016</v>
      </c>
      <c r="C9" s="227">
        <v>1425</v>
      </c>
      <c r="D9" s="522">
        <v>338749.81</v>
      </c>
      <c r="E9" s="522"/>
      <c r="F9" s="522">
        <v>240237854788.62</v>
      </c>
      <c r="G9" s="522"/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20">
        <v>457506.56673498702</v>
      </c>
      <c r="E10" s="520"/>
      <c r="F10" s="520">
        <v>324223922190.66925</v>
      </c>
      <c r="G10" s="520"/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20">
        <v>505390.3</v>
      </c>
      <c r="E11" s="520"/>
      <c r="F11" s="520">
        <v>373725898271.96997</v>
      </c>
      <c r="G11" s="520"/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20">
        <v>542196.35681352299</v>
      </c>
      <c r="E12" s="520"/>
      <c r="F12" s="520">
        <v>424796068151</v>
      </c>
      <c r="G12" s="520"/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20">
        <v>573542.14526491729</v>
      </c>
      <c r="E13" s="520"/>
      <c r="F13" s="520">
        <v>435143042392</v>
      </c>
      <c r="G13" s="520"/>
      <c r="H13" s="237">
        <v>637504.75700076204</v>
      </c>
      <c r="I13" s="235">
        <v>602143.68699803972</v>
      </c>
    </row>
    <row r="14" spans="1:20">
      <c r="B14" s="236">
        <v>2021</v>
      </c>
      <c r="C14" s="238">
        <v>2198</v>
      </c>
      <c r="D14" s="520">
        <v>578438.28760005767</v>
      </c>
      <c r="E14" s="520"/>
      <c r="F14" s="520">
        <v>420668409068.98853</v>
      </c>
      <c r="G14" s="520"/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20">
        <v>504862.41854740999</v>
      </c>
      <c r="E15" s="520"/>
      <c r="F15" s="520">
        <v>376253442869.979</v>
      </c>
      <c r="G15" s="520"/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20">
        <v>501457.46535057091</v>
      </c>
      <c r="E16" s="520"/>
      <c r="F16" s="520">
        <v>379486517353.17847</v>
      </c>
      <c r="G16" s="520"/>
      <c r="H16" s="237">
        <v>697517.99595326767</v>
      </c>
      <c r="I16" s="237">
        <v>688535.15058560099</v>
      </c>
    </row>
    <row r="17" spans="1:10">
      <c r="B17" s="236">
        <v>2024</v>
      </c>
      <c r="C17" s="238">
        <v>1505</v>
      </c>
      <c r="D17" s="520">
        <v>499262.62326129776</v>
      </c>
      <c r="E17" s="520"/>
      <c r="F17" s="520">
        <v>389622089127.98724</v>
      </c>
      <c r="G17" s="520"/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1519</v>
      </c>
      <c r="D18" s="520">
        <v>500516.57285967981</v>
      </c>
      <c r="E18" s="520"/>
      <c r="F18" s="520">
        <v>393943841777.90399</v>
      </c>
      <c r="G18" s="520"/>
      <c r="H18" s="237">
        <v>52158.822149596221</v>
      </c>
      <c r="I18" s="237">
        <v>49568.186804854784</v>
      </c>
      <c r="J18" s="40"/>
    </row>
    <row r="19" spans="1:10" ht="15" customHeight="1">
      <c r="B19" s="240" t="s">
        <v>175</v>
      </c>
      <c r="C19" s="234">
        <v>1505</v>
      </c>
      <c r="D19" s="520">
        <v>496746.86836456531</v>
      </c>
      <c r="E19" s="520"/>
      <c r="F19" s="520">
        <v>387214428458.86749</v>
      </c>
      <c r="G19" s="520"/>
      <c r="H19" s="237">
        <v>52158.822149596221</v>
      </c>
      <c r="I19" s="237">
        <v>49568.186804854784</v>
      </c>
      <c r="J19" s="40"/>
    </row>
    <row r="20" spans="1:10" ht="14.25" customHeight="1">
      <c r="B20" s="157" t="s">
        <v>176</v>
      </c>
      <c r="C20" s="234">
        <v>1519</v>
      </c>
      <c r="D20" s="520">
        <v>490255.33976819878</v>
      </c>
      <c r="E20" s="520"/>
      <c r="F20" s="520">
        <v>390169364995.00909</v>
      </c>
      <c r="G20" s="520"/>
      <c r="H20" s="235"/>
      <c r="I20" s="235"/>
      <c r="J20" s="40"/>
    </row>
    <row r="21" spans="1:10" ht="14.9" customHeight="1">
      <c r="B21" s="240" t="s">
        <v>177</v>
      </c>
      <c r="C21" s="238">
        <v>1519</v>
      </c>
      <c r="D21" s="521">
        <v>500516.57285967981</v>
      </c>
      <c r="E21" s="521"/>
      <c r="F21" s="521">
        <v>393943841777.90399</v>
      </c>
      <c r="G21" s="521"/>
      <c r="H21" s="237"/>
      <c r="I21" s="237"/>
      <c r="J21" s="40"/>
    </row>
    <row r="22" spans="1:10" ht="14.9" customHeight="1">
      <c r="A22" s="197"/>
      <c r="B22" s="245"/>
      <c r="C22" s="246"/>
      <c r="D22" s="518"/>
      <c r="E22" s="518"/>
      <c r="F22" s="518"/>
      <c r="G22" s="518"/>
      <c r="H22" s="237"/>
      <c r="I22" s="237"/>
      <c r="J22" s="40"/>
    </row>
    <row r="23" spans="1:10" ht="14.9" customHeight="1">
      <c r="A23" s="197"/>
      <c r="B23" s="245"/>
      <c r="C23" s="246"/>
      <c r="D23" s="518"/>
      <c r="E23" s="518"/>
      <c r="F23" s="518"/>
      <c r="G23" s="518"/>
      <c r="H23" s="235"/>
      <c r="I23" s="235"/>
      <c r="J23" s="40"/>
    </row>
    <row r="24" spans="1:10" ht="14.9" customHeight="1">
      <c r="A24" s="197"/>
      <c r="B24" s="245"/>
      <c r="C24" s="246"/>
      <c r="D24" s="518"/>
      <c r="E24" s="518"/>
      <c r="F24" s="518"/>
      <c r="G24" s="518"/>
      <c r="H24" s="237"/>
      <c r="I24" s="237"/>
      <c r="J24" s="40"/>
    </row>
    <row r="25" spans="1:10" ht="14.9" customHeight="1">
      <c r="A25" s="248"/>
      <c r="B25" s="245"/>
      <c r="C25" s="246"/>
      <c r="D25" s="518"/>
      <c r="E25" s="518"/>
      <c r="F25" s="518"/>
      <c r="G25" s="518"/>
      <c r="H25" s="237"/>
      <c r="I25" s="237"/>
      <c r="J25" s="40"/>
    </row>
    <row r="26" spans="1:10" ht="14.9" customHeight="1">
      <c r="A26" s="248"/>
      <c r="B26" s="245"/>
      <c r="C26" s="246"/>
      <c r="D26" s="518"/>
      <c r="E26" s="518"/>
      <c r="F26" s="518"/>
      <c r="G26" s="518"/>
      <c r="H26" s="237"/>
      <c r="I26" s="237"/>
      <c r="J26" s="40"/>
    </row>
    <row r="27" spans="1:10" ht="14.9" customHeight="1">
      <c r="A27" s="248"/>
      <c r="B27" s="245"/>
      <c r="C27" s="246"/>
      <c r="D27" s="518"/>
      <c r="E27" s="518"/>
      <c r="F27" s="518"/>
      <c r="G27" s="518"/>
      <c r="H27" s="235"/>
      <c r="I27" s="235"/>
      <c r="J27" s="40"/>
    </row>
    <row r="28" spans="1:10" ht="14.9" customHeight="1">
      <c r="A28" s="248"/>
      <c r="B28" s="245"/>
      <c r="C28" s="246"/>
      <c r="D28" s="518"/>
      <c r="E28" s="518"/>
      <c r="F28" s="518"/>
      <c r="G28" s="518"/>
      <c r="H28" s="237"/>
      <c r="I28" s="237"/>
      <c r="J28" s="40"/>
    </row>
    <row r="29" spans="1:10" ht="14.9" customHeight="1">
      <c r="A29" s="248"/>
      <c r="B29" s="245"/>
      <c r="C29" s="246"/>
      <c r="D29" s="518"/>
      <c r="E29" s="518"/>
      <c r="F29" s="518"/>
      <c r="G29" s="518"/>
      <c r="H29" s="237"/>
      <c r="I29" s="237"/>
      <c r="J29" s="40"/>
    </row>
    <row r="30" spans="1:10">
      <c r="A30" s="248"/>
      <c r="B30" s="245"/>
      <c r="C30" s="246"/>
      <c r="D30" s="518"/>
      <c r="E30" s="518"/>
      <c r="F30" s="518"/>
      <c r="G30" s="518"/>
      <c r="H30" s="197"/>
      <c r="I30" s="197"/>
      <c r="J30" s="40"/>
    </row>
    <row r="31" spans="1:10">
      <c r="A31" s="248"/>
      <c r="J31" s="40"/>
    </row>
    <row r="32" spans="1:10">
      <c r="A32" s="248"/>
    </row>
    <row r="33" spans="1:9">
      <c r="A33" s="248"/>
      <c r="B33" s="519" t="s">
        <v>384</v>
      </c>
      <c r="C33" s="519"/>
      <c r="D33" s="519"/>
      <c r="E33" s="519"/>
      <c r="F33" s="519"/>
      <c r="G33" s="519"/>
      <c r="H33" s="519"/>
      <c r="I33" s="519"/>
    </row>
    <row r="34" spans="1:9">
      <c r="A34" s="248"/>
      <c r="B34" s="512" t="s">
        <v>386</v>
      </c>
      <c r="C34" s="513"/>
      <c r="D34" s="477">
        <v>2024</v>
      </c>
      <c r="E34" s="479"/>
      <c r="F34" s="516">
        <v>45716</v>
      </c>
      <c r="G34" s="517"/>
      <c r="H34" s="516">
        <v>45723</v>
      </c>
      <c r="I34" s="517"/>
    </row>
    <row r="35" spans="1:9">
      <c r="A35" s="248"/>
      <c r="B35" s="514"/>
      <c r="C35" s="515"/>
      <c r="D35" s="254" t="s">
        <v>388</v>
      </c>
      <c r="E35" s="255" t="s">
        <v>389</v>
      </c>
      <c r="F35" s="254" t="s">
        <v>388</v>
      </c>
      <c r="G35" s="255" t="s">
        <v>389</v>
      </c>
      <c r="H35" s="256" t="s">
        <v>388</v>
      </c>
      <c r="I35" s="257" t="s">
        <v>389</v>
      </c>
    </row>
    <row r="36" spans="1:9">
      <c r="A36" s="1"/>
      <c r="B36" s="258" t="s">
        <v>391</v>
      </c>
      <c r="C36" s="258"/>
      <c r="D36" s="259"/>
      <c r="E36" s="260"/>
      <c r="F36" s="261"/>
      <c r="G36" s="262"/>
      <c r="H36" s="263"/>
      <c r="I36" s="264"/>
    </row>
    <row r="37" spans="1:9" ht="16.5" customHeight="1">
      <c r="A37" s="265"/>
      <c r="B37" s="266" t="s">
        <v>393</v>
      </c>
      <c r="C37" s="242"/>
      <c r="D37" s="267">
        <v>228</v>
      </c>
      <c r="E37" s="268">
        <v>71.338087009991725</v>
      </c>
      <c r="F37" s="267">
        <v>226</v>
      </c>
      <c r="G37" s="268">
        <v>63.23532435007958</v>
      </c>
      <c r="H37" s="267">
        <v>226</v>
      </c>
      <c r="I37" s="268">
        <v>65.175856934017204</v>
      </c>
    </row>
    <row r="38" spans="1:9">
      <c r="A38" s="265"/>
      <c r="B38" s="266" t="s">
        <v>394</v>
      </c>
      <c r="C38" s="247" t="s">
        <v>395</v>
      </c>
      <c r="D38" s="267">
        <v>258</v>
      </c>
      <c r="E38" s="268">
        <v>137.16610182860285</v>
      </c>
      <c r="F38" s="267">
        <v>259</v>
      </c>
      <c r="G38" s="268">
        <v>138.38810437138227</v>
      </c>
      <c r="H38" s="267">
        <v>259</v>
      </c>
      <c r="I38" s="268">
        <v>138.91800044701131</v>
      </c>
    </row>
    <row r="39" spans="1:9" ht="15" customHeight="1">
      <c r="A39" s="177"/>
      <c r="B39" s="266" t="s">
        <v>227</v>
      </c>
      <c r="C39" s="247" t="s">
        <v>396</v>
      </c>
      <c r="D39" s="267">
        <v>43</v>
      </c>
      <c r="E39" s="268">
        <v>11.831464714521857</v>
      </c>
      <c r="F39" s="267">
        <v>44</v>
      </c>
      <c r="G39" s="268">
        <v>10.345288933084589</v>
      </c>
      <c r="H39" s="267">
        <v>44</v>
      </c>
      <c r="I39" s="268">
        <v>10.648813226893571</v>
      </c>
    </row>
    <row r="40" spans="1:9">
      <c r="A40" s="177"/>
      <c r="B40" s="266" t="s">
        <v>397</v>
      </c>
      <c r="C40" s="247" t="s">
        <v>398</v>
      </c>
      <c r="D40" s="267">
        <v>153</v>
      </c>
      <c r="E40" s="268">
        <v>78.175609848468454</v>
      </c>
      <c r="F40" s="267">
        <v>153</v>
      </c>
      <c r="G40" s="268">
        <v>75.554900422236557</v>
      </c>
      <c r="H40" s="267">
        <v>152</v>
      </c>
      <c r="I40" s="268">
        <v>78.786320500022839</v>
      </c>
    </row>
    <row r="41" spans="1:9">
      <c r="A41" s="177"/>
      <c r="B41" s="266" t="s">
        <v>399</v>
      </c>
      <c r="C41" s="247" t="s">
        <v>400</v>
      </c>
      <c r="D41" s="267">
        <v>143</v>
      </c>
      <c r="E41" s="268">
        <v>25.899721813007186</v>
      </c>
      <c r="F41" s="267">
        <v>143</v>
      </c>
      <c r="G41" s="268">
        <v>24.707496784845617</v>
      </c>
      <c r="H41" s="267">
        <v>143</v>
      </c>
      <c r="I41" s="268">
        <v>25.021806702897454</v>
      </c>
    </row>
    <row r="42" spans="1:9">
      <c r="A42" s="1"/>
      <c r="B42" s="266" t="s">
        <v>401</v>
      </c>
      <c r="C42" s="247" t="s">
        <v>402</v>
      </c>
      <c r="D42" s="267">
        <v>394</v>
      </c>
      <c r="E42" s="268">
        <v>109.6186463667037</v>
      </c>
      <c r="F42" s="267">
        <v>398</v>
      </c>
      <c r="G42" s="268">
        <v>110.5588778036268</v>
      </c>
      <c r="H42" s="267">
        <v>398</v>
      </c>
      <c r="I42" s="268">
        <v>110.64587530583997</v>
      </c>
    </row>
    <row r="43" spans="1:9" ht="15" customHeight="1">
      <c r="A43" s="177"/>
      <c r="B43" s="266" t="s">
        <v>403</v>
      </c>
      <c r="C43" s="247" t="s">
        <v>404</v>
      </c>
      <c r="D43" s="267">
        <v>42</v>
      </c>
      <c r="E43" s="268">
        <v>14.685447607242793</v>
      </c>
      <c r="F43" s="267">
        <v>44</v>
      </c>
      <c r="G43" s="268">
        <v>13.641108950235161</v>
      </c>
      <c r="H43" s="267">
        <v>44</v>
      </c>
      <c r="I43" s="268">
        <v>14.249961153641141</v>
      </c>
    </row>
    <row r="44" spans="1:9">
      <c r="A44" s="177"/>
      <c r="B44" s="258" t="s">
        <v>405</v>
      </c>
      <c r="C44" s="258"/>
      <c r="D44" s="271"/>
      <c r="E44" s="272"/>
      <c r="F44" s="271"/>
      <c r="G44" s="272"/>
      <c r="H44" s="272"/>
      <c r="I44" s="272"/>
    </row>
    <row r="45" spans="1:9">
      <c r="A45" s="177"/>
      <c r="B45" s="266" t="s">
        <v>393</v>
      </c>
      <c r="C45" s="247" t="s">
        <v>407</v>
      </c>
      <c r="D45" s="267">
        <v>46</v>
      </c>
      <c r="E45" s="268">
        <v>5.2257704875706175</v>
      </c>
      <c r="F45" s="267">
        <v>46</v>
      </c>
      <c r="G45" s="268">
        <v>4.7081569503677105</v>
      </c>
      <c r="H45" s="267">
        <v>46</v>
      </c>
      <c r="I45" s="268">
        <v>4.7768394074198932</v>
      </c>
    </row>
    <row r="46" spans="1:9">
      <c r="A46" s="177"/>
      <c r="B46" s="266" t="s">
        <v>394</v>
      </c>
      <c r="C46" s="247" t="s">
        <v>409</v>
      </c>
      <c r="D46" s="267">
        <v>37</v>
      </c>
      <c r="E46" s="268">
        <v>6.5847487746901248</v>
      </c>
      <c r="F46" s="267">
        <v>38</v>
      </c>
      <c r="G46" s="268">
        <v>7.984716894413026</v>
      </c>
      <c r="H46" s="267">
        <v>38</v>
      </c>
      <c r="I46" s="268">
        <v>8.0449994350164733</v>
      </c>
    </row>
    <row r="47" spans="1:9">
      <c r="A47" s="177"/>
      <c r="B47" s="266" t="s">
        <v>411</v>
      </c>
      <c r="C47" s="247" t="s">
        <v>412</v>
      </c>
      <c r="D47" s="267">
        <v>30</v>
      </c>
      <c r="E47" s="268">
        <v>12.065064198429017</v>
      </c>
      <c r="F47" s="267">
        <v>30</v>
      </c>
      <c r="G47" s="268">
        <v>12.740880546536999</v>
      </c>
      <c r="H47" s="267">
        <v>30</v>
      </c>
      <c r="I47" s="268">
        <v>12.58511695003952</v>
      </c>
    </row>
    <row r="48" spans="1:9">
      <c r="A48" s="177"/>
      <c r="B48" s="266" t="s">
        <v>227</v>
      </c>
      <c r="C48" s="247" t="s">
        <v>413</v>
      </c>
      <c r="D48" s="267">
        <v>2</v>
      </c>
      <c r="E48" s="268">
        <v>4.5320793208809995E-2</v>
      </c>
      <c r="F48" s="267">
        <v>2</v>
      </c>
      <c r="G48" s="268">
        <v>3.9443728083669999E-2</v>
      </c>
      <c r="H48" s="267">
        <v>2</v>
      </c>
      <c r="I48" s="268">
        <v>4.1073413483619994E-2</v>
      </c>
    </row>
    <row r="49" spans="1:9">
      <c r="A49" s="177"/>
      <c r="B49" s="266" t="s">
        <v>397</v>
      </c>
      <c r="C49" s="247" t="s">
        <v>414</v>
      </c>
      <c r="D49" s="267">
        <v>53</v>
      </c>
      <c r="E49" s="268">
        <v>11.357326292211445</v>
      </c>
      <c r="F49" s="267">
        <v>53</v>
      </c>
      <c r="G49" s="268">
        <v>12.113260412980798</v>
      </c>
      <c r="H49" s="267">
        <v>53</v>
      </c>
      <c r="I49" s="268">
        <v>15.26285339135713</v>
      </c>
    </row>
    <row r="50" spans="1:9">
      <c r="A50" s="177"/>
      <c r="B50" s="266" t="s">
        <v>399</v>
      </c>
      <c r="C50" s="247" t="s">
        <v>415</v>
      </c>
      <c r="D50" s="267">
        <v>18</v>
      </c>
      <c r="E50" s="268">
        <v>1.5535060436179962</v>
      </c>
      <c r="F50" s="267">
        <v>18</v>
      </c>
      <c r="G50" s="268">
        <v>2.0820037941680685</v>
      </c>
      <c r="H50" s="267">
        <v>18</v>
      </c>
      <c r="I50" s="268">
        <v>2.1650886439390589</v>
      </c>
    </row>
    <row r="51" spans="1:9">
      <c r="B51" s="266" t="s">
        <v>401</v>
      </c>
      <c r="C51" s="247"/>
      <c r="D51" s="267">
        <v>46</v>
      </c>
      <c r="E51" s="268">
        <v>8.1011342895952936</v>
      </c>
      <c r="F51" s="267">
        <v>52</v>
      </c>
      <c r="G51" s="268">
        <v>8.2747022619883168</v>
      </c>
      <c r="H51" s="267">
        <v>53</v>
      </c>
      <c r="I51" s="268">
        <v>8.2397831688342862</v>
      </c>
    </row>
    <row r="52" spans="1:9">
      <c r="B52" s="266" t="s">
        <v>416</v>
      </c>
      <c r="C52" s="247" t="s">
        <v>417</v>
      </c>
      <c r="D52" s="267">
        <v>11</v>
      </c>
      <c r="E52" s="268">
        <v>5.5949182943490303</v>
      </c>
      <c r="F52" s="267">
        <v>11</v>
      </c>
      <c r="G52" s="268">
        <v>5.8640452658612636</v>
      </c>
      <c r="H52" s="267">
        <v>11</v>
      </c>
      <c r="I52" s="268">
        <v>5.9364931913822367</v>
      </c>
    </row>
    <row r="53" spans="1:9">
      <c r="B53" s="266" t="s">
        <v>403</v>
      </c>
      <c r="C53" s="274" t="s">
        <v>418</v>
      </c>
      <c r="D53" s="267">
        <v>2</v>
      </c>
      <c r="E53" s="268">
        <v>1.9754899086819998E-2</v>
      </c>
      <c r="F53" s="267">
        <v>2</v>
      </c>
      <c r="G53" s="268">
        <v>1.7028298308430001E-2</v>
      </c>
      <c r="H53" s="267">
        <v>2</v>
      </c>
      <c r="I53" s="268">
        <v>1.7690987884119998E-2</v>
      </c>
    </row>
    <row r="54" spans="1:9">
      <c r="B54" s="266"/>
      <c r="C54" s="274"/>
      <c r="D54" s="157"/>
      <c r="E54" s="232"/>
      <c r="F54" s="267"/>
      <c r="G54" s="268"/>
      <c r="H54" s="267"/>
      <c r="I54" s="243"/>
    </row>
    <row r="55" spans="1:9">
      <c r="B55" s="275" t="s">
        <v>419</v>
      </c>
      <c r="D55" s="38"/>
      <c r="E55" s="38"/>
      <c r="F55" s="38"/>
      <c r="G55" s="38"/>
      <c r="H55" s="276"/>
      <c r="I55" s="38"/>
    </row>
    <row r="56" spans="1:9">
      <c r="B56" s="275" t="s">
        <v>420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7"/>
    </row>
    <row r="67" spans="1:10" ht="7.5" customHeight="1">
      <c r="B67" s="275"/>
      <c r="H67" s="8"/>
      <c r="I67" s="8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59"/>
      <c r="F72" s="278"/>
      <c r="G72" s="278"/>
      <c r="H72" s="278"/>
      <c r="I72" s="278"/>
      <c r="J72" s="279" t="s">
        <v>421</v>
      </c>
    </row>
    <row r="75" spans="1:10">
      <c r="G75" s="280"/>
    </row>
    <row r="76" spans="1:10">
      <c r="G76" s="31"/>
    </row>
    <row r="77" spans="1:10">
      <c r="G77" s="31"/>
      <c r="H77" s="157"/>
      <c r="I77" s="157"/>
    </row>
    <row r="78" spans="1:10">
      <c r="G78" s="281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83"/>
    </row>
    <row r="82" spans="6:10">
      <c r="H82" s="157"/>
      <c r="I82" s="157"/>
    </row>
    <row r="83" spans="6:10">
      <c r="H83" s="157"/>
      <c r="I83" s="157"/>
    </row>
    <row r="84" spans="6:10">
      <c r="H84" s="285"/>
      <c r="I84" s="285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55" zoomScaleNormal="115" zoomScaleSheetLayoutView="55" workbookViewId="0">
      <selection activeCell="M10" sqref="M10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47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21</v>
      </c>
      <c r="D4" s="122" t="s">
        <v>21</v>
      </c>
      <c r="E4" s="122"/>
      <c r="F4" s="122"/>
      <c r="G4" s="122"/>
      <c r="H4" s="122"/>
      <c r="I4" s="122"/>
      <c r="J4" s="122"/>
    </row>
    <row r="5" spans="1:20">
      <c r="A5" s="120"/>
      <c r="B5" s="445" t="s">
        <v>424</v>
      </c>
      <c r="C5" s="445"/>
      <c r="D5" s="445"/>
      <c r="E5" s="445"/>
      <c r="F5" s="445"/>
      <c r="G5" s="445"/>
      <c r="H5" s="445"/>
      <c r="I5" s="445"/>
    </row>
    <row r="6" spans="1:20" ht="9" customHeight="1"/>
    <row r="7" spans="1:20" ht="15" customHeight="1">
      <c r="B7" s="523" t="s">
        <v>196</v>
      </c>
      <c r="C7" s="524" t="s">
        <v>427</v>
      </c>
      <c r="D7" s="524" t="s">
        <v>428</v>
      </c>
      <c r="E7" s="524"/>
      <c r="F7" s="524" t="s">
        <v>429</v>
      </c>
      <c r="G7" s="523"/>
      <c r="H7" s="524" t="s">
        <v>430</v>
      </c>
      <c r="I7" s="524" t="s">
        <v>431</v>
      </c>
    </row>
    <row r="8" spans="1:20">
      <c r="B8" s="523"/>
      <c r="C8" s="523"/>
      <c r="D8" s="524"/>
      <c r="E8" s="524"/>
      <c r="F8" s="523"/>
      <c r="G8" s="523"/>
      <c r="H8" s="523"/>
      <c r="I8" s="523"/>
    </row>
    <row r="9" spans="1:20" ht="14.9" customHeight="1">
      <c r="B9" s="226">
        <v>2016</v>
      </c>
      <c r="C9" s="227">
        <v>1425</v>
      </c>
      <c r="D9" s="522">
        <v>338749.81</v>
      </c>
      <c r="E9" s="522">
        <v>0</v>
      </c>
      <c r="F9" s="522">
        <v>240237854788.62</v>
      </c>
      <c r="G9" s="522">
        <v>0</v>
      </c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20">
        <v>457506.56673498702</v>
      </c>
      <c r="E10" s="520">
        <v>0</v>
      </c>
      <c r="F10" s="520">
        <v>324223922190.66925</v>
      </c>
      <c r="G10" s="520">
        <v>0</v>
      </c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20">
        <v>505390.3</v>
      </c>
      <c r="E11" s="520">
        <v>0</v>
      </c>
      <c r="F11" s="520">
        <v>373725898271.96997</v>
      </c>
      <c r="G11" s="520">
        <v>0</v>
      </c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20">
        <v>542196.35681352299</v>
      </c>
      <c r="E12" s="520">
        <v>0</v>
      </c>
      <c r="F12" s="520">
        <v>424796068151</v>
      </c>
      <c r="G12" s="520">
        <v>0</v>
      </c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20">
        <v>573542.14526491729</v>
      </c>
      <c r="E13" s="520">
        <v>0</v>
      </c>
      <c r="F13" s="520">
        <v>435143042392</v>
      </c>
      <c r="G13" s="520">
        <v>0</v>
      </c>
      <c r="H13" s="237">
        <v>637504.75700076204</v>
      </c>
      <c r="I13" s="237">
        <v>602143.68699803972</v>
      </c>
    </row>
    <row r="14" spans="1:20">
      <c r="B14" s="236">
        <v>2021</v>
      </c>
      <c r="C14" s="238">
        <v>2198</v>
      </c>
      <c r="D14" s="520">
        <v>578438.28760005767</v>
      </c>
      <c r="E14" s="520">
        <v>0</v>
      </c>
      <c r="F14" s="520">
        <v>420668409068.98853</v>
      </c>
      <c r="G14" s="520">
        <v>0</v>
      </c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20">
        <v>504862.41854740999</v>
      </c>
      <c r="E15" s="520">
        <v>0</v>
      </c>
      <c r="F15" s="520">
        <v>376253442869.979</v>
      </c>
      <c r="G15" s="520">
        <v>0</v>
      </c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20">
        <v>501457.46535057091</v>
      </c>
      <c r="E16" s="520">
        <v>0</v>
      </c>
      <c r="F16" s="520">
        <v>379486517353.17847</v>
      </c>
      <c r="G16" s="520">
        <v>0</v>
      </c>
      <c r="H16" s="237">
        <v>688535.15058560099</v>
      </c>
      <c r="I16" s="237">
        <v>697517.99595326767</v>
      </c>
    </row>
    <row r="17" spans="1:10">
      <c r="B17" s="236">
        <v>2024</v>
      </c>
      <c r="C17" s="238">
        <v>1505</v>
      </c>
      <c r="D17" s="520">
        <v>499262.62326129776</v>
      </c>
      <c r="E17" s="520">
        <v>0</v>
      </c>
      <c r="F17" s="520">
        <v>389622089127.98724</v>
      </c>
      <c r="G17" s="520">
        <v>0</v>
      </c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1519</v>
      </c>
      <c r="D18" s="520">
        <v>500516.57285967981</v>
      </c>
      <c r="E18" s="520">
        <v>0</v>
      </c>
      <c r="F18" s="520">
        <v>393943841777.90399</v>
      </c>
      <c r="G18" s="520">
        <v>0</v>
      </c>
      <c r="H18" s="237">
        <v>52158.822149596221</v>
      </c>
      <c r="I18" s="237">
        <v>49568.186804854784</v>
      </c>
      <c r="J18" s="40"/>
    </row>
    <row r="19" spans="1:10" ht="15" customHeight="1">
      <c r="B19" s="240" t="s">
        <v>210</v>
      </c>
      <c r="C19" s="238">
        <v>1505</v>
      </c>
      <c r="D19" s="520">
        <v>496746.86836456531</v>
      </c>
      <c r="E19" s="520">
        <v>0</v>
      </c>
      <c r="F19" s="520">
        <v>390169364995.00909</v>
      </c>
      <c r="G19" s="520">
        <v>0</v>
      </c>
      <c r="H19" s="237">
        <v>52158.822149596221</v>
      </c>
      <c r="I19" s="237">
        <v>49568.186804854784</v>
      </c>
      <c r="J19" s="40"/>
    </row>
    <row r="20" spans="1:10" ht="14.25" customHeight="1">
      <c r="B20" s="240" t="s">
        <v>211</v>
      </c>
      <c r="C20" s="238">
        <v>1519</v>
      </c>
      <c r="D20" s="520">
        <v>490255.33976819878</v>
      </c>
      <c r="E20" s="520">
        <v>0</v>
      </c>
      <c r="F20" s="520">
        <v>390169364995.00909</v>
      </c>
      <c r="G20" s="520">
        <v>0</v>
      </c>
      <c r="H20" s="286"/>
      <c r="I20" s="286"/>
      <c r="J20" s="40"/>
    </row>
    <row r="21" spans="1:10" ht="14.9" customHeight="1">
      <c r="B21" s="240" t="s">
        <v>212</v>
      </c>
      <c r="C21" s="238">
        <v>1519</v>
      </c>
      <c r="D21" s="521">
        <v>500516.57285967981</v>
      </c>
      <c r="E21" s="521">
        <v>0</v>
      </c>
      <c r="F21" s="521">
        <v>393943841777.90399</v>
      </c>
      <c r="G21" s="521">
        <v>0</v>
      </c>
      <c r="H21" s="286"/>
      <c r="I21" s="286"/>
      <c r="J21" s="40"/>
    </row>
    <row r="22" spans="1:10" ht="14.9" customHeight="1">
      <c r="A22" s="197"/>
      <c r="B22" s="245"/>
      <c r="C22" s="246"/>
      <c r="D22" s="518"/>
      <c r="E22" s="518"/>
      <c r="F22" s="518"/>
      <c r="G22" s="518"/>
      <c r="H22" s="286"/>
      <c r="I22" s="286"/>
      <c r="J22" s="40"/>
    </row>
    <row r="23" spans="1:10" ht="14.9" customHeight="1">
      <c r="A23" s="197"/>
      <c r="B23" s="245"/>
      <c r="C23" s="246"/>
      <c r="D23" s="518"/>
      <c r="E23" s="518"/>
      <c r="F23" s="518"/>
      <c r="G23" s="518"/>
      <c r="H23" s="286"/>
      <c r="I23" s="286"/>
      <c r="J23" s="40"/>
    </row>
    <row r="24" spans="1:10" ht="14.9" customHeight="1">
      <c r="A24" s="197"/>
      <c r="B24" s="245"/>
      <c r="C24" s="246"/>
      <c r="D24" s="518"/>
      <c r="E24" s="518"/>
      <c r="F24" s="518"/>
      <c r="G24" s="518"/>
      <c r="H24" s="286"/>
      <c r="I24" s="286"/>
      <c r="J24" s="40"/>
    </row>
    <row r="25" spans="1:10" ht="14.9" customHeight="1">
      <c r="A25" s="248"/>
      <c r="B25" s="245"/>
      <c r="C25" s="246"/>
      <c r="D25" s="518"/>
      <c r="E25" s="518"/>
      <c r="F25" s="518"/>
      <c r="G25" s="518"/>
      <c r="H25" s="286"/>
      <c r="I25" s="286"/>
      <c r="J25" s="40"/>
    </row>
    <row r="26" spans="1:10" ht="14.9" customHeight="1">
      <c r="A26" s="248"/>
      <c r="B26" s="245"/>
      <c r="C26" s="246"/>
      <c r="D26" s="518"/>
      <c r="E26" s="518"/>
      <c r="F26" s="518"/>
      <c r="G26" s="518"/>
      <c r="H26" s="286"/>
      <c r="I26" s="286"/>
      <c r="J26" s="40"/>
    </row>
    <row r="27" spans="1:10" ht="14.9" customHeight="1">
      <c r="A27" s="248"/>
      <c r="B27" s="245"/>
      <c r="C27" s="246"/>
      <c r="D27" s="518"/>
      <c r="E27" s="518"/>
      <c r="F27" s="518"/>
      <c r="G27" s="518"/>
      <c r="H27" s="286"/>
      <c r="I27" s="286"/>
      <c r="J27" s="40"/>
    </row>
    <row r="28" spans="1:10" ht="14.9" customHeight="1">
      <c r="A28" s="248"/>
      <c r="B28" s="245"/>
      <c r="C28" s="246"/>
      <c r="D28" s="518"/>
      <c r="E28" s="518"/>
      <c r="F28" s="518"/>
      <c r="G28" s="518"/>
      <c r="H28" s="286"/>
      <c r="I28" s="286"/>
      <c r="J28" s="40"/>
    </row>
    <row r="29" spans="1:10">
      <c r="A29" s="248"/>
      <c r="B29" s="245"/>
      <c r="C29" s="246"/>
      <c r="D29" s="518"/>
      <c r="E29" s="518"/>
      <c r="F29" s="518"/>
      <c r="G29" s="518"/>
      <c r="H29" s="286"/>
      <c r="I29" s="286"/>
      <c r="J29" s="40"/>
    </row>
    <row r="30" spans="1:10">
      <c r="A30" s="248"/>
      <c r="B30" s="245"/>
      <c r="C30" s="246"/>
      <c r="D30" s="518"/>
      <c r="E30" s="518"/>
      <c r="F30" s="518"/>
      <c r="G30" s="518"/>
      <c r="H30" s="286"/>
      <c r="I30" s="286"/>
      <c r="J30" s="40"/>
    </row>
    <row r="31" spans="1:10">
      <c r="A31" s="248"/>
      <c r="J31" s="40"/>
    </row>
    <row r="32" spans="1:10">
      <c r="A32" s="248"/>
    </row>
    <row r="33" spans="1:9">
      <c r="A33" s="248"/>
      <c r="B33" s="519" t="s">
        <v>459</v>
      </c>
      <c r="C33" s="519"/>
      <c r="D33" s="519"/>
      <c r="E33" s="519"/>
      <c r="F33" s="519"/>
      <c r="G33" s="519"/>
      <c r="H33" s="519"/>
      <c r="I33" s="519"/>
    </row>
    <row r="34" spans="1:9">
      <c r="A34" s="248"/>
      <c r="B34" s="512" t="s">
        <v>461</v>
      </c>
      <c r="C34" s="513"/>
      <c r="D34" s="477">
        <v>2024</v>
      </c>
      <c r="E34" s="479"/>
      <c r="F34" s="516">
        <v>45716</v>
      </c>
      <c r="G34" s="517"/>
      <c r="H34" s="516">
        <v>45723</v>
      </c>
      <c r="I34" s="517"/>
    </row>
    <row r="35" spans="1:9">
      <c r="A35" s="248"/>
      <c r="B35" s="514"/>
      <c r="C35" s="515"/>
      <c r="D35" s="254" t="s">
        <v>463</v>
      </c>
      <c r="E35" s="255" t="s">
        <v>464</v>
      </c>
      <c r="F35" s="254" t="s">
        <v>463</v>
      </c>
      <c r="G35" s="255" t="s">
        <v>464</v>
      </c>
      <c r="H35" s="254" t="s">
        <v>463</v>
      </c>
      <c r="I35" s="255" t="s">
        <v>464</v>
      </c>
    </row>
    <row r="36" spans="1:9">
      <c r="A36" s="1"/>
      <c r="B36" s="258" t="s">
        <v>466</v>
      </c>
      <c r="C36" s="258"/>
      <c r="D36" s="259"/>
      <c r="E36" s="260"/>
      <c r="F36" s="261"/>
      <c r="G36" s="262"/>
      <c r="H36" s="263"/>
      <c r="I36" s="264"/>
    </row>
    <row r="37" spans="1:9">
      <c r="A37" s="265"/>
      <c r="B37" s="266" t="s">
        <v>48</v>
      </c>
      <c r="C37" s="247" t="s">
        <v>468</v>
      </c>
      <c r="D37" s="287">
        <v>228</v>
      </c>
      <c r="E37" s="268">
        <v>71.338087009991725</v>
      </c>
      <c r="F37" s="267">
        <v>226</v>
      </c>
      <c r="G37" s="268">
        <v>63.23532435007958</v>
      </c>
      <c r="H37" s="267">
        <v>226</v>
      </c>
      <c r="I37" s="268">
        <v>65.175856934017204</v>
      </c>
    </row>
    <row r="38" spans="1:9">
      <c r="A38" s="265"/>
      <c r="B38" s="266" t="s">
        <v>469</v>
      </c>
      <c r="C38" s="247" t="s">
        <v>395</v>
      </c>
      <c r="D38" s="287">
        <v>258</v>
      </c>
      <c r="E38" s="268">
        <v>137.16610182860285</v>
      </c>
      <c r="F38" s="267">
        <v>259</v>
      </c>
      <c r="G38" s="268">
        <v>138.38810437138227</v>
      </c>
      <c r="H38" s="267">
        <v>259</v>
      </c>
      <c r="I38" s="268">
        <v>138.91800044701131</v>
      </c>
    </row>
    <row r="39" spans="1:9" ht="15" customHeight="1">
      <c r="A39" s="177"/>
      <c r="B39" s="266" t="s">
        <v>254</v>
      </c>
      <c r="C39" s="247" t="s">
        <v>396</v>
      </c>
      <c r="D39" s="287">
        <v>43</v>
      </c>
      <c r="E39" s="268">
        <v>11.831464714521857</v>
      </c>
      <c r="F39" s="267">
        <v>44</v>
      </c>
      <c r="G39" s="268">
        <v>10.345288933084589</v>
      </c>
      <c r="H39" s="267">
        <v>44</v>
      </c>
      <c r="I39" s="268">
        <v>10.648813226893571</v>
      </c>
    </row>
    <row r="40" spans="1:9">
      <c r="A40" s="177"/>
      <c r="B40" s="266" t="s">
        <v>470</v>
      </c>
      <c r="C40" s="247" t="s">
        <v>398</v>
      </c>
      <c r="D40" s="287">
        <v>153</v>
      </c>
      <c r="E40" s="268">
        <v>78.175609848468454</v>
      </c>
      <c r="F40" s="267">
        <v>153</v>
      </c>
      <c r="G40" s="268">
        <v>75.554900422236557</v>
      </c>
      <c r="H40" s="267">
        <v>152</v>
      </c>
      <c r="I40" s="268">
        <v>78.786320500022839</v>
      </c>
    </row>
    <row r="41" spans="1:9" ht="14.9" customHeight="1">
      <c r="A41" s="177"/>
      <c r="B41" s="266" t="s">
        <v>471</v>
      </c>
      <c r="C41" s="247" t="s">
        <v>400</v>
      </c>
      <c r="D41" s="287">
        <v>143</v>
      </c>
      <c r="E41" s="268">
        <v>25.899721813007186</v>
      </c>
      <c r="F41" s="267">
        <v>143</v>
      </c>
      <c r="G41" s="268">
        <v>24.707496784845617</v>
      </c>
      <c r="H41" s="267">
        <v>143</v>
      </c>
      <c r="I41" s="268">
        <v>25.021806702897454</v>
      </c>
    </row>
    <row r="42" spans="1:9">
      <c r="A42" s="1"/>
      <c r="B42" s="266" t="s">
        <v>472</v>
      </c>
      <c r="C42" s="247" t="s">
        <v>402</v>
      </c>
      <c r="D42" s="287">
        <v>394</v>
      </c>
      <c r="E42" s="268">
        <v>109.6186463667037</v>
      </c>
      <c r="F42" s="267">
        <v>398</v>
      </c>
      <c r="G42" s="268">
        <v>110.5588778036268</v>
      </c>
      <c r="H42" s="267">
        <v>398</v>
      </c>
      <c r="I42" s="268">
        <v>110.64587530583997</v>
      </c>
    </row>
    <row r="43" spans="1:9" ht="15" customHeight="1">
      <c r="A43" s="177"/>
      <c r="B43" s="266" t="s">
        <v>403</v>
      </c>
      <c r="C43" s="247" t="s">
        <v>404</v>
      </c>
      <c r="D43" s="287">
        <v>42</v>
      </c>
      <c r="E43" s="268">
        <v>14.685447607242793</v>
      </c>
      <c r="F43" s="267">
        <v>44</v>
      </c>
      <c r="G43" s="268">
        <v>13.641108950235161</v>
      </c>
      <c r="H43" s="267">
        <v>44</v>
      </c>
      <c r="I43" s="268">
        <v>14.249961153641141</v>
      </c>
    </row>
    <row r="44" spans="1:9">
      <c r="A44" s="177"/>
      <c r="B44" s="258" t="s">
        <v>473</v>
      </c>
      <c r="C44" s="258"/>
      <c r="D44" s="258"/>
      <c r="E44" s="258"/>
      <c r="F44" s="258"/>
      <c r="G44" s="258"/>
      <c r="H44" s="271"/>
      <c r="I44" s="272"/>
    </row>
    <row r="45" spans="1:9" ht="14.9" customHeight="1">
      <c r="A45" s="177"/>
      <c r="B45" s="266" t="s">
        <v>48</v>
      </c>
      <c r="C45" s="247" t="s">
        <v>407</v>
      </c>
      <c r="D45" s="287">
        <v>46</v>
      </c>
      <c r="E45" s="268">
        <v>5.2257704875706175</v>
      </c>
      <c r="F45" s="267">
        <v>46</v>
      </c>
      <c r="G45" s="268">
        <v>4.7081569503677105</v>
      </c>
      <c r="H45" s="267">
        <v>46</v>
      </c>
      <c r="I45" s="268">
        <v>4.7768394074198932</v>
      </c>
    </row>
    <row r="46" spans="1:9">
      <c r="A46" s="177"/>
      <c r="B46" s="266" t="s">
        <v>469</v>
      </c>
      <c r="C46" s="247" t="s">
        <v>409</v>
      </c>
      <c r="D46" s="287">
        <v>37</v>
      </c>
      <c r="E46" s="268">
        <v>6.5847487746901248</v>
      </c>
      <c r="F46" s="267">
        <v>38</v>
      </c>
      <c r="G46" s="268">
        <v>7.984716894413026</v>
      </c>
      <c r="H46" s="267">
        <v>38</v>
      </c>
      <c r="I46" s="268">
        <v>8.0449994350164733</v>
      </c>
    </row>
    <row r="47" spans="1:9" ht="14.9" customHeight="1">
      <c r="A47" s="177"/>
      <c r="B47" s="266" t="s">
        <v>475</v>
      </c>
      <c r="C47" s="247" t="s">
        <v>412</v>
      </c>
      <c r="D47" s="287">
        <v>30</v>
      </c>
      <c r="E47" s="268">
        <v>12.065064198429017</v>
      </c>
      <c r="F47" s="267">
        <v>30</v>
      </c>
      <c r="G47" s="268">
        <v>12.740880546536999</v>
      </c>
      <c r="H47" s="267">
        <v>30</v>
      </c>
      <c r="I47" s="268">
        <v>12.58511695003952</v>
      </c>
    </row>
    <row r="48" spans="1:9">
      <c r="A48" s="177"/>
      <c r="B48" s="266" t="s">
        <v>254</v>
      </c>
      <c r="C48" s="247" t="s">
        <v>413</v>
      </c>
      <c r="D48" s="287">
        <v>2</v>
      </c>
      <c r="E48" s="268">
        <v>4.5320793208809995E-2</v>
      </c>
      <c r="F48" s="267">
        <v>2</v>
      </c>
      <c r="G48" s="268">
        <v>3.9443728083669999E-2</v>
      </c>
      <c r="H48" s="267">
        <v>2</v>
      </c>
      <c r="I48" s="268">
        <v>4.1073413483619994E-2</v>
      </c>
    </row>
    <row r="49" spans="1:9">
      <c r="A49" s="177"/>
      <c r="B49" s="266" t="s">
        <v>470</v>
      </c>
      <c r="C49" s="247" t="s">
        <v>414</v>
      </c>
      <c r="D49" s="287">
        <v>53</v>
      </c>
      <c r="E49" s="268">
        <v>11.357326292211445</v>
      </c>
      <c r="F49" s="267">
        <v>53</v>
      </c>
      <c r="G49" s="268">
        <v>12.113260412980798</v>
      </c>
      <c r="H49" s="267">
        <v>53</v>
      </c>
      <c r="I49" s="268">
        <v>15.26285339135713</v>
      </c>
    </row>
    <row r="50" spans="1:9">
      <c r="A50" s="177"/>
      <c r="B50" s="266" t="s">
        <v>471</v>
      </c>
      <c r="C50" s="247" t="s">
        <v>415</v>
      </c>
      <c r="D50" s="287">
        <v>18</v>
      </c>
      <c r="E50" s="268">
        <v>1.5535060436179962</v>
      </c>
      <c r="F50" s="267">
        <v>18</v>
      </c>
      <c r="G50" s="268">
        <v>2.0820037941680685</v>
      </c>
      <c r="H50" s="267">
        <v>18</v>
      </c>
      <c r="I50" s="268">
        <v>2.1650886439390589</v>
      </c>
    </row>
    <row r="51" spans="1:9">
      <c r="B51" s="266" t="s">
        <v>472</v>
      </c>
      <c r="C51" s="247"/>
      <c r="D51" s="287">
        <v>46</v>
      </c>
      <c r="E51" s="268">
        <v>8.1011342895952936</v>
      </c>
      <c r="F51" s="267">
        <v>52</v>
      </c>
      <c r="G51" s="268">
        <v>8.2747022619883168</v>
      </c>
      <c r="H51" s="267">
        <v>53</v>
      </c>
      <c r="I51" s="268">
        <v>8.2397831688342862</v>
      </c>
    </row>
    <row r="52" spans="1:9">
      <c r="B52" s="266" t="s">
        <v>416</v>
      </c>
      <c r="C52" s="247" t="s">
        <v>417</v>
      </c>
      <c r="D52" s="287">
        <v>11</v>
      </c>
      <c r="E52" s="268">
        <v>5.5949182943490303</v>
      </c>
      <c r="F52" s="267">
        <v>11</v>
      </c>
      <c r="G52" s="268">
        <v>5.8640452658612636</v>
      </c>
      <c r="H52" s="267">
        <v>11</v>
      </c>
      <c r="I52" s="268">
        <v>5.9364931913822367</v>
      </c>
    </row>
    <row r="53" spans="1:9">
      <c r="B53" s="266" t="s">
        <v>403</v>
      </c>
      <c r="C53" s="274" t="s">
        <v>418</v>
      </c>
      <c r="D53" s="287">
        <v>2</v>
      </c>
      <c r="E53" s="268">
        <v>1.9754899086819998E-2</v>
      </c>
      <c r="F53" s="267">
        <v>2</v>
      </c>
      <c r="G53" s="268">
        <v>1.7028298308430001E-2</v>
      </c>
      <c r="H53" s="267">
        <v>2</v>
      </c>
      <c r="I53" s="268">
        <v>1.7690987884119998E-2</v>
      </c>
    </row>
    <row r="54" spans="1:9">
      <c r="B54" s="266"/>
      <c r="C54" s="274"/>
      <c r="D54" s="157"/>
      <c r="E54" s="232"/>
      <c r="F54" s="267"/>
      <c r="G54" s="243"/>
      <c r="H54" s="267"/>
      <c r="I54" s="243"/>
    </row>
    <row r="55" spans="1:9">
      <c r="B55" s="275" t="s">
        <v>478</v>
      </c>
      <c r="D55" s="38"/>
      <c r="E55" s="38"/>
      <c r="F55" s="38"/>
      <c r="G55" s="38"/>
      <c r="H55" s="276"/>
      <c r="I55" s="38"/>
    </row>
    <row r="56" spans="1:9">
      <c r="B56" s="275" t="s">
        <v>479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7"/>
    </row>
    <row r="67" spans="1:10" ht="7.5" customHeight="1">
      <c r="B67" s="275"/>
      <c r="H67" s="8"/>
      <c r="I67" s="8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59"/>
      <c r="F72" s="278"/>
      <c r="G72" s="278"/>
      <c r="H72" s="278"/>
      <c r="I72" s="278"/>
      <c r="J72" s="279" t="s">
        <v>480</v>
      </c>
    </row>
    <row r="75" spans="1:10">
      <c r="G75" s="280"/>
    </row>
    <row r="76" spans="1:10">
      <c r="G76" s="31"/>
    </row>
    <row r="77" spans="1:10">
      <c r="G77" s="31"/>
    </row>
    <row r="78" spans="1:10">
      <c r="G78" s="281"/>
    </row>
    <row r="80" spans="1:10">
      <c r="G80" s="31"/>
    </row>
    <row r="81" spans="6:10">
      <c r="G81" s="31"/>
      <c r="J81" s="283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D4" zoomScale="70" zoomScaleNormal="115" zoomScaleSheetLayoutView="70" workbookViewId="0">
      <selection activeCell="G32" sqref="G3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45" t="s">
        <v>349</v>
      </c>
      <c r="D5" s="445"/>
      <c r="E5" s="445"/>
      <c r="F5" s="445"/>
      <c r="G5" s="445"/>
    </row>
    <row r="6" spans="1:18" ht="9" customHeight="1"/>
    <row r="7" spans="1:18" ht="15" customHeight="1">
      <c r="C7" s="526" t="s">
        <v>356</v>
      </c>
      <c r="D7" s="526"/>
      <c r="E7" s="512">
        <v>2024</v>
      </c>
      <c r="F7" s="529">
        <v>45716</v>
      </c>
      <c r="G7" s="529">
        <v>45723</v>
      </c>
    </row>
    <row r="8" spans="1:18">
      <c r="C8" s="527"/>
      <c r="D8" s="527"/>
      <c r="E8" s="528"/>
      <c r="F8" s="530"/>
      <c r="G8" s="530"/>
    </row>
    <row r="9" spans="1:18" ht="14.9" customHeight="1">
      <c r="C9" s="170" t="s">
        <v>360</v>
      </c>
      <c r="D9" s="170"/>
      <c r="E9" s="229">
        <v>3</v>
      </c>
      <c r="F9" s="230">
        <v>3</v>
      </c>
      <c r="G9" s="230">
        <v>3</v>
      </c>
    </row>
    <row r="10" spans="1:18">
      <c r="C10" s="170" t="s">
        <v>361</v>
      </c>
      <c r="D10" s="170"/>
      <c r="E10" s="229">
        <v>119</v>
      </c>
      <c r="F10" s="230">
        <v>119</v>
      </c>
      <c r="G10" s="230">
        <v>119</v>
      </c>
    </row>
    <row r="11" spans="1:18">
      <c r="C11" s="170" t="s">
        <v>362</v>
      </c>
      <c r="D11" s="170"/>
      <c r="E11" s="229">
        <v>112</v>
      </c>
      <c r="F11" s="230">
        <v>112</v>
      </c>
      <c r="G11" s="230">
        <v>112</v>
      </c>
    </row>
    <row r="12" spans="1:18">
      <c r="B12" s="40"/>
      <c r="C12" s="170" t="s">
        <v>363</v>
      </c>
      <c r="D12" s="170"/>
      <c r="E12" s="229">
        <v>89</v>
      </c>
      <c r="F12" s="230">
        <v>89</v>
      </c>
      <c r="G12" s="230">
        <v>89</v>
      </c>
    </row>
    <row r="13" spans="1:18">
      <c r="C13" s="170" t="s">
        <v>364</v>
      </c>
      <c r="D13" s="170"/>
      <c r="E13" s="229">
        <v>176</v>
      </c>
      <c r="F13" s="230">
        <v>176</v>
      </c>
      <c r="G13" s="230">
        <v>176</v>
      </c>
    </row>
    <row r="14" spans="1:18">
      <c r="C14" s="170" t="s">
        <v>365</v>
      </c>
      <c r="D14" s="170"/>
      <c r="E14" s="229">
        <v>8508</v>
      </c>
      <c r="F14" s="230">
        <v>8565</v>
      </c>
      <c r="G14" s="230">
        <v>8584</v>
      </c>
    </row>
    <row r="15" spans="1:18">
      <c r="C15" s="170" t="s">
        <v>366</v>
      </c>
      <c r="D15" s="170"/>
      <c r="E15" s="229">
        <v>1401</v>
      </c>
      <c r="F15" s="230">
        <v>1421</v>
      </c>
      <c r="G15" s="230">
        <v>1427</v>
      </c>
    </row>
    <row r="16" spans="1:18">
      <c r="C16" s="170" t="s">
        <v>367</v>
      </c>
      <c r="D16" s="170"/>
      <c r="E16" s="239">
        <v>19238</v>
      </c>
      <c r="F16" s="230">
        <v>19769</v>
      </c>
      <c r="G16" s="230">
        <v>19753</v>
      </c>
    </row>
    <row r="17" spans="2:7">
      <c r="C17" s="170" t="s">
        <v>368</v>
      </c>
      <c r="E17" s="239">
        <v>266</v>
      </c>
      <c r="F17" s="230">
        <v>271</v>
      </c>
      <c r="G17" s="230">
        <v>271</v>
      </c>
    </row>
    <row r="18" spans="2:7" ht="15" customHeight="1">
      <c r="C18" s="170" t="s">
        <v>369</v>
      </c>
      <c r="E18" s="229">
        <v>47</v>
      </c>
      <c r="F18" s="230">
        <v>48</v>
      </c>
      <c r="G18" s="230">
        <v>48</v>
      </c>
    </row>
    <row r="19" spans="2:7" ht="15" customHeight="1">
      <c r="C19" s="170" t="s">
        <v>370</v>
      </c>
      <c r="D19" s="170"/>
      <c r="E19" s="229">
        <v>91</v>
      </c>
      <c r="F19" s="230">
        <v>91</v>
      </c>
      <c r="G19" s="230">
        <v>91</v>
      </c>
    </row>
    <row r="20" spans="2:7" ht="14.25" customHeight="1">
      <c r="C20" s="170" t="s">
        <v>371</v>
      </c>
      <c r="D20" s="170"/>
      <c r="E20" s="229">
        <v>90</v>
      </c>
      <c r="F20" s="230">
        <v>90</v>
      </c>
      <c r="G20" s="230">
        <v>90</v>
      </c>
    </row>
    <row r="21" spans="2:7" ht="14.9" customHeight="1">
      <c r="C21" s="170" t="s">
        <v>372</v>
      </c>
      <c r="D21" s="170"/>
      <c r="E21" s="229">
        <v>3352</v>
      </c>
      <c r="F21" s="230">
        <v>3391</v>
      </c>
      <c r="G21" s="230">
        <v>3401</v>
      </c>
    </row>
    <row r="22" spans="2:7" ht="14.9" customHeight="1">
      <c r="C22" s="170" t="s">
        <v>373</v>
      </c>
      <c r="D22" s="170"/>
      <c r="E22" s="229">
        <v>9819</v>
      </c>
      <c r="F22" s="230">
        <v>9985</v>
      </c>
      <c r="G22" s="230">
        <v>9991</v>
      </c>
    </row>
    <row r="23" spans="2:7" ht="14.9" customHeight="1">
      <c r="C23" s="170" t="s">
        <v>374</v>
      </c>
      <c r="D23" s="170"/>
      <c r="E23" s="229">
        <v>29</v>
      </c>
      <c r="F23" s="230">
        <v>29</v>
      </c>
      <c r="G23" s="230">
        <v>29</v>
      </c>
    </row>
    <row r="24" spans="2:7" ht="14.9" customHeight="1">
      <c r="C24" s="170" t="s">
        <v>375</v>
      </c>
      <c r="D24" s="170"/>
      <c r="E24" s="229">
        <v>9</v>
      </c>
      <c r="F24" s="230">
        <v>9</v>
      </c>
      <c r="G24" s="230">
        <v>9</v>
      </c>
    </row>
    <row r="25" spans="2:7" ht="14.9" customHeight="1">
      <c r="C25" s="170" t="s">
        <v>376</v>
      </c>
      <c r="D25" s="170"/>
      <c r="E25" s="229">
        <v>4</v>
      </c>
      <c r="F25" s="230">
        <v>4</v>
      </c>
      <c r="G25" s="230">
        <v>4</v>
      </c>
    </row>
    <row r="26" spans="2:7" ht="14.9" customHeight="1">
      <c r="C26" s="170" t="s">
        <v>377</v>
      </c>
      <c r="D26" s="170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0" t="s">
        <v>378</v>
      </c>
      <c r="D27" s="170"/>
      <c r="E27" s="229">
        <v>355</v>
      </c>
      <c r="F27" s="230">
        <v>362</v>
      </c>
      <c r="G27" s="230">
        <v>363</v>
      </c>
    </row>
    <row r="28" spans="2:7" ht="14.9" customHeight="1">
      <c r="B28" s="40"/>
      <c r="C28" s="170" t="s">
        <v>379</v>
      </c>
      <c r="D28" s="170"/>
      <c r="E28" s="229">
        <v>335</v>
      </c>
      <c r="F28" s="230">
        <v>345</v>
      </c>
      <c r="G28" s="230">
        <v>346</v>
      </c>
    </row>
    <row r="29" spans="2:7" ht="14.9" customHeight="1">
      <c r="B29" s="40"/>
      <c r="C29" s="170" t="s">
        <v>380</v>
      </c>
      <c r="D29" s="170"/>
      <c r="E29" s="239">
        <v>470</v>
      </c>
      <c r="F29" s="230">
        <v>464</v>
      </c>
      <c r="G29" s="230">
        <v>465</v>
      </c>
    </row>
    <row r="30" spans="2:7">
      <c r="B30" s="40"/>
      <c r="C30" s="170" t="s">
        <v>381</v>
      </c>
      <c r="D30" s="170"/>
      <c r="E30" s="229">
        <v>887</v>
      </c>
      <c r="F30" s="230">
        <v>891</v>
      </c>
      <c r="G30" s="230">
        <v>893</v>
      </c>
    </row>
    <row r="31" spans="2:7">
      <c r="C31" s="170" t="s">
        <v>382</v>
      </c>
      <c r="D31" s="170"/>
      <c r="E31" s="229">
        <v>93</v>
      </c>
      <c r="F31" s="230">
        <v>91</v>
      </c>
      <c r="G31" s="230">
        <v>91</v>
      </c>
    </row>
    <row r="32" spans="2:7">
      <c r="C32" s="170" t="s">
        <v>383</v>
      </c>
      <c r="D32" s="170"/>
      <c r="E32" s="229">
        <v>245</v>
      </c>
      <c r="F32" s="230">
        <v>245</v>
      </c>
      <c r="G32" s="230">
        <v>245</v>
      </c>
    </row>
    <row r="33" spans="3:8">
      <c r="C33" s="170" t="s">
        <v>385</v>
      </c>
      <c r="E33" s="229">
        <v>18</v>
      </c>
      <c r="F33" s="230">
        <v>18</v>
      </c>
      <c r="G33" s="230">
        <v>18</v>
      </c>
    </row>
    <row r="34" spans="3:8">
      <c r="C34" s="170" t="s">
        <v>387</v>
      </c>
      <c r="D34" s="170"/>
      <c r="E34" s="229">
        <v>1</v>
      </c>
      <c r="F34" s="230">
        <v>1</v>
      </c>
      <c r="G34" s="230">
        <v>1</v>
      </c>
    </row>
    <row r="35" spans="3:8">
      <c r="C35" s="170" t="s">
        <v>390</v>
      </c>
      <c r="E35" s="229">
        <v>1</v>
      </c>
      <c r="F35" s="230">
        <v>1</v>
      </c>
      <c r="G35" s="230">
        <v>1</v>
      </c>
    </row>
    <row r="36" spans="3:8">
      <c r="C36" s="170" t="s">
        <v>392</v>
      </c>
      <c r="E36" s="229">
        <v>1</v>
      </c>
      <c r="F36" s="230">
        <v>1</v>
      </c>
      <c r="G36" s="230">
        <v>1</v>
      </c>
    </row>
    <row r="37" spans="3:8" ht="16.5" customHeight="1"/>
    <row r="38" spans="3:8">
      <c r="D38" s="170"/>
      <c r="E38" s="170"/>
      <c r="F38" s="269"/>
      <c r="G38" s="269"/>
    </row>
    <row r="39" spans="3:8" ht="15" customHeight="1">
      <c r="C39" s="270"/>
      <c r="D39" s="270"/>
      <c r="E39" s="270"/>
      <c r="F39" s="270"/>
      <c r="G39" s="270"/>
      <c r="H39" s="197">
        <v>84</v>
      </c>
    </row>
    <row r="43" spans="3:8" ht="15" customHeight="1"/>
    <row r="44" spans="3:8">
      <c r="C44" s="439" t="s">
        <v>406</v>
      </c>
      <c r="D44" s="146"/>
      <c r="E44" s="146"/>
      <c r="F44" s="146"/>
      <c r="G44" s="146"/>
      <c r="H44" s="146"/>
    </row>
    <row r="45" spans="3:8">
      <c r="C45" s="439" t="s">
        <v>408</v>
      </c>
      <c r="D45" s="146"/>
      <c r="E45" s="146"/>
      <c r="F45" s="146"/>
      <c r="G45" s="146"/>
      <c r="H45" s="146"/>
    </row>
    <row r="46" spans="3:8">
      <c r="C46" s="525" t="s">
        <v>410</v>
      </c>
      <c r="D46" s="525"/>
      <c r="E46" s="525"/>
      <c r="F46" s="525"/>
      <c r="G46" s="525"/>
      <c r="H46" s="525"/>
    </row>
    <row r="48" spans="3:8">
      <c r="C48" s="273"/>
      <c r="D48" s="273"/>
      <c r="E48" s="273"/>
      <c r="F48" s="273"/>
      <c r="G48" s="273"/>
      <c r="H48" s="273"/>
    </row>
    <row r="49" spans="3:8">
      <c r="C49" s="273"/>
      <c r="D49" s="273"/>
      <c r="E49" s="273"/>
      <c r="F49" s="273"/>
      <c r="G49" s="273"/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38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79" t="s">
        <v>422</v>
      </c>
    </row>
    <row r="73" spans="1:8">
      <c r="C73" s="241"/>
      <c r="D73" s="170"/>
      <c r="E73" s="132"/>
      <c r="F73" s="132"/>
    </row>
    <row r="74" spans="1:8">
      <c r="C74" s="241"/>
      <c r="D74" s="170"/>
      <c r="E74" s="132"/>
      <c r="F74" s="132"/>
    </row>
    <row r="75" spans="1:8">
      <c r="C75" s="241"/>
      <c r="D75" s="170"/>
      <c r="E75" s="132"/>
      <c r="F75" s="132"/>
    </row>
    <row r="76" spans="1:8">
      <c r="C76" s="241"/>
      <c r="D76" s="170"/>
      <c r="E76" s="132"/>
      <c r="F76" s="132"/>
    </row>
    <row r="77" spans="1:8">
      <c r="C77" s="241"/>
      <c r="D77" s="170"/>
      <c r="E77" s="132"/>
      <c r="F77" s="132"/>
    </row>
    <row r="78" spans="1:8">
      <c r="C78" s="241"/>
      <c r="D78" s="170"/>
      <c r="E78" s="132"/>
      <c r="F78" s="132"/>
    </row>
    <row r="79" spans="1:8">
      <c r="C79" s="241"/>
      <c r="D79" s="170"/>
      <c r="E79" s="132"/>
      <c r="F79" s="132"/>
    </row>
    <row r="81" spans="1:8">
      <c r="A81" s="284"/>
      <c r="D81" s="282"/>
      <c r="E81" s="282"/>
      <c r="F81" s="282"/>
      <c r="G81" s="282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22" zoomScale="55" zoomScaleNormal="115" zoomScaleSheetLayoutView="55" workbookViewId="0">
      <selection activeCell="M17" sqref="M1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47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45" t="s">
        <v>425</v>
      </c>
      <c r="D5" s="445"/>
      <c r="E5" s="445"/>
      <c r="F5" s="445"/>
      <c r="G5" s="445"/>
    </row>
    <row r="6" spans="1:18" ht="9" customHeight="1"/>
    <row r="7" spans="1:18" ht="15" customHeight="1">
      <c r="C7" s="532" t="s">
        <v>432</v>
      </c>
      <c r="D7" s="532"/>
      <c r="E7" s="512">
        <v>2024</v>
      </c>
      <c r="F7" s="529">
        <v>45716</v>
      </c>
      <c r="G7" s="529">
        <v>45723</v>
      </c>
    </row>
    <row r="8" spans="1:18">
      <c r="C8" s="503"/>
      <c r="D8" s="503"/>
      <c r="E8" s="528">
        <v>0</v>
      </c>
      <c r="F8" s="530">
        <v>0</v>
      </c>
      <c r="G8" s="530">
        <v>0</v>
      </c>
    </row>
    <row r="9" spans="1:18" ht="14.9" customHeight="1">
      <c r="C9" s="170" t="s">
        <v>435</v>
      </c>
      <c r="D9" s="170"/>
      <c r="E9" s="229">
        <v>3</v>
      </c>
      <c r="F9" s="230">
        <v>3</v>
      </c>
      <c r="G9" s="230">
        <v>3</v>
      </c>
    </row>
    <row r="10" spans="1:18">
      <c r="C10" s="170" t="s">
        <v>436</v>
      </c>
      <c r="D10" s="170"/>
      <c r="E10" s="229">
        <v>119</v>
      </c>
      <c r="F10" s="230">
        <v>119</v>
      </c>
      <c r="G10" s="230">
        <v>119</v>
      </c>
    </row>
    <row r="11" spans="1:18">
      <c r="C11" s="170" t="s">
        <v>437</v>
      </c>
      <c r="D11" s="170"/>
      <c r="E11" s="229">
        <v>112</v>
      </c>
      <c r="F11" s="230">
        <v>112</v>
      </c>
      <c r="G11" s="230">
        <v>112</v>
      </c>
    </row>
    <row r="12" spans="1:18">
      <c r="B12" s="40"/>
      <c r="C12" s="170" t="s">
        <v>438</v>
      </c>
      <c r="D12" s="170"/>
      <c r="E12" s="229">
        <v>89</v>
      </c>
      <c r="F12" s="230">
        <v>89</v>
      </c>
      <c r="G12" s="230">
        <v>89</v>
      </c>
    </row>
    <row r="13" spans="1:18">
      <c r="C13" s="170" t="s">
        <v>439</v>
      </c>
      <c r="D13" s="170"/>
      <c r="E13" s="229">
        <v>176</v>
      </c>
      <c r="F13" s="230">
        <v>176</v>
      </c>
      <c r="G13" s="230">
        <v>176</v>
      </c>
    </row>
    <row r="14" spans="1:18">
      <c r="C14" s="170" t="s">
        <v>440</v>
      </c>
      <c r="D14" s="170"/>
      <c r="E14" s="229">
        <v>8508</v>
      </c>
      <c r="F14" s="230">
        <v>8565</v>
      </c>
      <c r="G14" s="230">
        <v>8584</v>
      </c>
    </row>
    <row r="15" spans="1:18">
      <c r="C15" s="170" t="s">
        <v>441</v>
      </c>
      <c r="D15" s="170"/>
      <c r="E15" s="229">
        <v>1401</v>
      </c>
      <c r="F15" s="230">
        <v>1421</v>
      </c>
      <c r="G15" s="230">
        <v>1427</v>
      </c>
    </row>
    <row r="16" spans="1:18">
      <c r="C16" s="170" t="s">
        <v>442</v>
      </c>
      <c r="D16" s="170"/>
      <c r="E16" s="229">
        <v>19238</v>
      </c>
      <c r="F16" s="230">
        <v>19769</v>
      </c>
      <c r="G16" s="230">
        <v>19753</v>
      </c>
    </row>
    <row r="17" spans="2:7">
      <c r="C17" s="170" t="s">
        <v>443</v>
      </c>
      <c r="E17" s="229">
        <v>266</v>
      </c>
      <c r="F17" s="230">
        <v>271</v>
      </c>
      <c r="G17" s="230">
        <v>271</v>
      </c>
    </row>
    <row r="18" spans="2:7" ht="15" customHeight="1">
      <c r="C18" s="170" t="s">
        <v>444</v>
      </c>
      <c r="E18" s="229">
        <v>47</v>
      </c>
      <c r="F18" s="230">
        <v>48</v>
      </c>
      <c r="G18" s="230">
        <v>48</v>
      </c>
    </row>
    <row r="19" spans="2:7" ht="15" customHeight="1">
      <c r="C19" s="170" t="s">
        <v>445</v>
      </c>
      <c r="D19" s="170"/>
      <c r="E19" s="229">
        <v>91</v>
      </c>
      <c r="F19" s="230">
        <v>91</v>
      </c>
      <c r="G19" s="230">
        <v>91</v>
      </c>
    </row>
    <row r="20" spans="2:7" ht="14.25" customHeight="1">
      <c r="C20" s="170" t="s">
        <v>446</v>
      </c>
      <c r="D20" s="170"/>
      <c r="E20" s="229">
        <v>90</v>
      </c>
      <c r="F20" s="230">
        <v>90</v>
      </c>
      <c r="G20" s="230">
        <v>90</v>
      </c>
    </row>
    <row r="21" spans="2:7" ht="14.9" customHeight="1">
      <c r="C21" s="170" t="s">
        <v>447</v>
      </c>
      <c r="D21" s="170"/>
      <c r="E21" s="229">
        <v>3352</v>
      </c>
      <c r="F21" s="230">
        <v>3391</v>
      </c>
      <c r="G21" s="230">
        <v>3401</v>
      </c>
    </row>
    <row r="22" spans="2:7" ht="14.9" customHeight="1">
      <c r="C22" s="170" t="s">
        <v>448</v>
      </c>
      <c r="D22" s="170"/>
      <c r="E22" s="229">
        <v>9819</v>
      </c>
      <c r="F22" s="230">
        <v>9985</v>
      </c>
      <c r="G22" s="230">
        <v>9991</v>
      </c>
    </row>
    <row r="23" spans="2:7" ht="14.9" customHeight="1">
      <c r="C23" s="170" t="s">
        <v>449</v>
      </c>
      <c r="D23" s="170"/>
      <c r="E23" s="229">
        <v>29</v>
      </c>
      <c r="F23" s="230">
        <v>29</v>
      </c>
      <c r="G23" s="230">
        <v>29</v>
      </c>
    </row>
    <row r="24" spans="2:7" ht="14.9" customHeight="1">
      <c r="C24" s="170" t="s">
        <v>450</v>
      </c>
      <c r="D24" s="170"/>
      <c r="E24" s="229">
        <v>9</v>
      </c>
      <c r="F24" s="230">
        <v>9</v>
      </c>
      <c r="G24" s="230">
        <v>9</v>
      </c>
    </row>
    <row r="25" spans="2:7" ht="14.9" customHeight="1">
      <c r="C25" s="170" t="s">
        <v>451</v>
      </c>
      <c r="D25" s="170"/>
      <c r="E25" s="229">
        <v>4</v>
      </c>
      <c r="F25" s="230">
        <v>4</v>
      </c>
      <c r="G25" s="230">
        <v>4</v>
      </c>
    </row>
    <row r="26" spans="2:7" ht="14.9" customHeight="1">
      <c r="C26" s="170" t="s">
        <v>452</v>
      </c>
      <c r="D26" s="170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0" t="s">
        <v>453</v>
      </c>
      <c r="D27" s="170"/>
      <c r="E27" s="229">
        <v>355</v>
      </c>
      <c r="F27" s="230">
        <v>362</v>
      </c>
      <c r="G27" s="230">
        <v>363</v>
      </c>
    </row>
    <row r="28" spans="2:7" ht="14.9" customHeight="1">
      <c r="B28" s="40"/>
      <c r="C28" s="170" t="s">
        <v>454</v>
      </c>
      <c r="D28" s="170"/>
      <c r="E28" s="229">
        <v>335</v>
      </c>
      <c r="F28" s="230">
        <v>345</v>
      </c>
      <c r="G28" s="230">
        <v>346</v>
      </c>
    </row>
    <row r="29" spans="2:7">
      <c r="B29" s="40"/>
      <c r="C29" s="170" t="s">
        <v>455</v>
      </c>
      <c r="D29" s="170"/>
      <c r="E29" s="229">
        <v>470</v>
      </c>
      <c r="F29" s="230">
        <v>464</v>
      </c>
      <c r="G29" s="230">
        <v>465</v>
      </c>
    </row>
    <row r="30" spans="2:7">
      <c r="B30" s="40"/>
      <c r="C30" s="170" t="s">
        <v>456</v>
      </c>
      <c r="D30" s="170"/>
      <c r="E30" s="229">
        <v>887</v>
      </c>
      <c r="F30" s="230">
        <v>891</v>
      </c>
      <c r="G30" s="230">
        <v>893</v>
      </c>
    </row>
    <row r="31" spans="2:7">
      <c r="C31" s="170" t="s">
        <v>457</v>
      </c>
      <c r="D31" s="170"/>
      <c r="E31" s="229">
        <v>93</v>
      </c>
      <c r="F31" s="230">
        <v>91</v>
      </c>
      <c r="G31" s="230">
        <v>91</v>
      </c>
    </row>
    <row r="32" spans="2:7">
      <c r="C32" s="170" t="s">
        <v>458</v>
      </c>
      <c r="D32" s="170"/>
      <c r="E32" s="229">
        <v>245</v>
      </c>
      <c r="F32" s="230">
        <v>245</v>
      </c>
      <c r="G32" s="230">
        <v>245</v>
      </c>
    </row>
    <row r="33" spans="3:8">
      <c r="C33" s="170" t="s">
        <v>460</v>
      </c>
      <c r="D33" s="170"/>
      <c r="E33" s="229">
        <v>18</v>
      </c>
      <c r="F33" s="230">
        <v>18</v>
      </c>
      <c r="G33" s="230">
        <v>18</v>
      </c>
    </row>
    <row r="34" spans="3:8">
      <c r="C34" s="170" t="s">
        <v>462</v>
      </c>
      <c r="E34" s="229">
        <v>1</v>
      </c>
      <c r="F34" s="230">
        <v>1</v>
      </c>
      <c r="G34" s="230">
        <v>1</v>
      </c>
    </row>
    <row r="35" spans="3:8">
      <c r="C35" s="170" t="s">
        <v>465</v>
      </c>
      <c r="E35" s="229">
        <v>1</v>
      </c>
      <c r="F35" s="230">
        <v>1</v>
      </c>
      <c r="G35" s="230">
        <v>1</v>
      </c>
    </row>
    <row r="36" spans="3:8">
      <c r="C36" s="170" t="s">
        <v>467</v>
      </c>
      <c r="D36" s="170"/>
      <c r="E36" s="229">
        <v>1</v>
      </c>
      <c r="F36" s="230">
        <v>1</v>
      </c>
      <c r="G36" s="230">
        <v>1</v>
      </c>
    </row>
    <row r="38" spans="3:8">
      <c r="C38" s="170"/>
      <c r="E38" s="229"/>
      <c r="F38" s="230"/>
      <c r="G38" s="230"/>
    </row>
    <row r="39" spans="3:8" ht="15" customHeight="1">
      <c r="D39" s="170"/>
      <c r="E39" s="170"/>
      <c r="F39" s="269"/>
      <c r="G39" s="269"/>
    </row>
    <row r="40" spans="3:8">
      <c r="C40" s="270"/>
      <c r="D40" s="270"/>
      <c r="E40" s="270"/>
      <c r="F40" s="270"/>
      <c r="G40" s="270"/>
      <c r="H40" s="197">
        <v>84</v>
      </c>
    </row>
    <row r="41" spans="3:8" ht="14.9" customHeight="1">
      <c r="H41" s="197"/>
    </row>
    <row r="43" spans="3:8" ht="15" customHeight="1">
      <c r="H43" s="146"/>
    </row>
    <row r="44" spans="3:8">
      <c r="H44" s="146"/>
    </row>
    <row r="45" spans="3:8" ht="14.9" customHeight="1">
      <c r="C45" s="531" t="s">
        <v>474</v>
      </c>
      <c r="D45" s="531"/>
      <c r="E45" s="531"/>
      <c r="F45" s="531"/>
      <c r="G45" s="531"/>
      <c r="H45" s="273"/>
    </row>
    <row r="46" spans="3:8">
      <c r="C46" s="531"/>
      <c r="D46" s="531"/>
      <c r="E46" s="531"/>
      <c r="F46" s="531"/>
      <c r="G46" s="531"/>
      <c r="H46" s="273"/>
    </row>
    <row r="47" spans="3:8" ht="14.9" customHeight="1">
      <c r="C47" s="531" t="s">
        <v>476</v>
      </c>
      <c r="D47" s="531"/>
      <c r="E47" s="531"/>
      <c r="F47" s="531"/>
      <c r="G47" s="531"/>
      <c r="H47" s="273"/>
    </row>
    <row r="48" spans="3:8">
      <c r="C48" s="531"/>
      <c r="D48" s="531"/>
      <c r="E48" s="531"/>
      <c r="F48" s="531"/>
      <c r="G48" s="531"/>
      <c r="H48" s="273"/>
    </row>
    <row r="49" spans="3:8">
      <c r="C49" s="146" t="s">
        <v>477</v>
      </c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38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79" t="s">
        <v>481</v>
      </c>
    </row>
    <row r="73" spans="1:8">
      <c r="C73" s="241"/>
      <c r="D73" s="170"/>
      <c r="E73" s="132"/>
      <c r="F73" s="132"/>
    </row>
    <row r="74" spans="1:8">
      <c r="C74" s="241"/>
      <c r="D74" s="170"/>
      <c r="E74" s="132"/>
      <c r="F74" s="132"/>
    </row>
    <row r="75" spans="1:8">
      <c r="C75" s="241"/>
      <c r="D75" s="170"/>
      <c r="E75" s="132"/>
      <c r="F75" s="132"/>
    </row>
    <row r="76" spans="1:8">
      <c r="C76" s="241"/>
      <c r="D76" s="170"/>
      <c r="E76" s="132"/>
      <c r="F76" s="132"/>
    </row>
    <row r="77" spans="1:8">
      <c r="C77" s="241"/>
      <c r="D77" s="170"/>
      <c r="E77" s="132"/>
      <c r="F77" s="132"/>
    </row>
    <row r="78" spans="1:8">
      <c r="C78" s="241"/>
      <c r="D78" s="170"/>
      <c r="E78" s="132"/>
      <c r="F78" s="132"/>
    </row>
    <row r="79" spans="1:8">
      <c r="C79" s="241"/>
      <c r="D79" s="170"/>
      <c r="E79" s="132"/>
      <c r="F79" s="132"/>
    </row>
    <row r="81" spans="1:8">
      <c r="A81" s="284"/>
      <c r="D81" s="282"/>
      <c r="E81" s="282"/>
      <c r="F81" s="282"/>
      <c r="G81" s="282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69"/>
  <sheetViews>
    <sheetView view="pageBreakPreview" zoomScale="85" zoomScaleNormal="115" zoomScaleSheetLayoutView="85" workbookViewId="0">
      <selection activeCell="N7" sqref="N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5"/>
      <c r="C4" s="445"/>
      <c r="D4" s="445"/>
      <c r="E4" s="445"/>
      <c r="F4" s="445"/>
      <c r="G4" s="445"/>
      <c r="H4" s="115"/>
      <c r="I4" s="115"/>
      <c r="J4" s="115"/>
      <c r="K4" s="115"/>
    </row>
    <row r="5" spans="1:21">
      <c r="B5" s="445" t="s">
        <v>350</v>
      </c>
      <c r="C5" s="445"/>
      <c r="D5" s="445"/>
      <c r="E5" s="445"/>
      <c r="F5" s="445"/>
      <c r="G5" s="445"/>
      <c r="H5" s="115"/>
      <c r="I5" s="115"/>
      <c r="J5" s="115"/>
      <c r="K5" s="115"/>
    </row>
    <row r="6" spans="1:21" ht="9" customHeight="1"/>
    <row r="7" spans="1:21" ht="15" customHeight="1">
      <c r="C7" s="515" t="s">
        <v>155</v>
      </c>
      <c r="D7" s="534" t="s">
        <v>357</v>
      </c>
      <c r="E7" s="533" t="s">
        <v>358</v>
      </c>
      <c r="F7" s="533" t="s">
        <v>359</v>
      </c>
    </row>
    <row r="8" spans="1:21">
      <c r="B8" s="225"/>
      <c r="C8" s="515"/>
      <c r="D8" s="535"/>
      <c r="E8" s="533"/>
      <c r="F8" s="533"/>
    </row>
    <row r="9" spans="1:21" ht="14.9" hidden="1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 hidden="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 hidden="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 hidden="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1:10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1:10" ht="15" customHeight="1">
      <c r="B18" s="225"/>
      <c r="C18" s="231">
        <v>2025</v>
      </c>
      <c r="D18" s="232">
        <v>1.9405721862077139</v>
      </c>
      <c r="E18" s="232">
        <v>0.15568207507327569</v>
      </c>
      <c r="F18" s="233">
        <v>0.13389123826068181</v>
      </c>
    </row>
    <row r="19" spans="1:10" ht="15" customHeight="1">
      <c r="B19" s="225"/>
      <c r="C19" s="144"/>
      <c r="D19" s="144"/>
      <c r="E19" s="144"/>
      <c r="F19" s="144"/>
    </row>
    <row r="20" spans="1:10" ht="14.25" customHeight="1">
      <c r="B20" s="241"/>
      <c r="C20" s="242" t="s">
        <v>175</v>
      </c>
      <c r="D20" s="243">
        <v>1.8611860294743334</v>
      </c>
      <c r="E20" s="243">
        <v>0.14910837057894732</v>
      </c>
      <c r="F20" s="244">
        <v>0.13245058488421052</v>
      </c>
    </row>
    <row r="21" spans="1:10" ht="14.9" customHeight="1">
      <c r="B21" s="241"/>
      <c r="C21" s="231" t="s">
        <v>176</v>
      </c>
      <c r="D21" s="243">
        <v>1.978779066796887</v>
      </c>
      <c r="E21" s="243">
        <v>0.15945332929120654</v>
      </c>
      <c r="F21" s="244">
        <v>0.13539018782350001</v>
      </c>
      <c r="G21" s="2"/>
    </row>
    <row r="22" spans="1:10" ht="14.9" customHeight="1">
      <c r="B22" s="241"/>
      <c r="C22" s="242" t="s">
        <v>177</v>
      </c>
      <c r="D22" s="243">
        <v>2.0894120594378722</v>
      </c>
      <c r="E22" s="243">
        <v>0.16557713528000001</v>
      </c>
      <c r="F22" s="244">
        <v>0.13336992283999999</v>
      </c>
      <c r="G22" s="2"/>
    </row>
    <row r="23" spans="1:10">
      <c r="B23" s="241"/>
      <c r="C23" s="249"/>
      <c r="D23" s="250"/>
      <c r="E23" s="250"/>
      <c r="F23" s="251"/>
      <c r="G23" s="2"/>
    </row>
    <row r="24" spans="1:10">
      <c r="B24" s="241"/>
      <c r="C24" s="252" t="s">
        <v>700</v>
      </c>
      <c r="D24" s="243">
        <v>2.0894120594378722</v>
      </c>
      <c r="E24" s="243">
        <v>0.16557713528000001</v>
      </c>
      <c r="F24" s="253">
        <v>0.13336992283999999</v>
      </c>
      <c r="G24" s="2"/>
    </row>
    <row r="25" spans="1:10">
      <c r="C25" s="249"/>
      <c r="D25" s="250"/>
      <c r="E25" s="250"/>
      <c r="F25" s="251"/>
      <c r="G25" s="2"/>
      <c r="H25" s="2"/>
      <c r="I25" s="2"/>
      <c r="J25" s="2"/>
    </row>
    <row r="26" spans="1:10" ht="15" customHeight="1">
      <c r="C26" s="242" t="s">
        <v>701</v>
      </c>
      <c r="D26" s="243">
        <v>2.00784251698316</v>
      </c>
      <c r="E26" s="243">
        <v>0.1731728297</v>
      </c>
      <c r="F26" s="243">
        <v>0.1422461434</v>
      </c>
      <c r="G26" s="2"/>
    </row>
    <row r="27" spans="1:10">
      <c r="B27" s="225"/>
      <c r="C27" s="242" t="s">
        <v>702</v>
      </c>
      <c r="D27" s="243">
        <v>2.2037739946939201</v>
      </c>
      <c r="E27" s="243">
        <v>0.17645689119999999</v>
      </c>
      <c r="F27" s="243">
        <v>0.1241531421</v>
      </c>
      <c r="G27" s="2"/>
    </row>
    <row r="28" spans="1:10">
      <c r="B28" s="225"/>
      <c r="C28" s="242" t="s">
        <v>703</v>
      </c>
      <c r="D28" s="243">
        <v>2.1124869570364799</v>
      </c>
      <c r="E28" s="243">
        <v>0.17669046860000001</v>
      </c>
      <c r="F28" s="243">
        <v>0.1195306756</v>
      </c>
      <c r="G28" s="197"/>
    </row>
    <row r="29" spans="1:10">
      <c r="B29" s="225"/>
      <c r="C29" s="252" t="s">
        <v>704</v>
      </c>
      <c r="D29" s="243">
        <v>2.0123155327069502</v>
      </c>
      <c r="E29" s="243">
        <v>0.12846491090000001</v>
      </c>
      <c r="F29" s="253">
        <v>0.1157065825</v>
      </c>
      <c r="G29" s="197"/>
    </row>
    <row r="30" spans="1:10" ht="15" customHeight="1">
      <c r="B30" s="225"/>
      <c r="C30" s="252" t="s">
        <v>705</v>
      </c>
      <c r="D30" s="243">
        <v>2.1106412957688501</v>
      </c>
      <c r="E30" s="243">
        <v>0.17310057600000001</v>
      </c>
      <c r="F30" s="253">
        <v>0.16521307060000001</v>
      </c>
      <c r="G30" s="2"/>
    </row>
    <row r="31" spans="1:10">
      <c r="A31" s="273"/>
      <c r="B31" s="225"/>
      <c r="G31" s="2"/>
    </row>
    <row r="32" spans="1:10">
      <c r="A32" s="273"/>
      <c r="B32" s="225"/>
      <c r="G32" s="2"/>
    </row>
    <row r="33" spans="1:7">
      <c r="A33" s="273"/>
      <c r="B33" s="241"/>
      <c r="G33" s="2"/>
    </row>
    <row r="34" spans="1:7">
      <c r="A34" s="273"/>
      <c r="B34" s="241"/>
      <c r="G34" s="2"/>
    </row>
    <row r="35" spans="1:7">
      <c r="A35" s="273"/>
      <c r="B35" s="241"/>
      <c r="G35" s="2"/>
    </row>
    <row r="36" spans="1:7">
      <c r="A36" s="273"/>
      <c r="B36" s="241"/>
      <c r="G36" s="2"/>
    </row>
    <row r="37" spans="1:7">
      <c r="A37" s="273"/>
      <c r="B37" s="241"/>
      <c r="G37" s="2"/>
    </row>
    <row r="38" spans="1:7">
      <c r="A38" s="273"/>
      <c r="B38" s="241"/>
    </row>
    <row r="39" spans="1:7">
      <c r="A39" s="273"/>
      <c r="B39" s="241"/>
    </row>
    <row r="40" spans="1:7">
      <c r="A40" s="273"/>
      <c r="B40" s="241"/>
    </row>
    <row r="41" spans="1:7">
      <c r="A41" s="273"/>
      <c r="B41" s="241"/>
    </row>
    <row r="42" spans="1:7">
      <c r="A42" s="273"/>
      <c r="B42" s="241"/>
    </row>
    <row r="43" spans="1:7">
      <c r="A43" s="273"/>
      <c r="B43" s="241"/>
    </row>
    <row r="44" spans="1:7">
      <c r="A44" s="273"/>
      <c r="B44" s="241"/>
    </row>
    <row r="45" spans="1:7">
      <c r="A45" s="273"/>
      <c r="B45" s="241"/>
    </row>
    <row r="46" spans="1:7">
      <c r="A46" s="273"/>
      <c r="B46" s="241"/>
    </row>
    <row r="47" spans="1:7">
      <c r="A47" s="273"/>
      <c r="B47" s="241"/>
    </row>
    <row r="48" spans="1:7">
      <c r="A48" s="273"/>
      <c r="B48" s="241"/>
    </row>
    <row r="49" spans="1:11">
      <c r="A49" s="273"/>
      <c r="B49" s="241"/>
    </row>
    <row r="50" spans="1:11">
      <c r="A50" s="273"/>
      <c r="B50" s="241"/>
    </row>
    <row r="51" spans="1:11">
      <c r="A51" s="273"/>
      <c r="B51" s="241"/>
      <c r="C51" s="242"/>
      <c r="D51" s="277"/>
      <c r="E51" s="268"/>
      <c r="F51" s="277"/>
    </row>
    <row r="52" spans="1:11">
      <c r="A52" s="273"/>
      <c r="B52" s="241"/>
      <c r="C52" s="104"/>
      <c r="D52" s="136"/>
      <c r="E52" s="136"/>
      <c r="F52" s="182"/>
    </row>
    <row r="53" spans="1:11" ht="7.5" customHeight="1">
      <c r="A53" s="273"/>
      <c r="B53" s="241"/>
    </row>
    <row r="54" spans="1:11" ht="11.25" customHeight="1">
      <c r="A54" s="273"/>
      <c r="B54" s="241"/>
    </row>
    <row r="55" spans="1:11">
      <c r="A55" s="273"/>
      <c r="B55" s="241"/>
    </row>
    <row r="56" spans="1:11">
      <c r="C56" s="170"/>
      <c r="D56" s="132"/>
      <c r="E56" s="132"/>
      <c r="F56" s="132"/>
    </row>
    <row r="57" spans="1:11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</row>
    <row r="58" spans="1:11">
      <c r="A58" s="43"/>
      <c r="B58" s="43"/>
      <c r="C58" s="43"/>
      <c r="D58" s="44"/>
      <c r="E58" s="44"/>
      <c r="F58" s="44"/>
      <c r="G58" s="279"/>
      <c r="H58" s="278"/>
      <c r="I58" s="44"/>
      <c r="J58" s="44"/>
      <c r="K58" s="279" t="s">
        <v>423</v>
      </c>
    </row>
    <row r="59" spans="1:11">
      <c r="B59" s="241"/>
      <c r="C59" s="170"/>
      <c r="D59" s="132"/>
      <c r="E59" s="132"/>
      <c r="F59" s="132"/>
    </row>
    <row r="60" spans="1:11">
      <c r="B60" s="241"/>
      <c r="C60" s="170"/>
      <c r="D60" s="132"/>
      <c r="E60" s="132"/>
      <c r="F60" s="132"/>
    </row>
    <row r="61" spans="1:11">
      <c r="B61" s="241"/>
      <c r="C61" s="170"/>
      <c r="D61" s="132"/>
      <c r="E61" s="132"/>
      <c r="F61" s="132"/>
    </row>
    <row r="62" spans="1:11">
      <c r="B62" s="241"/>
      <c r="C62" s="170"/>
      <c r="D62" s="132"/>
      <c r="E62" s="132"/>
      <c r="F62" s="132"/>
    </row>
    <row r="63" spans="1:11">
      <c r="B63" s="241"/>
    </row>
    <row r="64" spans="1:11">
      <c r="B64" s="241"/>
      <c r="D64" s="282"/>
      <c r="E64" s="282"/>
      <c r="F64" s="282"/>
    </row>
    <row r="65" spans="2:11">
      <c r="B65" s="241"/>
      <c r="C65" s="282"/>
      <c r="D65" s="282"/>
      <c r="E65" s="282"/>
      <c r="F65" s="282"/>
    </row>
    <row r="67" spans="2:11">
      <c r="G67" s="283"/>
      <c r="H67" s="120"/>
      <c r="I67" s="282"/>
      <c r="J67" s="282"/>
      <c r="K67" s="283"/>
    </row>
    <row r="68" spans="2:11">
      <c r="C68" s="282"/>
      <c r="D68" s="282"/>
      <c r="E68" s="282"/>
      <c r="F68" s="282"/>
    </row>
    <row r="69" spans="2:11">
      <c r="E69" s="120"/>
      <c r="F69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0"/>
  <sheetViews>
    <sheetView view="pageBreakPreview" zoomScale="85" zoomScaleNormal="115" zoomScaleSheetLayoutView="85" workbookViewId="0">
      <selection activeCell="D22" sqref="D2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47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5"/>
      <c r="C4" s="445"/>
      <c r="D4" s="445"/>
      <c r="E4" s="445"/>
      <c r="F4" s="445"/>
      <c r="G4" s="445"/>
      <c r="H4" s="115"/>
      <c r="I4" s="115"/>
      <c r="J4" s="115"/>
      <c r="K4" s="115"/>
    </row>
    <row r="5" spans="1:21">
      <c r="B5" s="445" t="s">
        <v>426</v>
      </c>
      <c r="C5" s="445"/>
      <c r="D5" s="445"/>
      <c r="E5" s="445"/>
      <c r="F5" s="445"/>
      <c r="G5" s="445"/>
      <c r="H5" s="115"/>
      <c r="I5" s="115"/>
      <c r="J5" s="115"/>
      <c r="K5" s="115"/>
    </row>
    <row r="6" spans="1:21" ht="9" customHeight="1"/>
    <row r="7" spans="1:21" ht="15" customHeight="1">
      <c r="C7" s="515" t="s">
        <v>196</v>
      </c>
      <c r="D7" s="535" t="s">
        <v>357</v>
      </c>
      <c r="E7" s="533" t="s">
        <v>433</v>
      </c>
      <c r="F7" s="533" t="s">
        <v>434</v>
      </c>
    </row>
    <row r="8" spans="1:21">
      <c r="B8" s="225"/>
      <c r="C8" s="515"/>
      <c r="D8" s="535"/>
      <c r="E8" s="533"/>
      <c r="F8" s="533"/>
    </row>
    <row r="9" spans="1:21" ht="14.9" hidden="1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 hidden="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 hidden="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 hidden="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1:10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1:10" ht="15" customHeight="1">
      <c r="B18" s="225"/>
      <c r="C18" s="231">
        <v>2025</v>
      </c>
      <c r="D18" s="232">
        <v>1.9405721862077139</v>
      </c>
      <c r="E18" s="232">
        <v>0.15568207507327569</v>
      </c>
      <c r="F18" s="233">
        <v>0.13389123826068181</v>
      </c>
    </row>
    <row r="19" spans="1:10" ht="15" customHeight="1">
      <c r="B19" s="225"/>
      <c r="C19" s="144"/>
      <c r="D19" s="144"/>
      <c r="E19" s="144"/>
      <c r="F19" s="144"/>
    </row>
    <row r="20" spans="1:10" ht="14.25" customHeight="1">
      <c r="B20" s="241"/>
      <c r="C20" s="242" t="s">
        <v>210</v>
      </c>
      <c r="D20" s="232">
        <v>1.8611860294743334</v>
      </c>
      <c r="E20" s="232">
        <v>0.14910837057894732</v>
      </c>
      <c r="F20" s="232">
        <v>0.13245058488421052</v>
      </c>
    </row>
    <row r="21" spans="1:10" ht="14.9" customHeight="1">
      <c r="B21" s="241"/>
      <c r="C21" s="146" t="s">
        <v>211</v>
      </c>
      <c r="D21" s="232">
        <v>1.978779066796887</v>
      </c>
      <c r="E21" s="232">
        <v>0.15945332929120654</v>
      </c>
      <c r="F21" s="232">
        <v>0.13539018782350001</v>
      </c>
    </row>
    <row r="22" spans="1:10" ht="14.9" customHeight="1">
      <c r="B22" s="241"/>
      <c r="C22" s="104" t="s">
        <v>212</v>
      </c>
      <c r="D22" s="268">
        <v>2.0894120594378722</v>
      </c>
      <c r="E22" s="268">
        <v>0.16557713528000001</v>
      </c>
      <c r="F22" s="268">
        <v>0.13336992283999999</v>
      </c>
    </row>
    <row r="23" spans="1:10">
      <c r="B23" s="241"/>
      <c r="C23" s="249"/>
      <c r="D23" s="250"/>
      <c r="E23" s="250"/>
      <c r="F23" s="251"/>
      <c r="G23" s="2"/>
    </row>
    <row r="24" spans="1:10">
      <c r="B24" s="241"/>
      <c r="C24" s="252" t="s">
        <v>700</v>
      </c>
      <c r="D24" s="243">
        <v>2.0894120594378722</v>
      </c>
      <c r="E24" s="243">
        <v>0.16557713528000001</v>
      </c>
      <c r="F24" s="253">
        <v>0.13336992283999999</v>
      </c>
      <c r="G24" s="197"/>
      <c r="H24" s="197"/>
    </row>
    <row r="25" spans="1:10">
      <c r="C25" s="249"/>
      <c r="D25" s="250"/>
      <c r="E25" s="250"/>
      <c r="F25" s="251"/>
      <c r="G25" s="2"/>
      <c r="H25" s="2"/>
      <c r="I25" s="2"/>
      <c r="J25" s="2"/>
    </row>
    <row r="26" spans="1:10" ht="15" customHeight="1">
      <c r="C26" s="242" t="s">
        <v>701</v>
      </c>
      <c r="D26" s="243">
        <v>2.00784251698316</v>
      </c>
      <c r="E26" s="243">
        <v>0.1731728297</v>
      </c>
      <c r="F26" s="243">
        <v>0.1422461434</v>
      </c>
      <c r="G26" s="2"/>
    </row>
    <row r="27" spans="1:10">
      <c r="B27" s="225"/>
      <c r="C27" s="242" t="s">
        <v>702</v>
      </c>
      <c r="D27" s="243">
        <v>2.2037739946939201</v>
      </c>
      <c r="E27" s="243">
        <v>0.17645689119999999</v>
      </c>
      <c r="F27" s="243">
        <v>0.1241531421</v>
      </c>
      <c r="G27" s="2"/>
    </row>
    <row r="28" spans="1:10" ht="14.9" customHeight="1">
      <c r="B28" s="225"/>
      <c r="C28" s="242" t="s">
        <v>703</v>
      </c>
      <c r="D28" s="243">
        <v>2.1124869570364799</v>
      </c>
      <c r="E28" s="243">
        <v>0.17669046860000001</v>
      </c>
      <c r="F28" s="243">
        <v>0.1195306756</v>
      </c>
      <c r="G28" s="2"/>
    </row>
    <row r="29" spans="1:10">
      <c r="B29" s="225"/>
      <c r="C29" s="242" t="s">
        <v>704</v>
      </c>
      <c r="D29" s="243">
        <v>2.0123155327069502</v>
      </c>
      <c r="E29" s="243">
        <v>0.12846491090000001</v>
      </c>
      <c r="F29" s="243">
        <v>0.1157065825</v>
      </c>
      <c r="G29" s="2"/>
    </row>
    <row r="30" spans="1:10" ht="15" customHeight="1">
      <c r="B30" s="225"/>
      <c r="C30" s="242" t="s">
        <v>705</v>
      </c>
      <c r="D30" s="243">
        <v>2.1106412957688501</v>
      </c>
      <c r="E30" s="243">
        <v>0.17310057600000001</v>
      </c>
      <c r="F30" s="243">
        <v>0.16521307060000001</v>
      </c>
      <c r="G30" s="2"/>
    </row>
    <row r="31" spans="1:10" ht="14.9" customHeight="1">
      <c r="A31" s="273"/>
      <c r="B31" s="225"/>
      <c r="G31" s="2"/>
    </row>
    <row r="32" spans="1:10">
      <c r="A32" s="273"/>
      <c r="B32" s="225"/>
      <c r="G32" s="2"/>
    </row>
    <row r="33" spans="1:7" ht="14.9" customHeight="1">
      <c r="A33" s="273"/>
      <c r="B33" s="241"/>
      <c r="G33" s="2"/>
    </row>
    <row r="34" spans="1:7">
      <c r="A34" s="273"/>
      <c r="B34" s="241"/>
      <c r="G34" s="2"/>
    </row>
    <row r="35" spans="1:7">
      <c r="A35" s="273"/>
      <c r="B35" s="241"/>
      <c r="G35" s="2"/>
    </row>
    <row r="36" spans="1:7">
      <c r="A36" s="273"/>
      <c r="B36" s="241"/>
      <c r="G36" s="2"/>
    </row>
    <row r="37" spans="1:7">
      <c r="A37" s="273"/>
      <c r="B37" s="241"/>
      <c r="G37" s="2"/>
    </row>
    <row r="38" spans="1:7">
      <c r="A38" s="273"/>
      <c r="B38" s="241"/>
    </row>
    <row r="39" spans="1:7">
      <c r="A39" s="273"/>
      <c r="B39" s="241"/>
    </row>
    <row r="40" spans="1:7">
      <c r="A40" s="273"/>
      <c r="B40" s="241"/>
    </row>
    <row r="41" spans="1:7">
      <c r="A41" s="273"/>
      <c r="B41" s="241"/>
    </row>
    <row r="42" spans="1:7">
      <c r="A42" s="273"/>
      <c r="B42" s="241"/>
    </row>
    <row r="43" spans="1:7">
      <c r="A43" s="273"/>
      <c r="B43" s="241"/>
    </row>
    <row r="44" spans="1:7">
      <c r="A44" s="273"/>
      <c r="B44" s="241"/>
    </row>
    <row r="45" spans="1:7">
      <c r="A45" s="273"/>
      <c r="B45" s="241"/>
    </row>
    <row r="46" spans="1:7">
      <c r="A46" s="273"/>
      <c r="B46" s="241"/>
    </row>
    <row r="47" spans="1:7">
      <c r="A47" s="273"/>
      <c r="B47" s="241"/>
    </row>
    <row r="48" spans="1:7">
      <c r="A48" s="273"/>
      <c r="B48" s="241"/>
    </row>
    <row r="49" spans="1:11">
      <c r="A49" s="273"/>
      <c r="B49" s="241"/>
    </row>
    <row r="50" spans="1:11">
      <c r="A50" s="273"/>
      <c r="B50" s="241"/>
    </row>
    <row r="51" spans="1:11">
      <c r="A51" s="273"/>
      <c r="B51" s="241"/>
      <c r="C51" s="242"/>
      <c r="D51" s="268"/>
      <c r="E51" s="268"/>
      <c r="F51" s="268"/>
    </row>
    <row r="52" spans="1:11">
      <c r="A52" s="273"/>
      <c r="B52" s="241"/>
      <c r="C52" s="104"/>
      <c r="D52" s="136"/>
      <c r="E52" s="136"/>
      <c r="F52" s="182"/>
    </row>
    <row r="53" spans="1:11" ht="7.5" customHeight="1">
      <c r="A53" s="273"/>
      <c r="B53" s="241"/>
      <c r="C53" s="88"/>
      <c r="D53" s="88"/>
      <c r="E53" s="88"/>
      <c r="F53" s="88"/>
    </row>
    <row r="54" spans="1:11" ht="11.25" customHeight="1">
      <c r="A54" s="273"/>
      <c r="B54" s="241"/>
    </row>
    <row r="55" spans="1:11">
      <c r="A55" s="273"/>
      <c r="B55" s="241"/>
    </row>
    <row r="57" spans="1:11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</row>
    <row r="58" spans="1:11">
      <c r="A58" s="43"/>
      <c r="B58" s="43"/>
      <c r="C58" s="43"/>
      <c r="D58" s="44"/>
      <c r="E58" s="44"/>
      <c r="F58" s="44"/>
      <c r="G58" s="279"/>
      <c r="H58" s="278"/>
      <c r="I58" s="44"/>
      <c r="J58" s="44"/>
      <c r="K58" s="279" t="s">
        <v>482</v>
      </c>
    </row>
    <row r="59" spans="1:11">
      <c r="B59" s="241"/>
      <c r="C59" s="170"/>
      <c r="D59" s="132"/>
      <c r="E59" s="132"/>
      <c r="F59" s="132"/>
    </row>
    <row r="60" spans="1:11">
      <c r="B60" s="241"/>
      <c r="C60" s="170"/>
      <c r="D60" s="132"/>
      <c r="E60" s="132"/>
      <c r="F60" s="132"/>
    </row>
    <row r="61" spans="1:11">
      <c r="B61" s="241"/>
      <c r="C61" s="170"/>
      <c r="D61" s="132"/>
      <c r="E61" s="132"/>
      <c r="F61" s="132"/>
    </row>
    <row r="62" spans="1:11">
      <c r="B62" s="241"/>
      <c r="C62" s="170"/>
      <c r="D62" s="132"/>
      <c r="E62" s="132"/>
      <c r="F62" s="132"/>
    </row>
    <row r="63" spans="1:11">
      <c r="B63" s="241"/>
      <c r="C63" s="170"/>
      <c r="D63" s="132"/>
      <c r="E63" s="132"/>
      <c r="F63" s="132"/>
    </row>
    <row r="64" spans="1:11">
      <c r="B64" s="241"/>
    </row>
    <row r="65" spans="2:11">
      <c r="B65" s="241"/>
      <c r="D65" s="282"/>
      <c r="E65" s="282"/>
      <c r="F65" s="282"/>
    </row>
    <row r="66" spans="2:11">
      <c r="C66" s="282"/>
      <c r="D66" s="282"/>
      <c r="E66" s="282"/>
      <c r="F66" s="282"/>
    </row>
    <row r="67" spans="2:11">
      <c r="G67" s="283"/>
      <c r="H67" s="120"/>
      <c r="I67" s="282"/>
      <c r="J67" s="282"/>
      <c r="K67" s="283"/>
    </row>
    <row r="69" spans="2:11">
      <c r="C69" s="282"/>
      <c r="D69" s="282"/>
      <c r="E69" s="282"/>
      <c r="F69" s="282"/>
    </row>
    <row r="70" spans="2:11">
      <c r="E70" s="120"/>
      <c r="F70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M12" sqref="M1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70" zoomScaleNormal="100" zoomScaleSheetLayoutView="70" workbookViewId="0">
      <selection activeCell="X20" sqref="X20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88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5" t="s">
        <v>483</v>
      </c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115"/>
      <c r="Q5" s="120"/>
      <c r="R5" s="120"/>
      <c r="S5" s="120"/>
      <c r="T5" s="120"/>
      <c r="U5" s="120"/>
      <c r="W5" s="289" t="s">
        <v>484</v>
      </c>
    </row>
    <row r="6" spans="1:23" ht="7.5" customHeight="1"/>
    <row r="7" spans="1:23" ht="14.25" customHeight="1">
      <c r="B7" s="505" t="s">
        <v>486</v>
      </c>
      <c r="C7" s="505" t="s">
        <v>393</v>
      </c>
      <c r="D7" s="505" t="s">
        <v>487</v>
      </c>
      <c r="E7" s="505" t="s">
        <v>1</v>
      </c>
      <c r="F7" s="536" t="s">
        <v>163</v>
      </c>
      <c r="G7" s="536" t="s">
        <v>162</v>
      </c>
      <c r="H7" s="505" t="s">
        <v>488</v>
      </c>
      <c r="I7" s="505" t="s">
        <v>489</v>
      </c>
      <c r="J7" s="536" t="s">
        <v>203</v>
      </c>
      <c r="K7" s="536" t="s">
        <v>490</v>
      </c>
      <c r="L7" s="505" t="s">
        <v>403</v>
      </c>
      <c r="M7" s="505" t="s">
        <v>491</v>
      </c>
      <c r="N7" s="505" t="s">
        <v>492</v>
      </c>
      <c r="O7" s="505" t="s">
        <v>416</v>
      </c>
      <c r="P7" s="536" t="s">
        <v>493</v>
      </c>
      <c r="Q7" s="505" t="s">
        <v>494</v>
      </c>
      <c r="R7" s="505" t="s">
        <v>495</v>
      </c>
      <c r="S7" s="505" t="s">
        <v>496</v>
      </c>
      <c r="T7" s="505" t="s">
        <v>497</v>
      </c>
      <c r="U7" s="536" t="s">
        <v>498</v>
      </c>
      <c r="V7" s="502" t="s">
        <v>499</v>
      </c>
      <c r="W7" s="503"/>
    </row>
    <row r="8" spans="1:23" ht="21.75" customHeight="1">
      <c r="B8" s="500"/>
      <c r="C8" s="500"/>
      <c r="D8" s="500"/>
      <c r="E8" s="500"/>
      <c r="F8" s="537"/>
      <c r="G8" s="537"/>
      <c r="H8" s="500"/>
      <c r="I8" s="500"/>
      <c r="J8" s="537"/>
      <c r="K8" s="537"/>
      <c r="L8" s="500"/>
      <c r="M8" s="500"/>
      <c r="N8" s="500"/>
      <c r="O8" s="500"/>
      <c r="P8" s="537"/>
      <c r="Q8" s="500"/>
      <c r="R8" s="500"/>
      <c r="S8" s="500"/>
      <c r="T8" s="500"/>
      <c r="U8" s="537"/>
      <c r="V8" s="166" t="s">
        <v>502</v>
      </c>
      <c r="W8" s="166" t="s">
        <v>228</v>
      </c>
    </row>
    <row r="9" spans="1:23" ht="14.25" customHeight="1">
      <c r="B9" s="225"/>
    </row>
    <row r="10" spans="1:23" ht="17.25" customHeight="1">
      <c r="B10" s="291" t="s">
        <v>286</v>
      </c>
      <c r="C10" s="292"/>
      <c r="D10" s="292"/>
      <c r="E10" s="292"/>
      <c r="F10" s="292"/>
      <c r="G10" s="292"/>
      <c r="H10" s="292"/>
      <c r="I10" s="292"/>
      <c r="J10" s="293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4"/>
      <c r="W10" s="295">
        <v>41.73667371286605</v>
      </c>
    </row>
    <row r="11" spans="1:23" ht="17.25" customHeight="1">
      <c r="B11" s="170" t="s">
        <v>503</v>
      </c>
      <c r="C11" s="138">
        <v>1193643.2957995699</v>
      </c>
      <c r="D11" s="138">
        <v>715.37644514199997</v>
      </c>
      <c r="E11" s="138">
        <v>161.5</v>
      </c>
      <c r="F11" s="138">
        <v>73.651879014000002</v>
      </c>
      <c r="G11" s="296">
        <v>168.40181405000001</v>
      </c>
      <c r="H11" s="138">
        <v>400</v>
      </c>
      <c r="I11" s="138">
        <v>0</v>
      </c>
      <c r="J11" s="135">
        <v>0</v>
      </c>
      <c r="K11" s="138">
        <v>0</v>
      </c>
      <c r="L11" s="296">
        <v>3.8700000000000002E-3</v>
      </c>
      <c r="M11" s="138">
        <v>0</v>
      </c>
      <c r="N11" s="138">
        <v>0</v>
      </c>
      <c r="O11" s="138">
        <v>31</v>
      </c>
      <c r="P11" s="138">
        <v>0</v>
      </c>
      <c r="Q11" s="138">
        <v>0</v>
      </c>
      <c r="R11" s="138">
        <v>3394.1440060999998</v>
      </c>
      <c r="S11" s="138">
        <v>10</v>
      </c>
      <c r="T11" s="138">
        <v>0</v>
      </c>
      <c r="U11" s="138">
        <v>0</v>
      </c>
      <c r="V11" s="138">
        <v>1198597.373813876</v>
      </c>
      <c r="W11" s="138">
        <v>36.760140608662311</v>
      </c>
    </row>
    <row r="12" spans="1:23" ht="17.25" customHeight="1">
      <c r="B12" s="170" t="s">
        <v>504</v>
      </c>
      <c r="C12" s="138">
        <v>164357.393851256</v>
      </c>
      <c r="D12" s="138">
        <v>82.257499999999993</v>
      </c>
      <c r="E12" s="138">
        <v>2015.7439999999999</v>
      </c>
      <c r="F12" s="138">
        <v>15.855061082000001</v>
      </c>
      <c r="G12" s="298">
        <v>7.4675249999999999E-2</v>
      </c>
      <c r="H12" s="138">
        <v>0</v>
      </c>
      <c r="I12" s="138">
        <v>0</v>
      </c>
      <c r="J12" s="298">
        <v>5.0469600000000003E-2</v>
      </c>
      <c r="K12" s="138">
        <v>0</v>
      </c>
      <c r="L12" s="138">
        <v>0.1694899</v>
      </c>
      <c r="M12" s="138">
        <v>139.322</v>
      </c>
      <c r="N12" s="138">
        <v>0</v>
      </c>
      <c r="O12" s="138">
        <v>1</v>
      </c>
      <c r="P12" s="138">
        <v>0</v>
      </c>
      <c r="Q12" s="299">
        <v>0</v>
      </c>
      <c r="R12" s="300">
        <v>6.1609999999999996E-4</v>
      </c>
      <c r="S12" s="138">
        <v>2.3905400000000001</v>
      </c>
      <c r="T12" s="138">
        <v>7.2</v>
      </c>
      <c r="U12" s="138">
        <v>0</v>
      </c>
      <c r="V12" s="138">
        <v>166621.45820318803</v>
      </c>
      <c r="W12" s="138">
        <v>5.1101632339473717</v>
      </c>
    </row>
    <row r="13" spans="1:23" ht="17.25" customHeight="1">
      <c r="B13" s="170" t="s">
        <v>505</v>
      </c>
      <c r="C13" s="138">
        <v>560271.99480466999</v>
      </c>
      <c r="D13" s="138">
        <v>41.5</v>
      </c>
      <c r="E13" s="138">
        <v>44</v>
      </c>
      <c r="F13" s="138">
        <v>0</v>
      </c>
      <c r="G13" s="298">
        <v>0</v>
      </c>
      <c r="H13" s="138">
        <v>45</v>
      </c>
      <c r="I13" s="138">
        <v>0</v>
      </c>
      <c r="J13" s="301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9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560407.49480466999</v>
      </c>
      <c r="W13" s="138">
        <v>17.187304725704191</v>
      </c>
    </row>
    <row r="14" spans="1:23" ht="17.25" customHeight="1">
      <c r="B14" s="302" t="s">
        <v>506</v>
      </c>
      <c r="C14" s="138">
        <v>105418.988021731</v>
      </c>
      <c r="D14" s="296">
        <v>1.7998999999999999E-3</v>
      </c>
      <c r="E14" s="138">
        <v>0</v>
      </c>
      <c r="F14" s="138">
        <v>7.6586220799999998</v>
      </c>
      <c r="G14" s="298">
        <v>0.57420864999999999</v>
      </c>
      <c r="H14" s="138">
        <v>0</v>
      </c>
      <c r="I14" s="138">
        <v>0</v>
      </c>
      <c r="J14" s="135">
        <v>0</v>
      </c>
      <c r="K14" s="138">
        <v>0</v>
      </c>
      <c r="L14" s="138">
        <v>178.8337975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6.3501E-3</v>
      </c>
      <c r="S14" s="138">
        <v>0</v>
      </c>
      <c r="T14" s="138">
        <v>0</v>
      </c>
      <c r="U14" s="138">
        <v>0</v>
      </c>
      <c r="V14" s="138">
        <v>105606.06279996099</v>
      </c>
      <c r="W14" s="303">
        <v>3.2388638607651572</v>
      </c>
    </row>
    <row r="15" spans="1:23" ht="17.25" customHeight="1">
      <c r="B15" s="170" t="s">
        <v>507</v>
      </c>
      <c r="C15" s="138">
        <v>38684.531860121999</v>
      </c>
      <c r="D15" s="138">
        <v>0</v>
      </c>
      <c r="E15" s="138">
        <v>0</v>
      </c>
      <c r="F15" s="138">
        <v>0</v>
      </c>
      <c r="G15" s="298">
        <v>0</v>
      </c>
      <c r="H15" s="138">
        <v>300</v>
      </c>
      <c r="I15" s="138">
        <v>0</v>
      </c>
      <c r="J15" s="301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9">
        <v>0</v>
      </c>
      <c r="R15" s="138">
        <v>23.18</v>
      </c>
      <c r="S15" s="138">
        <v>0</v>
      </c>
      <c r="T15" s="138">
        <v>0</v>
      </c>
      <c r="U15" s="138">
        <v>0</v>
      </c>
      <c r="V15" s="138">
        <v>39007.711860121999</v>
      </c>
      <c r="W15" s="138">
        <v>1.1963391578588063</v>
      </c>
    </row>
    <row r="16" spans="1:23" ht="17.25" customHeight="1">
      <c r="B16" s="170" t="s">
        <v>508</v>
      </c>
      <c r="C16" s="138">
        <v>196016.787357775</v>
      </c>
      <c r="D16" s="138">
        <v>0</v>
      </c>
      <c r="E16" s="138">
        <v>0</v>
      </c>
      <c r="F16" s="138">
        <v>0</v>
      </c>
      <c r="G16" s="298">
        <v>0</v>
      </c>
      <c r="H16" s="138">
        <v>0</v>
      </c>
      <c r="I16" s="138">
        <v>0</v>
      </c>
      <c r="J16" s="301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9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196016.787357775</v>
      </c>
      <c r="W16" s="138">
        <v>6.0116973575556925</v>
      </c>
    </row>
    <row r="17" spans="2:25" ht="17.25" customHeight="1">
      <c r="B17" s="302" t="s">
        <v>509</v>
      </c>
      <c r="C17" s="138">
        <v>538486.38356191094</v>
      </c>
      <c r="D17" s="138">
        <v>642.20600000000002</v>
      </c>
      <c r="E17" s="138">
        <v>0</v>
      </c>
      <c r="F17" s="138">
        <v>6.2087497880000004</v>
      </c>
      <c r="G17" s="298">
        <v>20.4981066</v>
      </c>
      <c r="H17" s="138">
        <v>100</v>
      </c>
      <c r="I17" s="138">
        <v>0</v>
      </c>
      <c r="J17" s="135">
        <v>0</v>
      </c>
      <c r="K17" s="138">
        <v>0</v>
      </c>
      <c r="L17" s="138">
        <v>2370.8361430999998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545123.10856139904</v>
      </c>
      <c r="W17" s="303">
        <v>16.718543322004511</v>
      </c>
    </row>
    <row r="18" spans="2:25" ht="17.25" customHeight="1">
      <c r="B18" s="170" t="s">
        <v>510</v>
      </c>
      <c r="C18" s="138">
        <v>10394.514458506001</v>
      </c>
      <c r="D18" s="138">
        <v>0</v>
      </c>
      <c r="E18" s="138">
        <v>0</v>
      </c>
      <c r="F18" s="138">
        <v>0</v>
      </c>
      <c r="G18" s="298">
        <v>0</v>
      </c>
      <c r="H18" s="138">
        <v>0</v>
      </c>
      <c r="I18" s="138">
        <v>0</v>
      </c>
      <c r="J18" s="301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9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10394.514458506001</v>
      </c>
      <c r="W18" s="138">
        <v>0.31879246642900533</v>
      </c>
    </row>
    <row r="19" spans="2:25" ht="17.25" customHeight="1">
      <c r="B19" s="170" t="s">
        <v>511</v>
      </c>
      <c r="C19" s="138">
        <v>434305.29614696302</v>
      </c>
      <c r="D19" s="138">
        <v>3564.0627992250002</v>
      </c>
      <c r="E19" s="138">
        <v>0</v>
      </c>
      <c r="F19" s="138">
        <v>921.01514317199997</v>
      </c>
      <c r="G19" s="298">
        <v>0.36000504999999999</v>
      </c>
      <c r="H19" s="138">
        <v>0</v>
      </c>
      <c r="I19" s="138">
        <v>0</v>
      </c>
      <c r="J19" s="301">
        <v>0</v>
      </c>
      <c r="K19" s="138">
        <v>0</v>
      </c>
      <c r="L19" s="138">
        <v>5.7960000000000003</v>
      </c>
      <c r="M19" s="138">
        <v>0</v>
      </c>
      <c r="N19" s="138">
        <v>0</v>
      </c>
      <c r="O19" s="138">
        <v>18.7</v>
      </c>
      <c r="P19" s="138">
        <v>0</v>
      </c>
      <c r="Q19" s="299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438815.23009441001</v>
      </c>
      <c r="W19" s="138">
        <v>13.45815526707295</v>
      </c>
    </row>
    <row r="20" spans="2:25" ht="17.25" customHeight="1">
      <c r="B20" s="304" t="s">
        <v>512</v>
      </c>
      <c r="C20" s="305">
        <v>3241579.1858625039</v>
      </c>
      <c r="D20" s="305">
        <v>5045.4045442670003</v>
      </c>
      <c r="E20" s="305">
        <v>2221.2439999999997</v>
      </c>
      <c r="F20" s="305">
        <v>1024.3894551359999</v>
      </c>
      <c r="G20" s="306">
        <v>189.90880960000004</v>
      </c>
      <c r="H20" s="305">
        <v>845</v>
      </c>
      <c r="I20" s="305">
        <v>0</v>
      </c>
      <c r="J20" s="307">
        <v>5.0469600000000003E-2</v>
      </c>
      <c r="K20" s="305">
        <v>0</v>
      </c>
      <c r="L20" s="305">
        <v>2555.6393004999995</v>
      </c>
      <c r="M20" s="305">
        <v>139.322</v>
      </c>
      <c r="N20" s="305">
        <v>0</v>
      </c>
      <c r="O20" s="305">
        <v>61.2</v>
      </c>
      <c r="P20" s="305">
        <v>0</v>
      </c>
      <c r="Q20" s="305">
        <v>0</v>
      </c>
      <c r="R20" s="305">
        <v>6698.8069722999999</v>
      </c>
      <c r="S20" s="305">
        <v>12.39054</v>
      </c>
      <c r="T20" s="305">
        <v>217.2</v>
      </c>
      <c r="U20" s="305">
        <v>0</v>
      </c>
      <c r="V20" s="305">
        <v>3260589.7419539071</v>
      </c>
      <c r="W20" s="305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9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1" t="s">
        <v>513</v>
      </c>
      <c r="C22" s="292"/>
      <c r="D22" s="292"/>
      <c r="E22" s="292"/>
      <c r="F22" s="292"/>
      <c r="G22" s="292"/>
      <c r="H22" s="292"/>
      <c r="I22" s="292"/>
      <c r="J22" s="293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58.263326287133957</v>
      </c>
    </row>
    <row r="23" spans="2:25" ht="17.25" customHeight="1">
      <c r="B23" s="170" t="s">
        <v>503</v>
      </c>
      <c r="C23" s="139">
        <v>1988990.0774153699</v>
      </c>
      <c r="D23" s="139">
        <v>19213.202024646002</v>
      </c>
      <c r="E23" s="139">
        <v>19713.507000000001</v>
      </c>
      <c r="F23" s="139">
        <v>353.68744367400001</v>
      </c>
      <c r="G23" s="310">
        <v>372.59585195</v>
      </c>
      <c r="H23" s="139">
        <v>1628.0164810000001</v>
      </c>
      <c r="I23" s="139">
        <v>4.5</v>
      </c>
      <c r="J23" s="311">
        <v>0</v>
      </c>
      <c r="K23" s="139">
        <v>0</v>
      </c>
      <c r="L23" s="139">
        <v>200.75854190000001</v>
      </c>
      <c r="M23" s="139">
        <v>3165.9290000000001</v>
      </c>
      <c r="N23" s="139">
        <v>0</v>
      </c>
      <c r="O23" s="139">
        <v>2265.3200000000002</v>
      </c>
      <c r="P23" s="139">
        <v>0</v>
      </c>
      <c r="Q23" s="139">
        <v>891.67416169299997</v>
      </c>
      <c r="R23" s="139">
        <v>10757.342116354999</v>
      </c>
      <c r="S23" s="139">
        <v>39.802876982999997</v>
      </c>
      <c r="T23" s="139">
        <v>453.3</v>
      </c>
      <c r="U23" s="139">
        <v>379</v>
      </c>
      <c r="V23" s="138">
        <v>2048428.7129135714</v>
      </c>
      <c r="W23" s="139">
        <v>45.003599991167661</v>
      </c>
    </row>
    <row r="24" spans="2:25" ht="17.25" customHeight="1">
      <c r="B24" s="170" t="s">
        <v>504</v>
      </c>
      <c r="C24" s="139">
        <v>1053817.10249417</v>
      </c>
      <c r="D24" s="139">
        <v>35057.880339488001</v>
      </c>
      <c r="E24" s="139">
        <v>170801.58799999999</v>
      </c>
      <c r="F24" s="139">
        <v>714.71912303800002</v>
      </c>
      <c r="G24" s="135">
        <v>184.82631905</v>
      </c>
      <c r="H24" s="139">
        <v>2550.9081449609998</v>
      </c>
      <c r="I24" s="139">
        <v>440.5</v>
      </c>
      <c r="J24" s="139">
        <v>2.6306229999999999</v>
      </c>
      <c r="K24" s="139">
        <v>0</v>
      </c>
      <c r="L24" s="139">
        <v>111.514699546</v>
      </c>
      <c r="M24" s="139">
        <v>122953.25</v>
      </c>
      <c r="N24" s="139">
        <v>0</v>
      </c>
      <c r="O24" s="135">
        <v>1300.8430000000001</v>
      </c>
      <c r="P24" s="135">
        <v>0</v>
      </c>
      <c r="Q24" s="139">
        <v>62.291354933000001</v>
      </c>
      <c r="R24" s="139">
        <v>1044.0191696750001</v>
      </c>
      <c r="S24" s="139">
        <v>835.88608458299996</v>
      </c>
      <c r="T24" s="139">
        <v>338.7</v>
      </c>
      <c r="U24" s="139">
        <v>23.91</v>
      </c>
      <c r="V24" s="138">
        <v>1390240.5693524438</v>
      </c>
      <c r="W24" s="139">
        <v>30.54332820088252</v>
      </c>
    </row>
    <row r="25" spans="2:25" ht="17.25" customHeight="1">
      <c r="B25" s="170" t="s">
        <v>505</v>
      </c>
      <c r="C25" s="139">
        <v>90206.962412615001</v>
      </c>
      <c r="D25" s="139">
        <v>102783.201896578</v>
      </c>
      <c r="E25" s="139">
        <v>19333.097000000002</v>
      </c>
      <c r="F25" s="139">
        <v>11.350657204999999</v>
      </c>
      <c r="G25" s="310">
        <v>3.9393280000000002</v>
      </c>
      <c r="H25" s="139">
        <v>7550.7643500000004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7727.7960000000003</v>
      </c>
      <c r="N25" s="139">
        <v>0</v>
      </c>
      <c r="O25" s="135">
        <v>26899.27</v>
      </c>
      <c r="P25" s="135">
        <v>0</v>
      </c>
      <c r="Q25" s="139">
        <v>262.59423647099999</v>
      </c>
      <c r="R25" s="139">
        <v>0</v>
      </c>
      <c r="S25" s="139">
        <v>0</v>
      </c>
      <c r="T25" s="139">
        <v>292.75599999999997</v>
      </c>
      <c r="U25" s="139">
        <v>431.58</v>
      </c>
      <c r="V25" s="138">
        <v>255508.31188086901</v>
      </c>
      <c r="W25" s="139">
        <v>5.6134703589220312</v>
      </c>
    </row>
    <row r="26" spans="2:25" ht="17.25" customHeight="1">
      <c r="B26" s="302" t="s">
        <v>506</v>
      </c>
      <c r="C26" s="139">
        <v>35399.239286265001</v>
      </c>
      <c r="D26" s="139">
        <v>2387.0527413330001</v>
      </c>
      <c r="E26" s="139">
        <v>1241.577</v>
      </c>
      <c r="F26" s="139">
        <v>4.2587057469999996</v>
      </c>
      <c r="G26" s="310">
        <v>6.4111687000000002</v>
      </c>
      <c r="H26" s="139">
        <v>82.949479726000007</v>
      </c>
      <c r="I26" s="139">
        <v>0</v>
      </c>
      <c r="J26" s="135">
        <v>1870.9839073999999</v>
      </c>
      <c r="K26" s="139">
        <v>0</v>
      </c>
      <c r="L26" s="139">
        <v>73.369192620999996</v>
      </c>
      <c r="M26" s="139">
        <v>43.027000000000001</v>
      </c>
      <c r="N26" s="139">
        <v>0</v>
      </c>
      <c r="O26" s="139">
        <v>375.68</v>
      </c>
      <c r="P26" s="139">
        <v>0</v>
      </c>
      <c r="Q26" s="139">
        <v>5.5657561370000002</v>
      </c>
      <c r="R26" s="139">
        <v>4.3105621699999999</v>
      </c>
      <c r="S26" s="139">
        <v>0</v>
      </c>
      <c r="T26" s="139">
        <v>100</v>
      </c>
      <c r="U26" s="139">
        <v>16.7</v>
      </c>
      <c r="V26" s="138">
        <v>41611.124800098994</v>
      </c>
      <c r="W26" s="312">
        <v>0.91418871639553301</v>
      </c>
    </row>
    <row r="27" spans="2:25" ht="17.25" customHeight="1">
      <c r="B27" s="170" t="s">
        <v>507</v>
      </c>
      <c r="C27" s="139">
        <v>182036.30789793</v>
      </c>
      <c r="D27" s="139">
        <v>95371.254496399997</v>
      </c>
      <c r="E27" s="139">
        <v>1847.5409999999999</v>
      </c>
      <c r="F27" s="139">
        <v>1124.8219706</v>
      </c>
      <c r="G27" s="314">
        <v>4.6115000000000001E-4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6475.9106276000002</v>
      </c>
      <c r="M27" s="139">
        <v>4280.3289999999997</v>
      </c>
      <c r="N27" s="139">
        <v>0</v>
      </c>
      <c r="O27" s="139">
        <v>9995.7450000000008</v>
      </c>
      <c r="P27" s="139">
        <v>0</v>
      </c>
      <c r="Q27" s="139">
        <v>791.68701594599997</v>
      </c>
      <c r="R27" s="139">
        <v>85.512453500000007</v>
      </c>
      <c r="S27" s="139">
        <v>0</v>
      </c>
      <c r="T27" s="139">
        <v>433.80500000000001</v>
      </c>
      <c r="U27" s="139">
        <v>244</v>
      </c>
      <c r="V27" s="138">
        <v>308935.68686129106</v>
      </c>
      <c r="W27" s="139">
        <v>6.7872599065100045</v>
      </c>
    </row>
    <row r="28" spans="2:25" ht="17.25" customHeight="1">
      <c r="B28" s="170" t="s">
        <v>508</v>
      </c>
      <c r="C28" s="139">
        <v>22914.701999935001</v>
      </c>
      <c r="D28" s="139">
        <v>55948.443634939002</v>
      </c>
      <c r="E28" s="139">
        <v>1127.31</v>
      </c>
      <c r="F28" s="179">
        <v>2.4060599999999998E-3</v>
      </c>
      <c r="G28" s="310">
        <v>0.08</v>
      </c>
      <c r="H28" s="139">
        <v>225</v>
      </c>
      <c r="I28" s="139">
        <v>0</v>
      </c>
      <c r="J28" s="139">
        <v>0</v>
      </c>
      <c r="K28" s="139">
        <v>0</v>
      </c>
      <c r="L28" s="139">
        <v>415.86209400000001</v>
      </c>
      <c r="M28" s="139">
        <v>1152.6289999999999</v>
      </c>
      <c r="N28" s="139">
        <v>21.684000000000001</v>
      </c>
      <c r="O28" s="139">
        <v>6363.6909999999998</v>
      </c>
      <c r="P28" s="139">
        <v>0</v>
      </c>
      <c r="Q28" s="139">
        <v>412.61381812000002</v>
      </c>
      <c r="R28" s="139">
        <v>17.411461800000001</v>
      </c>
      <c r="S28" s="139">
        <v>0</v>
      </c>
      <c r="T28" s="139">
        <v>401.91399999999999</v>
      </c>
      <c r="U28" s="139">
        <v>130</v>
      </c>
      <c r="V28" s="138">
        <v>89131.343414853996</v>
      </c>
      <c r="W28" s="139">
        <v>1.9581991310852758</v>
      </c>
    </row>
    <row r="29" spans="2:25" ht="17.25" customHeight="1">
      <c r="B29" s="302" t="s">
        <v>509</v>
      </c>
      <c r="C29" s="139">
        <v>132207.498074473</v>
      </c>
      <c r="D29" s="139">
        <v>88377.023287232994</v>
      </c>
      <c r="E29" s="139">
        <v>451.38400000000001</v>
      </c>
      <c r="F29" s="315">
        <v>6.4000000000000001E-7</v>
      </c>
      <c r="G29" s="311">
        <v>0</v>
      </c>
      <c r="H29" s="139">
        <v>7534.987187529</v>
      </c>
      <c r="I29" s="139">
        <v>50</v>
      </c>
      <c r="J29" s="139">
        <v>0</v>
      </c>
      <c r="K29" s="139">
        <v>0</v>
      </c>
      <c r="L29" s="139">
        <v>130.58000000000001</v>
      </c>
      <c r="M29" s="139">
        <v>994.16700000000003</v>
      </c>
      <c r="N29" s="139">
        <v>108.13200000000001</v>
      </c>
      <c r="O29" s="139">
        <v>11479.215</v>
      </c>
      <c r="P29" s="139">
        <v>0</v>
      </c>
      <c r="Q29" s="139">
        <v>62.715764458999999</v>
      </c>
      <c r="R29" s="139">
        <v>0</v>
      </c>
      <c r="S29" s="139">
        <v>2.7040999999999999</v>
      </c>
      <c r="T29" s="139">
        <v>97</v>
      </c>
      <c r="U29" s="139">
        <v>50</v>
      </c>
      <c r="V29" s="138">
        <v>241545.40641433396</v>
      </c>
      <c r="W29" s="139">
        <v>5.306707908088848</v>
      </c>
    </row>
    <row r="30" spans="2:25" ht="17.25" customHeight="1">
      <c r="B30" s="170" t="s">
        <v>510</v>
      </c>
      <c r="C30" s="135">
        <v>6099.4878648639997</v>
      </c>
      <c r="D30" s="135">
        <v>5720.4392307540002</v>
      </c>
      <c r="E30" s="135">
        <v>2466.779</v>
      </c>
      <c r="F30" s="316">
        <v>1.4669209999999999E-3</v>
      </c>
      <c r="G30" s="310">
        <v>0.1400218</v>
      </c>
      <c r="H30" s="135">
        <v>142</v>
      </c>
      <c r="I30" s="139">
        <v>0</v>
      </c>
      <c r="J30" s="135">
        <v>0</v>
      </c>
      <c r="K30" s="135">
        <v>0</v>
      </c>
      <c r="L30" s="135">
        <v>111.636994433</v>
      </c>
      <c r="M30" s="135">
        <v>591.71600000000001</v>
      </c>
      <c r="N30" s="135">
        <v>0</v>
      </c>
      <c r="O30" s="135">
        <v>785.4</v>
      </c>
      <c r="P30" s="135">
        <v>0</v>
      </c>
      <c r="Q30" s="135">
        <v>61.304809386999999</v>
      </c>
      <c r="R30" s="135">
        <v>0</v>
      </c>
      <c r="S30" s="310">
        <v>0.55559999999999998</v>
      </c>
      <c r="T30" s="139">
        <v>48</v>
      </c>
      <c r="U30" s="139">
        <v>60</v>
      </c>
      <c r="V30" s="138">
        <v>16087.460988159</v>
      </c>
      <c r="W30" s="135">
        <v>0.35343854273300734</v>
      </c>
    </row>
    <row r="31" spans="2:25" ht="17.25" customHeight="1">
      <c r="B31" s="170" t="s">
        <v>511</v>
      </c>
      <c r="C31" s="135">
        <v>63271.994427582998</v>
      </c>
      <c r="D31" s="135">
        <v>9281.9218890030006</v>
      </c>
      <c r="E31" s="135">
        <v>530.88099999999997</v>
      </c>
      <c r="F31" s="310">
        <v>0.117425975</v>
      </c>
      <c r="G31" s="310">
        <v>2.1613050000000002E-2</v>
      </c>
      <c r="H31" s="135">
        <v>3531.2399914960001</v>
      </c>
      <c r="I31" s="139">
        <v>117.82499710800001</v>
      </c>
      <c r="J31" s="135">
        <v>0</v>
      </c>
      <c r="K31" s="135">
        <v>0</v>
      </c>
      <c r="L31" s="135">
        <v>10.4071</v>
      </c>
      <c r="M31" s="135">
        <v>76369.403000000006</v>
      </c>
      <c r="N31" s="135">
        <v>0</v>
      </c>
      <c r="O31" s="135">
        <v>6997.3905895019998</v>
      </c>
      <c r="P31" s="135">
        <v>0</v>
      </c>
      <c r="Q31" s="135">
        <v>45.757761459000001</v>
      </c>
      <c r="R31" s="135">
        <v>54.000664200000003</v>
      </c>
      <c r="S31" s="310">
        <v>9.4309275999999997E-2</v>
      </c>
      <c r="T31" s="139">
        <v>0</v>
      </c>
      <c r="U31" s="139">
        <v>0</v>
      </c>
      <c r="V31" s="138">
        <v>160211.05476865199</v>
      </c>
      <c r="W31" s="135">
        <v>3.5198072442151327</v>
      </c>
    </row>
    <row r="32" spans="2:25" ht="17.25" customHeight="1">
      <c r="B32" s="304" t="s">
        <v>512</v>
      </c>
      <c r="C32" s="318">
        <v>3574943.3718732046</v>
      </c>
      <c r="D32" s="318">
        <v>414140.41954037402</v>
      </c>
      <c r="E32" s="318">
        <v>217513.66399999999</v>
      </c>
      <c r="F32" s="318">
        <v>2208.9591998600004</v>
      </c>
      <c r="G32" s="319">
        <v>568.0147637</v>
      </c>
      <c r="H32" s="318">
        <v>29494.637572877</v>
      </c>
      <c r="I32" s="318">
        <v>617.82499710800005</v>
      </c>
      <c r="J32" s="318">
        <v>1873.6145303999999</v>
      </c>
      <c r="K32" s="318">
        <v>0</v>
      </c>
      <c r="L32" s="318">
        <v>7530.0392501000006</v>
      </c>
      <c r="M32" s="318">
        <v>217278.24599999998</v>
      </c>
      <c r="N32" s="318">
        <v>129.816</v>
      </c>
      <c r="O32" s="318">
        <v>66462.55458950199</v>
      </c>
      <c r="P32" s="318">
        <v>0</v>
      </c>
      <c r="Q32" s="318">
        <v>2596.2046786050005</v>
      </c>
      <c r="R32" s="318">
        <v>11962.5964277</v>
      </c>
      <c r="S32" s="318">
        <v>879.04297084200005</v>
      </c>
      <c r="T32" s="318">
        <v>2165.4749999999999</v>
      </c>
      <c r="U32" s="318">
        <v>1335.19</v>
      </c>
      <c r="V32" s="318">
        <v>4551699.6713942727</v>
      </c>
      <c r="W32" s="318">
        <v>100.00000000000001</v>
      </c>
    </row>
    <row r="33" spans="2:23" ht="17.25" customHeight="1">
      <c r="B33" s="322" t="s">
        <v>514</v>
      </c>
      <c r="C33" s="323">
        <v>6816522.5577357085</v>
      </c>
      <c r="D33" s="323">
        <v>419185.824084641</v>
      </c>
      <c r="E33" s="323">
        <v>219734.908</v>
      </c>
      <c r="F33" s="323">
        <v>3233.3486549960003</v>
      </c>
      <c r="G33" s="323">
        <v>757.92357330000004</v>
      </c>
      <c r="H33" s="323">
        <v>30339.637572877</v>
      </c>
      <c r="I33" s="323">
        <v>617.82499710800005</v>
      </c>
      <c r="J33" s="323">
        <v>1873.665</v>
      </c>
      <c r="K33" s="323">
        <v>0</v>
      </c>
      <c r="L33" s="323">
        <v>10085.6785506</v>
      </c>
      <c r="M33" s="323">
        <v>217417.56799999997</v>
      </c>
      <c r="N33" s="323">
        <v>129.816</v>
      </c>
      <c r="O33" s="323">
        <v>66523.754589501987</v>
      </c>
      <c r="P33" s="323">
        <v>0</v>
      </c>
      <c r="Q33" s="323">
        <v>2596.2046786050005</v>
      </c>
      <c r="R33" s="323">
        <v>18661.403399999999</v>
      </c>
      <c r="S33" s="323">
        <v>891.43351084200003</v>
      </c>
      <c r="T33" s="323">
        <v>2382.6749999999997</v>
      </c>
      <c r="U33" s="323">
        <v>1335.19</v>
      </c>
      <c r="V33" s="323">
        <v>7812289.4133481802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515</v>
      </c>
    </row>
    <row r="37" spans="2:23" ht="14.25" customHeight="1">
      <c r="B37" s="324" t="s">
        <v>516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88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517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55" zoomScaleNormal="100" zoomScaleSheetLayoutView="55" workbookViewId="0">
      <selection activeCell="L17" sqref="L17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47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88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5" t="s">
        <v>519</v>
      </c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115"/>
      <c r="Q5" s="120"/>
      <c r="R5" s="120"/>
      <c r="S5" s="120"/>
      <c r="T5" s="120"/>
      <c r="U5" s="120"/>
      <c r="W5" s="289" t="s">
        <v>520</v>
      </c>
    </row>
    <row r="6" spans="1:23" ht="7.5" customHeight="1"/>
    <row r="7" spans="1:23" ht="14.25" customHeight="1">
      <c r="B7" s="505" t="s">
        <v>522</v>
      </c>
      <c r="C7" s="505" t="s">
        <v>523</v>
      </c>
      <c r="D7" s="505" t="s">
        <v>524</v>
      </c>
      <c r="E7" s="505" t="s">
        <v>339</v>
      </c>
      <c r="F7" s="505" t="s">
        <v>163</v>
      </c>
      <c r="G7" s="505" t="s">
        <v>162</v>
      </c>
      <c r="H7" s="505" t="s">
        <v>488</v>
      </c>
      <c r="I7" s="505" t="s">
        <v>489</v>
      </c>
      <c r="J7" s="505" t="s">
        <v>203</v>
      </c>
      <c r="K7" s="505" t="s">
        <v>490</v>
      </c>
      <c r="L7" s="505" t="s">
        <v>403</v>
      </c>
      <c r="M7" s="505" t="s">
        <v>491</v>
      </c>
      <c r="N7" s="505" t="s">
        <v>492</v>
      </c>
      <c r="O7" s="505" t="s">
        <v>416</v>
      </c>
      <c r="P7" s="505" t="s">
        <v>493</v>
      </c>
      <c r="Q7" s="505" t="s">
        <v>525</v>
      </c>
      <c r="R7" s="505" t="s">
        <v>495</v>
      </c>
      <c r="S7" s="505" t="s">
        <v>496</v>
      </c>
      <c r="T7" s="505" t="s">
        <v>501</v>
      </c>
      <c r="U7" s="505" t="s">
        <v>498</v>
      </c>
      <c r="V7" s="502" t="s">
        <v>526</v>
      </c>
      <c r="W7" s="503"/>
    </row>
    <row r="8" spans="1:23" ht="21.75" customHeight="1"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166" t="s">
        <v>527</v>
      </c>
      <c r="W8" s="166" t="s">
        <v>228</v>
      </c>
    </row>
    <row r="9" spans="1:23" ht="14.25" customHeight="1">
      <c r="B9" s="225"/>
    </row>
    <row r="10" spans="1:23" ht="17.25" customHeight="1">
      <c r="B10" s="291" t="s">
        <v>313</v>
      </c>
      <c r="C10" s="292"/>
      <c r="D10" s="292"/>
      <c r="E10" s="292"/>
      <c r="F10" s="292"/>
      <c r="G10" s="292"/>
      <c r="H10" s="292"/>
      <c r="I10" s="292"/>
      <c r="J10" s="293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4"/>
      <c r="W10" s="295">
        <v>41.73667371286605</v>
      </c>
    </row>
    <row r="11" spans="1:23" ht="17.25" customHeight="1">
      <c r="B11" s="170" t="s">
        <v>503</v>
      </c>
      <c r="C11" s="138">
        <v>1193643.2957995699</v>
      </c>
      <c r="D11" s="138">
        <v>715.37644514199997</v>
      </c>
      <c r="E11" s="138">
        <v>161.5</v>
      </c>
      <c r="F11" s="138">
        <v>73.651879014000002</v>
      </c>
      <c r="G11" s="296">
        <v>168.40181405000001</v>
      </c>
      <c r="H11" s="138">
        <v>400</v>
      </c>
      <c r="I11" s="138">
        <v>0</v>
      </c>
      <c r="J11" s="135">
        <v>0</v>
      </c>
      <c r="K11" s="138">
        <v>0</v>
      </c>
      <c r="L11" s="296">
        <v>3.8700000000000002E-3</v>
      </c>
      <c r="M11" s="138">
        <v>0</v>
      </c>
      <c r="N11" s="138">
        <v>0</v>
      </c>
      <c r="O11" s="138">
        <v>31</v>
      </c>
      <c r="P11" s="138">
        <v>0</v>
      </c>
      <c r="Q11" s="138">
        <v>0</v>
      </c>
      <c r="R11" s="138">
        <v>3394.1440060999998</v>
      </c>
      <c r="S11" s="138">
        <v>10</v>
      </c>
      <c r="T11" s="138">
        <v>0</v>
      </c>
      <c r="U11" s="138">
        <v>0</v>
      </c>
      <c r="V11" s="138">
        <v>1198597.373813876</v>
      </c>
      <c r="W11" s="138">
        <v>36.760140608662311</v>
      </c>
    </row>
    <row r="12" spans="1:23" ht="17.25" customHeight="1">
      <c r="B12" s="170" t="s">
        <v>504</v>
      </c>
      <c r="C12" s="138">
        <v>164357.393851256</v>
      </c>
      <c r="D12" s="138">
        <v>82.257499999999993</v>
      </c>
      <c r="E12" s="138">
        <v>2015.7439999999999</v>
      </c>
      <c r="F12" s="138">
        <v>15.855061082000001</v>
      </c>
      <c r="G12" s="298">
        <v>7.4675249999999999E-2</v>
      </c>
      <c r="H12" s="138">
        <v>0</v>
      </c>
      <c r="I12" s="138">
        <v>0</v>
      </c>
      <c r="J12" s="298">
        <v>5.0469600000000003E-2</v>
      </c>
      <c r="K12" s="138">
        <v>0</v>
      </c>
      <c r="L12" s="138">
        <v>0.1694899</v>
      </c>
      <c r="M12" s="138">
        <v>139.322</v>
      </c>
      <c r="N12" s="138">
        <v>0</v>
      </c>
      <c r="O12" s="138">
        <v>1</v>
      </c>
      <c r="P12" s="138">
        <v>0</v>
      </c>
      <c r="Q12" s="299">
        <v>0</v>
      </c>
      <c r="R12" s="300">
        <v>6.1609999999999996E-4</v>
      </c>
      <c r="S12" s="138">
        <v>2.3905400000000001</v>
      </c>
      <c r="T12" s="138">
        <v>7.2</v>
      </c>
      <c r="U12" s="138">
        <v>0</v>
      </c>
      <c r="V12" s="138">
        <v>166621.45820318803</v>
      </c>
      <c r="W12" s="138">
        <v>5.1101632339473717</v>
      </c>
    </row>
    <row r="13" spans="1:23" ht="17.25" customHeight="1">
      <c r="B13" s="170" t="s">
        <v>505</v>
      </c>
      <c r="C13" s="138">
        <v>560271.99480466999</v>
      </c>
      <c r="D13" s="138">
        <v>41.5</v>
      </c>
      <c r="E13" s="138">
        <v>44</v>
      </c>
      <c r="F13" s="138">
        <v>0</v>
      </c>
      <c r="G13" s="298">
        <v>0</v>
      </c>
      <c r="H13" s="138">
        <v>45</v>
      </c>
      <c r="I13" s="138">
        <v>0</v>
      </c>
      <c r="J13" s="301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9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560407.49480466999</v>
      </c>
      <c r="W13" s="138">
        <v>17.187304725704191</v>
      </c>
    </row>
    <row r="14" spans="1:23" ht="17.25" customHeight="1">
      <c r="B14" s="302" t="s">
        <v>506</v>
      </c>
      <c r="C14" s="138">
        <v>105418.988021731</v>
      </c>
      <c r="D14" s="296">
        <v>1.7998999999999999E-3</v>
      </c>
      <c r="E14" s="138">
        <v>0</v>
      </c>
      <c r="F14" s="138">
        <v>7.6586220799999998</v>
      </c>
      <c r="G14" s="298">
        <v>0.57420864999999999</v>
      </c>
      <c r="H14" s="138">
        <v>0</v>
      </c>
      <c r="I14" s="138">
        <v>0</v>
      </c>
      <c r="J14" s="135">
        <v>0</v>
      </c>
      <c r="K14" s="138">
        <v>0</v>
      </c>
      <c r="L14" s="138">
        <v>178.8337975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6.3501E-3</v>
      </c>
      <c r="S14" s="138">
        <v>0</v>
      </c>
      <c r="T14" s="138">
        <v>0</v>
      </c>
      <c r="U14" s="138">
        <v>0</v>
      </c>
      <c r="V14" s="138">
        <v>105606.06279996099</v>
      </c>
      <c r="W14" s="303">
        <v>3.2388638607651572</v>
      </c>
    </row>
    <row r="15" spans="1:23" ht="16.5" customHeight="1">
      <c r="B15" s="170" t="s">
        <v>507</v>
      </c>
      <c r="C15" s="138">
        <v>38684.531860121999</v>
      </c>
      <c r="D15" s="138">
        <v>0</v>
      </c>
      <c r="E15" s="138">
        <v>0</v>
      </c>
      <c r="F15" s="138">
        <v>0</v>
      </c>
      <c r="G15" s="298">
        <v>0</v>
      </c>
      <c r="H15" s="138">
        <v>300</v>
      </c>
      <c r="I15" s="138">
        <v>0</v>
      </c>
      <c r="J15" s="301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9">
        <v>0</v>
      </c>
      <c r="R15" s="138">
        <v>23.18</v>
      </c>
      <c r="S15" s="138">
        <v>0</v>
      </c>
      <c r="T15" s="138">
        <v>0</v>
      </c>
      <c r="U15" s="138">
        <v>0</v>
      </c>
      <c r="V15" s="138">
        <v>39007.711860121999</v>
      </c>
      <c r="W15" s="138">
        <v>1.1963391578588063</v>
      </c>
    </row>
    <row r="16" spans="1:23" ht="17.25" customHeight="1">
      <c r="B16" s="170" t="s">
        <v>508</v>
      </c>
      <c r="C16" s="138">
        <v>196016.787357775</v>
      </c>
      <c r="D16" s="138">
        <v>0</v>
      </c>
      <c r="E16" s="138">
        <v>0</v>
      </c>
      <c r="F16" s="138">
        <v>0</v>
      </c>
      <c r="G16" s="298">
        <v>0</v>
      </c>
      <c r="H16" s="138">
        <v>0</v>
      </c>
      <c r="I16" s="138">
        <v>0</v>
      </c>
      <c r="J16" s="301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9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196016.787357775</v>
      </c>
      <c r="W16" s="138">
        <v>6.0116973575556925</v>
      </c>
    </row>
    <row r="17" spans="2:23" ht="17.25" customHeight="1">
      <c r="B17" s="302" t="s">
        <v>509</v>
      </c>
      <c r="C17" s="138">
        <v>538486.38356191094</v>
      </c>
      <c r="D17" s="138">
        <v>642.20600000000002</v>
      </c>
      <c r="E17" s="138">
        <v>0</v>
      </c>
      <c r="F17" s="138">
        <v>6.2087497880000004</v>
      </c>
      <c r="G17" s="298">
        <v>20.4981066</v>
      </c>
      <c r="H17" s="138">
        <v>100</v>
      </c>
      <c r="I17" s="138">
        <v>0</v>
      </c>
      <c r="J17" s="135">
        <v>0</v>
      </c>
      <c r="K17" s="138">
        <v>0</v>
      </c>
      <c r="L17" s="138">
        <v>2370.8361430999998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545123.10856139904</v>
      </c>
      <c r="W17" s="303">
        <v>16.718543322004511</v>
      </c>
    </row>
    <row r="18" spans="2:23" ht="17.25" customHeight="1">
      <c r="B18" s="170" t="s">
        <v>510</v>
      </c>
      <c r="C18" s="138">
        <v>10394.514458506001</v>
      </c>
      <c r="D18" s="138">
        <v>0</v>
      </c>
      <c r="E18" s="138">
        <v>0</v>
      </c>
      <c r="F18" s="138">
        <v>0</v>
      </c>
      <c r="G18" s="298">
        <v>0</v>
      </c>
      <c r="H18" s="138">
        <v>0</v>
      </c>
      <c r="I18" s="138">
        <v>0</v>
      </c>
      <c r="J18" s="301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9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10394.514458506001</v>
      </c>
      <c r="W18" s="138">
        <v>0.31879246642900533</v>
      </c>
    </row>
    <row r="19" spans="2:23" ht="17.25" customHeight="1">
      <c r="B19" s="170" t="s">
        <v>511</v>
      </c>
      <c r="C19" s="138">
        <v>434305.29614696302</v>
      </c>
      <c r="D19" s="138">
        <v>3564.0627992250002</v>
      </c>
      <c r="E19" s="138">
        <v>0</v>
      </c>
      <c r="F19" s="138">
        <v>921.01514317199997</v>
      </c>
      <c r="G19" s="298">
        <v>0.36000504999999999</v>
      </c>
      <c r="H19" s="138">
        <v>0</v>
      </c>
      <c r="I19" s="138">
        <v>0</v>
      </c>
      <c r="J19" s="301">
        <v>0</v>
      </c>
      <c r="K19" s="138">
        <v>0</v>
      </c>
      <c r="L19" s="138">
        <v>5.7960000000000003</v>
      </c>
      <c r="M19" s="138">
        <v>0</v>
      </c>
      <c r="N19" s="138">
        <v>0</v>
      </c>
      <c r="O19" s="138">
        <v>18.7</v>
      </c>
      <c r="P19" s="138">
        <v>0</v>
      </c>
      <c r="Q19" s="299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438815.23009441001</v>
      </c>
      <c r="W19" s="138">
        <v>13.45815526707295</v>
      </c>
    </row>
    <row r="20" spans="2:23" ht="17.25" customHeight="1">
      <c r="B20" s="304" t="s">
        <v>512</v>
      </c>
      <c r="C20" s="305">
        <v>3241579.1858625039</v>
      </c>
      <c r="D20" s="305">
        <v>5045.4045442670003</v>
      </c>
      <c r="E20" s="305">
        <v>2221.2439999999997</v>
      </c>
      <c r="F20" s="305">
        <v>1024.3894551359999</v>
      </c>
      <c r="G20" s="306">
        <v>189.90880960000004</v>
      </c>
      <c r="H20" s="305">
        <v>845</v>
      </c>
      <c r="I20" s="305">
        <v>0</v>
      </c>
      <c r="J20" s="307">
        <v>5.0469600000000003E-2</v>
      </c>
      <c r="K20" s="305">
        <v>0</v>
      </c>
      <c r="L20" s="305">
        <v>2555.6393004999995</v>
      </c>
      <c r="M20" s="305">
        <v>139.322</v>
      </c>
      <c r="N20" s="305">
        <v>0</v>
      </c>
      <c r="O20" s="305">
        <v>61.2</v>
      </c>
      <c r="P20" s="305">
        <v>0</v>
      </c>
      <c r="Q20" s="305">
        <v>0</v>
      </c>
      <c r="R20" s="305">
        <v>6698.8069722999999</v>
      </c>
      <c r="S20" s="305">
        <v>12.39054</v>
      </c>
      <c r="T20" s="305">
        <v>217.2</v>
      </c>
      <c r="U20" s="305">
        <v>0</v>
      </c>
      <c r="V20" s="305">
        <v>3260589.7419539071</v>
      </c>
      <c r="W20" s="305">
        <v>100</v>
      </c>
    </row>
    <row r="21" spans="2:23" ht="17.25" customHeight="1">
      <c r="B21" s="88"/>
      <c r="C21" s="88"/>
      <c r="D21" s="88"/>
      <c r="E21" s="88"/>
      <c r="F21" s="88"/>
      <c r="G21" s="88"/>
      <c r="H21" s="88"/>
      <c r="I21" s="88"/>
      <c r="J21" s="309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2:23" ht="17.25" customHeight="1">
      <c r="B22" s="291" t="s">
        <v>528</v>
      </c>
      <c r="C22" s="292"/>
      <c r="D22" s="292"/>
      <c r="E22" s="292"/>
      <c r="F22" s="292"/>
      <c r="G22" s="292"/>
      <c r="H22" s="292"/>
      <c r="I22" s="292"/>
      <c r="J22" s="293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58.263326287133957</v>
      </c>
    </row>
    <row r="23" spans="2:23" ht="17.25" customHeight="1">
      <c r="B23" s="170" t="s">
        <v>503</v>
      </c>
      <c r="C23" s="139">
        <v>1988990.0774153699</v>
      </c>
      <c r="D23" s="139">
        <v>19213.202024646002</v>
      </c>
      <c r="E23" s="139">
        <v>19713.507000000001</v>
      </c>
      <c r="F23" s="139">
        <v>353.68744367400001</v>
      </c>
      <c r="G23" s="310">
        <v>372.59585195</v>
      </c>
      <c r="H23" s="139">
        <v>1628.0164810000001</v>
      </c>
      <c r="I23" s="139">
        <v>4.5</v>
      </c>
      <c r="J23" s="311">
        <v>0</v>
      </c>
      <c r="K23" s="139">
        <v>0</v>
      </c>
      <c r="L23" s="139">
        <v>200.75854190000001</v>
      </c>
      <c r="M23" s="139">
        <v>3165.9290000000001</v>
      </c>
      <c r="N23" s="139">
        <v>0</v>
      </c>
      <c r="O23" s="139">
        <v>2265.3200000000002</v>
      </c>
      <c r="P23" s="139">
        <v>0</v>
      </c>
      <c r="Q23" s="139">
        <v>891.67416169299997</v>
      </c>
      <c r="R23" s="139">
        <v>10757.342116354999</v>
      </c>
      <c r="S23" s="139">
        <v>39.802876982999997</v>
      </c>
      <c r="T23" s="139">
        <v>453.3</v>
      </c>
      <c r="U23" s="139">
        <v>379</v>
      </c>
      <c r="V23" s="138">
        <v>2048428.7129135714</v>
      </c>
      <c r="W23" s="139">
        <v>45.003599991167661</v>
      </c>
    </row>
    <row r="24" spans="2:23" ht="17.25" customHeight="1">
      <c r="B24" s="170" t="s">
        <v>504</v>
      </c>
      <c r="C24" s="139">
        <v>1053817.10249417</v>
      </c>
      <c r="D24" s="139">
        <v>35057.880339488001</v>
      </c>
      <c r="E24" s="139">
        <v>170801.58799999999</v>
      </c>
      <c r="F24" s="139">
        <v>714.71912303800002</v>
      </c>
      <c r="G24" s="135">
        <v>184.82631905</v>
      </c>
      <c r="H24" s="139">
        <v>2550.9081449609998</v>
      </c>
      <c r="I24" s="139">
        <v>440.5</v>
      </c>
      <c r="J24" s="139">
        <v>2.6306229999999999</v>
      </c>
      <c r="K24" s="139">
        <v>0</v>
      </c>
      <c r="L24" s="139">
        <v>111.514699546</v>
      </c>
      <c r="M24" s="139">
        <v>122953.25</v>
      </c>
      <c r="N24" s="139">
        <v>0</v>
      </c>
      <c r="O24" s="135">
        <v>1300.8430000000001</v>
      </c>
      <c r="P24" s="135">
        <v>0</v>
      </c>
      <c r="Q24" s="139">
        <v>62.291354933000001</v>
      </c>
      <c r="R24" s="139">
        <v>1044.0191696750001</v>
      </c>
      <c r="S24" s="139">
        <v>835.88608458299996</v>
      </c>
      <c r="T24" s="139">
        <v>338.7</v>
      </c>
      <c r="U24" s="139">
        <v>23.91</v>
      </c>
      <c r="V24" s="138">
        <v>1390240.5693524438</v>
      </c>
      <c r="W24" s="139">
        <v>30.54332820088252</v>
      </c>
    </row>
    <row r="25" spans="2:23" ht="17.149999999999999" customHeight="1">
      <c r="B25" s="170" t="s">
        <v>505</v>
      </c>
      <c r="C25" s="139">
        <v>90206.962412615001</v>
      </c>
      <c r="D25" s="139">
        <v>102783.201896578</v>
      </c>
      <c r="E25" s="139">
        <v>19333.097000000002</v>
      </c>
      <c r="F25" s="139">
        <v>11.350657204999999</v>
      </c>
      <c r="G25" s="310">
        <v>3.9393280000000002</v>
      </c>
      <c r="H25" s="139">
        <v>7550.7643500000004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7727.7960000000003</v>
      </c>
      <c r="N25" s="139">
        <v>0</v>
      </c>
      <c r="O25" s="135">
        <v>26899.27</v>
      </c>
      <c r="P25" s="135">
        <v>0</v>
      </c>
      <c r="Q25" s="139">
        <v>262.59423647099999</v>
      </c>
      <c r="R25" s="139">
        <v>0</v>
      </c>
      <c r="S25" s="139">
        <v>0</v>
      </c>
      <c r="T25" s="139">
        <v>292.75599999999997</v>
      </c>
      <c r="U25" s="139">
        <v>431.58</v>
      </c>
      <c r="V25" s="138">
        <v>255508.31188086901</v>
      </c>
      <c r="W25" s="139">
        <v>5.6134703589220312</v>
      </c>
    </row>
    <row r="26" spans="2:23" ht="17.149999999999999" customHeight="1">
      <c r="B26" s="302" t="s">
        <v>506</v>
      </c>
      <c r="C26" s="139">
        <v>35399.239286265001</v>
      </c>
      <c r="D26" s="139">
        <v>2387.0527413330001</v>
      </c>
      <c r="E26" s="139">
        <v>1241.577</v>
      </c>
      <c r="F26" s="139">
        <v>4.2587057469999996</v>
      </c>
      <c r="G26" s="310">
        <v>6.4111687000000002</v>
      </c>
      <c r="H26" s="139">
        <v>82.949479726000007</v>
      </c>
      <c r="I26" s="139">
        <v>0</v>
      </c>
      <c r="J26" s="135">
        <v>1870.9839073999999</v>
      </c>
      <c r="K26" s="139">
        <v>0</v>
      </c>
      <c r="L26" s="139">
        <v>73.369192620999996</v>
      </c>
      <c r="M26" s="139">
        <v>43.027000000000001</v>
      </c>
      <c r="N26" s="139">
        <v>0</v>
      </c>
      <c r="O26" s="139">
        <v>375.68</v>
      </c>
      <c r="P26" s="139">
        <v>0</v>
      </c>
      <c r="Q26" s="139">
        <v>5.5657561370000002</v>
      </c>
      <c r="R26" s="139">
        <v>4.3105621699999999</v>
      </c>
      <c r="S26" s="139">
        <v>0</v>
      </c>
      <c r="T26" s="139">
        <v>100</v>
      </c>
      <c r="U26" s="139">
        <v>16.7</v>
      </c>
      <c r="V26" s="138">
        <v>41611.124800098994</v>
      </c>
      <c r="W26" s="312">
        <v>0.91418871639553301</v>
      </c>
    </row>
    <row r="27" spans="2:23" ht="17.25" customHeight="1">
      <c r="B27" s="170" t="s">
        <v>507</v>
      </c>
      <c r="C27" s="139">
        <v>182036.30789793</v>
      </c>
      <c r="D27" s="139">
        <v>95371.254496399997</v>
      </c>
      <c r="E27" s="139">
        <v>1847.5409999999999</v>
      </c>
      <c r="F27" s="139">
        <v>1124.8219706</v>
      </c>
      <c r="G27" s="314">
        <v>4.6115000000000001E-4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6475.9106276000002</v>
      </c>
      <c r="M27" s="139">
        <v>4280.3289999999997</v>
      </c>
      <c r="N27" s="139">
        <v>0</v>
      </c>
      <c r="O27" s="139">
        <v>9995.7450000000008</v>
      </c>
      <c r="P27" s="139">
        <v>0</v>
      </c>
      <c r="Q27" s="139">
        <v>791.68701594599997</v>
      </c>
      <c r="R27" s="139">
        <v>85.512453500000007</v>
      </c>
      <c r="S27" s="139">
        <v>0</v>
      </c>
      <c r="T27" s="139">
        <v>433.80500000000001</v>
      </c>
      <c r="U27" s="139">
        <v>244</v>
      </c>
      <c r="V27" s="138">
        <v>308935.68686129106</v>
      </c>
      <c r="W27" s="139">
        <v>6.7872599065100045</v>
      </c>
    </row>
    <row r="28" spans="2:23" ht="17.25" customHeight="1">
      <c r="B28" s="170" t="s">
        <v>508</v>
      </c>
      <c r="C28" s="139">
        <v>22914.701999935001</v>
      </c>
      <c r="D28" s="139">
        <v>55948.443634939002</v>
      </c>
      <c r="E28" s="139">
        <v>1127.31</v>
      </c>
      <c r="F28" s="179">
        <v>2.4060599999999998E-3</v>
      </c>
      <c r="G28" s="310">
        <v>0.08</v>
      </c>
      <c r="H28" s="139">
        <v>225</v>
      </c>
      <c r="I28" s="139">
        <v>0</v>
      </c>
      <c r="J28" s="139">
        <v>0</v>
      </c>
      <c r="K28" s="139">
        <v>0</v>
      </c>
      <c r="L28" s="139">
        <v>415.86209400000001</v>
      </c>
      <c r="M28" s="139">
        <v>1152.6289999999999</v>
      </c>
      <c r="N28" s="139">
        <v>21.684000000000001</v>
      </c>
      <c r="O28" s="139">
        <v>6363.6909999999998</v>
      </c>
      <c r="P28" s="139">
        <v>0</v>
      </c>
      <c r="Q28" s="139">
        <v>412.61381812000002</v>
      </c>
      <c r="R28" s="139">
        <v>17.411461800000001</v>
      </c>
      <c r="S28" s="139">
        <v>0</v>
      </c>
      <c r="T28" s="139">
        <v>401.91399999999999</v>
      </c>
      <c r="U28" s="139">
        <v>130</v>
      </c>
      <c r="V28" s="138">
        <v>89131.343414853996</v>
      </c>
      <c r="W28" s="139">
        <v>1.9581991310852758</v>
      </c>
    </row>
    <row r="29" spans="2:23" ht="17.25" customHeight="1">
      <c r="B29" s="302" t="s">
        <v>509</v>
      </c>
      <c r="C29" s="139">
        <v>132207.498074473</v>
      </c>
      <c r="D29" s="139">
        <v>88377.023287232994</v>
      </c>
      <c r="E29" s="139">
        <v>451.38400000000001</v>
      </c>
      <c r="F29" s="315">
        <v>6.4000000000000001E-7</v>
      </c>
      <c r="G29" s="311">
        <v>0</v>
      </c>
      <c r="H29" s="139">
        <v>7534.987187529</v>
      </c>
      <c r="I29" s="139">
        <v>50</v>
      </c>
      <c r="J29" s="139">
        <v>0</v>
      </c>
      <c r="K29" s="139">
        <v>0</v>
      </c>
      <c r="L29" s="139">
        <v>130.58000000000001</v>
      </c>
      <c r="M29" s="139">
        <v>994.16700000000003</v>
      </c>
      <c r="N29" s="139">
        <v>108.13200000000001</v>
      </c>
      <c r="O29" s="139">
        <v>11479.215</v>
      </c>
      <c r="P29" s="139">
        <v>0</v>
      </c>
      <c r="Q29" s="139">
        <v>62.715764458999999</v>
      </c>
      <c r="R29" s="139">
        <v>0</v>
      </c>
      <c r="S29" s="139">
        <v>2.7040999999999999</v>
      </c>
      <c r="T29" s="139">
        <v>97</v>
      </c>
      <c r="U29" s="139">
        <v>50</v>
      </c>
      <c r="V29" s="138">
        <v>241545.40641433396</v>
      </c>
      <c r="W29" s="139">
        <v>5.306707908088848</v>
      </c>
    </row>
    <row r="30" spans="2:23" ht="17.25" customHeight="1">
      <c r="B30" s="170" t="s">
        <v>510</v>
      </c>
      <c r="C30" s="135">
        <v>6099.4878648639997</v>
      </c>
      <c r="D30" s="135">
        <v>5720.4392307540002</v>
      </c>
      <c r="E30" s="135">
        <v>2466.779</v>
      </c>
      <c r="F30" s="316">
        <v>1.4669209999999999E-3</v>
      </c>
      <c r="G30" s="310">
        <v>0.1400218</v>
      </c>
      <c r="H30" s="135">
        <v>142</v>
      </c>
      <c r="I30" s="139">
        <v>0</v>
      </c>
      <c r="J30" s="135">
        <v>0</v>
      </c>
      <c r="K30" s="135">
        <v>0</v>
      </c>
      <c r="L30" s="135">
        <v>111.636994433</v>
      </c>
      <c r="M30" s="135">
        <v>591.71600000000001</v>
      </c>
      <c r="N30" s="135">
        <v>0</v>
      </c>
      <c r="O30" s="135">
        <v>785.4</v>
      </c>
      <c r="P30" s="135">
        <v>0</v>
      </c>
      <c r="Q30" s="135">
        <v>61.304809386999999</v>
      </c>
      <c r="R30" s="135">
        <v>0</v>
      </c>
      <c r="S30" s="310">
        <v>0.55559999999999998</v>
      </c>
      <c r="T30" s="139">
        <v>48</v>
      </c>
      <c r="U30" s="139">
        <v>60</v>
      </c>
      <c r="V30" s="138">
        <v>16087.460988159</v>
      </c>
      <c r="W30" s="135">
        <v>0.35343854273300734</v>
      </c>
    </row>
    <row r="31" spans="2:23" ht="17.25" customHeight="1">
      <c r="B31" s="170" t="s">
        <v>511</v>
      </c>
      <c r="C31" s="135">
        <v>63271.994427582998</v>
      </c>
      <c r="D31" s="135">
        <v>9281.9218890030006</v>
      </c>
      <c r="E31" s="135">
        <v>530.88099999999997</v>
      </c>
      <c r="F31" s="310">
        <v>0.117425975</v>
      </c>
      <c r="G31" s="310">
        <v>2.1613050000000002E-2</v>
      </c>
      <c r="H31" s="135">
        <v>3531.2399914960001</v>
      </c>
      <c r="I31" s="139">
        <v>117.82499710800001</v>
      </c>
      <c r="J31" s="135">
        <v>0</v>
      </c>
      <c r="K31" s="135">
        <v>0</v>
      </c>
      <c r="L31" s="135">
        <v>10.4071</v>
      </c>
      <c r="M31" s="135">
        <v>76369.403000000006</v>
      </c>
      <c r="N31" s="135">
        <v>0</v>
      </c>
      <c r="O31" s="135">
        <v>6997.3905895019998</v>
      </c>
      <c r="P31" s="135">
        <v>0</v>
      </c>
      <c r="Q31" s="135">
        <v>45.757761459000001</v>
      </c>
      <c r="R31" s="135">
        <v>54.000664200000003</v>
      </c>
      <c r="S31" s="310">
        <v>9.4309275999999997E-2</v>
      </c>
      <c r="T31" s="139">
        <v>0</v>
      </c>
      <c r="U31" s="139">
        <v>0</v>
      </c>
      <c r="V31" s="138">
        <v>160211.05476865199</v>
      </c>
      <c r="W31" s="135">
        <v>3.5198072442151327</v>
      </c>
    </row>
    <row r="32" spans="2:23" ht="17.25" customHeight="1">
      <c r="B32" s="304" t="s">
        <v>512</v>
      </c>
      <c r="C32" s="318">
        <v>3574943.3718732046</v>
      </c>
      <c r="D32" s="318">
        <v>414140.41954037402</v>
      </c>
      <c r="E32" s="318">
        <v>217513.66399999999</v>
      </c>
      <c r="F32" s="318">
        <v>2208.9591998600004</v>
      </c>
      <c r="G32" s="319">
        <v>568.0147637</v>
      </c>
      <c r="H32" s="318">
        <v>29494.637572877</v>
      </c>
      <c r="I32" s="318">
        <v>617.82499710800005</v>
      </c>
      <c r="J32" s="318">
        <v>1873.6145303999999</v>
      </c>
      <c r="K32" s="318">
        <v>0</v>
      </c>
      <c r="L32" s="318">
        <v>7530.0392501000006</v>
      </c>
      <c r="M32" s="318">
        <v>217278.24599999998</v>
      </c>
      <c r="N32" s="318">
        <v>129.816</v>
      </c>
      <c r="O32" s="318">
        <v>66462.55458950199</v>
      </c>
      <c r="P32" s="318">
        <v>0</v>
      </c>
      <c r="Q32" s="318">
        <v>2596.2046786050005</v>
      </c>
      <c r="R32" s="318">
        <v>11962.5964277</v>
      </c>
      <c r="S32" s="318">
        <v>879.04297084200005</v>
      </c>
      <c r="T32" s="318">
        <v>2165.4749999999999</v>
      </c>
      <c r="U32" s="318">
        <v>1335.19</v>
      </c>
      <c r="V32" s="318">
        <v>4551699.6713942727</v>
      </c>
      <c r="W32" s="318">
        <v>100.00000000000001</v>
      </c>
    </row>
    <row r="33" spans="2:23" ht="17.25" customHeight="1">
      <c r="B33" s="322" t="s">
        <v>514</v>
      </c>
      <c r="C33" s="323">
        <v>6816522.5577357085</v>
      </c>
      <c r="D33" s="323">
        <v>419185.824084641</v>
      </c>
      <c r="E33" s="323">
        <v>219734.908</v>
      </c>
      <c r="F33" s="323">
        <v>3233.3486549960003</v>
      </c>
      <c r="G33" s="323">
        <v>757.92357330000004</v>
      </c>
      <c r="H33" s="323">
        <v>30339.637572877</v>
      </c>
      <c r="I33" s="323">
        <v>617.82499710800005</v>
      </c>
      <c r="J33" s="323">
        <v>1873.665</v>
      </c>
      <c r="K33" s="323">
        <v>0</v>
      </c>
      <c r="L33" s="323">
        <v>10085.6785506</v>
      </c>
      <c r="M33" s="323">
        <v>217417.56799999997</v>
      </c>
      <c r="N33" s="323">
        <v>129.816</v>
      </c>
      <c r="O33" s="323">
        <v>66523.754589501987</v>
      </c>
      <c r="P33" s="323">
        <v>0</v>
      </c>
      <c r="Q33" s="323">
        <v>2596.2046786050005</v>
      </c>
      <c r="R33" s="323">
        <v>18661.403399999999</v>
      </c>
      <c r="S33" s="323">
        <v>891.43351084200003</v>
      </c>
      <c r="T33" s="323">
        <v>2382.6749999999997</v>
      </c>
      <c r="U33" s="323">
        <v>1335.19</v>
      </c>
      <c r="V33" s="323">
        <v>7812289.4133481802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529</v>
      </c>
    </row>
    <row r="37" spans="2:23" ht="14.25" customHeight="1">
      <c r="B37" s="324" t="s">
        <v>530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88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531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55" zoomScaleNormal="100" zoomScaleSheetLayoutView="55" workbookViewId="0">
      <selection activeCell="M12" sqref="M12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8"/>
      <c r="K3" s="28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45" t="s">
        <v>485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120"/>
      <c r="P5" s="120"/>
      <c r="Q5" s="120"/>
      <c r="W5" s="289" t="s">
        <v>484</v>
      </c>
      <c r="X5" s="289"/>
    </row>
    <row r="6" spans="1:24" ht="7.5" customHeight="1">
      <c r="C6" t="s">
        <v>21</v>
      </c>
    </row>
    <row r="7" spans="1:24" ht="14.25" customHeight="1">
      <c r="B7" s="505" t="s">
        <v>486</v>
      </c>
      <c r="C7" s="505" t="s">
        <v>393</v>
      </c>
      <c r="D7" s="505" t="s">
        <v>487</v>
      </c>
      <c r="E7" s="505" t="s">
        <v>1</v>
      </c>
      <c r="F7" s="536" t="s">
        <v>163</v>
      </c>
      <c r="G7" s="536" t="s">
        <v>162</v>
      </c>
      <c r="H7" s="505" t="s">
        <v>488</v>
      </c>
      <c r="I7" s="505" t="s">
        <v>489</v>
      </c>
      <c r="J7" s="536" t="s">
        <v>203</v>
      </c>
      <c r="K7" s="536" t="s">
        <v>490</v>
      </c>
      <c r="L7" s="505" t="s">
        <v>403</v>
      </c>
      <c r="M7" s="505" t="s">
        <v>491</v>
      </c>
      <c r="N7" s="505" t="s">
        <v>492</v>
      </c>
      <c r="O7" s="505" t="s">
        <v>416</v>
      </c>
      <c r="P7" s="536" t="s">
        <v>493</v>
      </c>
      <c r="Q7" s="505" t="s">
        <v>494</v>
      </c>
      <c r="R7" s="505" t="s">
        <v>495</v>
      </c>
      <c r="S7" s="505" t="s">
        <v>500</v>
      </c>
      <c r="T7" s="505" t="s">
        <v>501</v>
      </c>
      <c r="U7" s="536" t="s">
        <v>498</v>
      </c>
      <c r="V7" s="502" t="s">
        <v>499</v>
      </c>
      <c r="W7" s="503"/>
      <c r="X7" s="290"/>
    </row>
    <row r="8" spans="1:24" ht="21.75" customHeight="1">
      <c r="B8" s="500"/>
      <c r="C8" s="500"/>
      <c r="D8" s="500"/>
      <c r="E8" s="500"/>
      <c r="F8" s="537"/>
      <c r="G8" s="537"/>
      <c r="H8" s="500"/>
      <c r="I8" s="500"/>
      <c r="J8" s="537"/>
      <c r="K8" s="537"/>
      <c r="L8" s="500"/>
      <c r="M8" s="500"/>
      <c r="N8" s="500"/>
      <c r="O8" s="500"/>
      <c r="P8" s="537"/>
      <c r="Q8" s="500"/>
      <c r="R8" s="500"/>
      <c r="S8" s="500"/>
      <c r="T8" s="500"/>
      <c r="U8" s="537"/>
      <c r="V8" s="166" t="s">
        <v>502</v>
      </c>
      <c r="W8" s="166" t="s">
        <v>228</v>
      </c>
      <c r="X8" s="290"/>
    </row>
    <row r="9" spans="1:24" ht="14.25" customHeight="1">
      <c r="B9" s="225"/>
    </row>
    <row r="10" spans="1:24" ht="17.25" customHeight="1">
      <c r="B10" s="291" t="s">
        <v>286</v>
      </c>
      <c r="C10" s="292"/>
      <c r="D10" s="292"/>
      <c r="E10" s="292"/>
      <c r="F10" s="292"/>
      <c r="G10" s="292"/>
      <c r="H10" s="292"/>
      <c r="I10" s="292"/>
      <c r="J10" s="293"/>
      <c r="K10" s="293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5"/>
      <c r="W10" s="295">
        <v>10.908490452361264</v>
      </c>
      <c r="X10" s="138"/>
    </row>
    <row r="11" spans="1:24" ht="17.25" customHeight="1">
      <c r="B11" s="170" t="s">
        <v>503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32.671999999999997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32.671999999999997</v>
      </c>
      <c r="W11" s="138">
        <v>11.689070718877847</v>
      </c>
      <c r="X11" s="138"/>
    </row>
    <row r="12" spans="1:24" ht="17.25" customHeight="1">
      <c r="B12" s="170" t="s">
        <v>504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0.16336000000000001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0.16336000000000001</v>
      </c>
      <c r="W12" s="138">
        <v>5.8445353594389245E-2</v>
      </c>
      <c r="X12" s="138"/>
    </row>
    <row r="13" spans="1:24" ht="17.25" customHeight="1">
      <c r="B13" s="170" t="s">
        <v>505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2" t="s">
        <v>506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507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228.70400000000001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228.70400000000001</v>
      </c>
      <c r="W15" s="138">
        <v>81.823495032144947</v>
      </c>
      <c r="X15" s="138"/>
    </row>
    <row r="16" spans="1:24" ht="17.25" customHeight="1">
      <c r="B16" s="170" t="s">
        <v>508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2" t="s">
        <v>509</v>
      </c>
      <c r="C17" s="138">
        <v>0</v>
      </c>
      <c r="D17" s="138">
        <v>4.9008000000000003</v>
      </c>
      <c r="E17" s="138">
        <v>0</v>
      </c>
      <c r="F17" s="131">
        <v>0</v>
      </c>
      <c r="G17" s="131">
        <v>0</v>
      </c>
      <c r="H17" s="131">
        <v>4.9008000000000003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9.8016000000000005</v>
      </c>
      <c r="W17" s="138">
        <v>3.5067212156633545</v>
      </c>
      <c r="X17" s="138"/>
    </row>
    <row r="18" spans="1:26" ht="17.25" customHeight="1">
      <c r="B18" s="170" t="s">
        <v>510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511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8.1679999999999993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8.1679999999999993</v>
      </c>
      <c r="W19" s="138">
        <v>2.9222676797194618</v>
      </c>
      <c r="X19" s="138"/>
    </row>
    <row r="20" spans="1:26" ht="17.25" customHeight="1">
      <c r="B20" s="304" t="s">
        <v>512</v>
      </c>
      <c r="C20" s="305">
        <v>0</v>
      </c>
      <c r="D20" s="305">
        <v>4.9008000000000003</v>
      </c>
      <c r="E20" s="305">
        <v>0</v>
      </c>
      <c r="F20" s="308">
        <v>0</v>
      </c>
      <c r="G20" s="308">
        <v>0</v>
      </c>
      <c r="H20" s="305">
        <v>274.60816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279.50896</v>
      </c>
      <c r="W20" s="308">
        <v>100.00000000000001</v>
      </c>
      <c r="X20" s="305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1" t="s">
        <v>513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89.091509547638736</v>
      </c>
      <c r="X22" s="138"/>
    </row>
    <row r="23" spans="1:26" ht="17.25" customHeight="1">
      <c r="A23" s="2"/>
      <c r="B23" s="146" t="s">
        <v>503</v>
      </c>
      <c r="C23" s="139">
        <v>0</v>
      </c>
      <c r="D23" s="139">
        <v>261.53935999999999</v>
      </c>
      <c r="E23" s="131">
        <v>0</v>
      </c>
      <c r="F23" s="131">
        <v>0</v>
      </c>
      <c r="G23" s="131">
        <v>0</v>
      </c>
      <c r="H23" s="138">
        <v>302.21600000000001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563.75536</v>
      </c>
      <c r="W23" s="138">
        <v>24.695810728902114</v>
      </c>
      <c r="X23" s="138"/>
    </row>
    <row r="24" spans="1:26" ht="17.25" customHeight="1">
      <c r="A24" s="2"/>
      <c r="B24" s="146" t="s">
        <v>504</v>
      </c>
      <c r="C24" s="139">
        <v>0</v>
      </c>
      <c r="D24" s="139">
        <v>609.48472479999998</v>
      </c>
      <c r="E24" s="131">
        <v>0</v>
      </c>
      <c r="F24" s="131">
        <v>0</v>
      </c>
      <c r="G24" s="131">
        <v>0</v>
      </c>
      <c r="H24" s="138">
        <v>279.10055999999997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888.58528479999995</v>
      </c>
      <c r="W24" s="138">
        <v>38.92527781892553</v>
      </c>
      <c r="X24" s="138"/>
    </row>
    <row r="25" spans="1:26" ht="17.25" customHeight="1">
      <c r="A25" s="2"/>
      <c r="B25" s="146" t="s">
        <v>505</v>
      </c>
      <c r="C25" s="139">
        <v>0</v>
      </c>
      <c r="D25" s="139">
        <v>370.68017600000002</v>
      </c>
      <c r="E25" s="131">
        <v>0</v>
      </c>
      <c r="F25" s="131">
        <v>0</v>
      </c>
      <c r="G25" s="131">
        <v>0</v>
      </c>
      <c r="H25" s="138">
        <v>306.3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676.98017600000003</v>
      </c>
      <c r="W25" s="138">
        <v>29.655725656807665</v>
      </c>
      <c r="X25" s="138"/>
    </row>
    <row r="26" spans="1:26" ht="17.25" customHeight="1">
      <c r="A26" s="2"/>
      <c r="B26" s="313" t="s">
        <v>506</v>
      </c>
      <c r="C26" s="139">
        <v>0</v>
      </c>
      <c r="D26" s="139">
        <v>17.071120000000001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17.071120000000001</v>
      </c>
      <c r="W26" s="138">
        <v>0.74781576968133023</v>
      </c>
      <c r="X26" s="138"/>
    </row>
    <row r="27" spans="1:26" ht="17.25" customHeight="1">
      <c r="A27" s="2"/>
      <c r="B27" s="146" t="s">
        <v>507</v>
      </c>
      <c r="C27" s="139">
        <v>0</v>
      </c>
      <c r="D27" s="139">
        <v>125.7872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125.7872</v>
      </c>
      <c r="W27" s="138">
        <v>5.5102214608098015</v>
      </c>
      <c r="X27" s="138"/>
    </row>
    <row r="28" spans="1:26" ht="17.25" customHeight="1">
      <c r="A28" s="2"/>
      <c r="B28" s="146" t="s">
        <v>508</v>
      </c>
      <c r="C28" s="139">
        <v>0</v>
      </c>
      <c r="D28" s="139">
        <v>10.618399999999999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10.618399999999999</v>
      </c>
      <c r="W28" s="138">
        <v>0.46514856487355466</v>
      </c>
      <c r="X28" s="138"/>
    </row>
    <row r="29" spans="1:26" ht="17.25" customHeight="1">
      <c r="A29" s="2"/>
      <c r="B29" s="313" t="s">
        <v>509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6" t="s">
        <v>510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511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7">
        <v>0</v>
      </c>
      <c r="X31" s="138"/>
    </row>
    <row r="32" spans="1:26" ht="17.25" customHeight="1">
      <c r="A32" s="2"/>
      <c r="B32" s="320" t="s">
        <v>512</v>
      </c>
      <c r="C32" s="318">
        <v>0</v>
      </c>
      <c r="D32" s="318">
        <v>1395.1809808</v>
      </c>
      <c r="E32" s="321">
        <v>0</v>
      </c>
      <c r="F32" s="321">
        <v>0</v>
      </c>
      <c r="G32" s="321">
        <v>0</v>
      </c>
      <c r="H32" s="321">
        <v>887.61655999999994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2282.7975408000002</v>
      </c>
      <c r="W32" s="321">
        <v>99.999999999999986</v>
      </c>
      <c r="X32" s="321"/>
    </row>
    <row r="33" spans="1:23" ht="17.25" customHeight="1">
      <c r="B33" s="322" t="s">
        <v>514</v>
      </c>
      <c r="C33" s="323">
        <v>0</v>
      </c>
      <c r="D33" s="323">
        <v>1400.0817807999999</v>
      </c>
      <c r="E33" s="323">
        <v>0</v>
      </c>
      <c r="F33" s="323">
        <v>0</v>
      </c>
      <c r="G33" s="323">
        <v>0</v>
      </c>
      <c r="H33" s="323">
        <v>1162.2247199999999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2562.3065008000003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515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8"/>
      <c r="K53" s="288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5"/>
      <c r="K54" s="32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518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55" zoomScaleNormal="100" zoomScaleSheetLayoutView="55" workbookViewId="0">
      <selection activeCell="Q38" sqref="Q38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47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8"/>
      <c r="K3" s="28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45" t="s">
        <v>521</v>
      </c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445"/>
      <c r="U5" s="445"/>
      <c r="V5" s="445"/>
      <c r="W5" s="289" t="s">
        <v>520</v>
      </c>
      <c r="X5" s="289"/>
    </row>
    <row r="6" spans="1:24" ht="7.5" customHeight="1">
      <c r="C6" t="s">
        <v>21</v>
      </c>
    </row>
    <row r="7" spans="1:24" ht="14.25" customHeight="1">
      <c r="B7" s="505" t="s">
        <v>522</v>
      </c>
      <c r="C7" s="505" t="s">
        <v>523</v>
      </c>
      <c r="D7" s="505" t="s">
        <v>524</v>
      </c>
      <c r="E7" s="505" t="s">
        <v>339</v>
      </c>
      <c r="F7" s="505" t="s">
        <v>163</v>
      </c>
      <c r="G7" s="505" t="s">
        <v>162</v>
      </c>
      <c r="H7" s="505" t="s">
        <v>488</v>
      </c>
      <c r="I7" s="505" t="s">
        <v>489</v>
      </c>
      <c r="J7" s="505" t="s">
        <v>203</v>
      </c>
      <c r="K7" s="505" t="s">
        <v>490</v>
      </c>
      <c r="L7" s="505" t="s">
        <v>403</v>
      </c>
      <c r="M7" s="505" t="s">
        <v>491</v>
      </c>
      <c r="N7" s="505" t="s">
        <v>492</v>
      </c>
      <c r="O7" s="505" t="s">
        <v>416</v>
      </c>
      <c r="P7" s="505" t="s">
        <v>493</v>
      </c>
      <c r="Q7" s="505" t="s">
        <v>494</v>
      </c>
      <c r="R7" s="505" t="s">
        <v>495</v>
      </c>
      <c r="S7" s="505" t="s">
        <v>500</v>
      </c>
      <c r="T7" s="505" t="s">
        <v>501</v>
      </c>
      <c r="U7" s="505" t="s">
        <v>498</v>
      </c>
      <c r="V7" s="502" t="s">
        <v>526</v>
      </c>
      <c r="W7" s="503"/>
      <c r="X7" s="290"/>
    </row>
    <row r="8" spans="1:24" ht="21.75" customHeight="1"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166" t="s">
        <v>527</v>
      </c>
      <c r="W8" s="166" t="s">
        <v>228</v>
      </c>
      <c r="X8" s="290"/>
    </row>
    <row r="9" spans="1:24" ht="14.25" customHeight="1">
      <c r="B9" s="225"/>
    </row>
    <row r="10" spans="1:24" ht="17.25" customHeight="1">
      <c r="B10" s="291" t="s">
        <v>313</v>
      </c>
      <c r="C10" s="292"/>
      <c r="D10" s="292"/>
      <c r="E10" s="292"/>
      <c r="F10" s="292"/>
      <c r="G10" s="292"/>
      <c r="H10" s="292"/>
      <c r="I10" s="292"/>
      <c r="J10" s="293"/>
      <c r="K10" s="293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5"/>
      <c r="W10" s="295">
        <v>10.908490452361264</v>
      </c>
      <c r="X10" s="138"/>
    </row>
    <row r="11" spans="1:24" ht="17.25" customHeight="1">
      <c r="B11" s="170" t="s">
        <v>503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32.671999999999997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32.671999999999997</v>
      </c>
      <c r="W11" s="138">
        <v>11.689070718877847</v>
      </c>
    </row>
    <row r="12" spans="1:24" ht="17.25" customHeight="1">
      <c r="B12" s="170" t="s">
        <v>504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0.16336000000000001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0.16336000000000001</v>
      </c>
      <c r="W12" s="138">
        <v>5.8445353594389245E-2</v>
      </c>
    </row>
    <row r="13" spans="1:24" ht="17.25" customHeight="1">
      <c r="B13" s="170" t="s">
        <v>505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2" t="s">
        <v>506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0" t="s">
        <v>507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228.70400000000001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228.70400000000001</v>
      </c>
      <c r="W15" s="138">
        <v>81.823495032144947</v>
      </c>
    </row>
    <row r="16" spans="1:24" ht="17.25" customHeight="1">
      <c r="B16" s="170" t="s">
        <v>508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2" t="s">
        <v>509</v>
      </c>
      <c r="C17" s="138">
        <v>0</v>
      </c>
      <c r="D17" s="138">
        <v>4.9008000000000003</v>
      </c>
      <c r="E17" s="138">
        <v>0</v>
      </c>
      <c r="F17" s="131">
        <v>0</v>
      </c>
      <c r="G17" s="131">
        <v>0</v>
      </c>
      <c r="H17" s="131">
        <v>4.9008000000000003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9.8016000000000005</v>
      </c>
      <c r="W17" s="138">
        <v>3.5067212156633545</v>
      </c>
    </row>
    <row r="18" spans="1:24" ht="17.25" customHeight="1">
      <c r="B18" s="170" t="s">
        <v>510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0" t="s">
        <v>511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8.1679999999999993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8.1679999999999993</v>
      </c>
      <c r="W19" s="138">
        <v>2.9222676797194618</v>
      </c>
    </row>
    <row r="20" spans="1:24" ht="17.25" customHeight="1">
      <c r="B20" s="304" t="s">
        <v>512</v>
      </c>
      <c r="C20" s="305">
        <v>0</v>
      </c>
      <c r="D20" s="305">
        <v>4.9008000000000003</v>
      </c>
      <c r="E20" s="305">
        <v>0</v>
      </c>
      <c r="F20" s="308">
        <v>0</v>
      </c>
      <c r="G20" s="308">
        <v>0</v>
      </c>
      <c r="H20" s="305">
        <v>274.60816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279.50896</v>
      </c>
      <c r="W20" s="308">
        <v>100.00000000000001</v>
      </c>
    </row>
    <row r="21" spans="1:24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1:24" ht="17.25" customHeight="1">
      <c r="B22" s="291" t="s">
        <v>528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89.091509547638736</v>
      </c>
    </row>
    <row r="23" spans="1:24" ht="17.25" customHeight="1">
      <c r="A23" s="2"/>
      <c r="B23" s="146" t="s">
        <v>503</v>
      </c>
      <c r="C23" s="139">
        <v>0</v>
      </c>
      <c r="D23" s="139">
        <v>261.53935999999999</v>
      </c>
      <c r="E23" s="131">
        <v>0</v>
      </c>
      <c r="F23" s="131">
        <v>0</v>
      </c>
      <c r="G23" s="131">
        <v>0</v>
      </c>
      <c r="H23" s="138">
        <v>302.21600000000001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563.75536</v>
      </c>
      <c r="W23" s="138">
        <v>24.695810728902114</v>
      </c>
      <c r="X23" s="2"/>
    </row>
    <row r="24" spans="1:24" ht="17.25" customHeight="1">
      <c r="A24" s="2"/>
      <c r="B24" s="146" t="s">
        <v>504</v>
      </c>
      <c r="C24" s="139">
        <v>0</v>
      </c>
      <c r="D24" s="139">
        <v>609.48472479999998</v>
      </c>
      <c r="E24" s="131">
        <v>0</v>
      </c>
      <c r="F24" s="131">
        <v>0</v>
      </c>
      <c r="G24" s="131">
        <v>0</v>
      </c>
      <c r="H24" s="138">
        <v>279.10055999999997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888.58528479999995</v>
      </c>
      <c r="W24" s="138">
        <v>38.92527781892553</v>
      </c>
      <c r="X24" s="2"/>
    </row>
    <row r="25" spans="1:24" ht="17.149999999999999" customHeight="1">
      <c r="A25" s="2"/>
      <c r="B25" s="146" t="s">
        <v>505</v>
      </c>
      <c r="C25" s="139">
        <v>0</v>
      </c>
      <c r="D25" s="139">
        <v>370.68017600000002</v>
      </c>
      <c r="E25" s="131">
        <v>0</v>
      </c>
      <c r="F25" s="131">
        <v>0</v>
      </c>
      <c r="G25" s="131">
        <v>0</v>
      </c>
      <c r="H25" s="138">
        <v>306.3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676.98017600000003</v>
      </c>
      <c r="W25" s="138">
        <v>29.655725656807665</v>
      </c>
      <c r="X25" s="2"/>
    </row>
    <row r="26" spans="1:24" ht="17.149999999999999" customHeight="1">
      <c r="A26" s="2"/>
      <c r="B26" s="313" t="s">
        <v>506</v>
      </c>
      <c r="C26" s="139">
        <v>0</v>
      </c>
      <c r="D26" s="139">
        <v>17.071120000000001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17.071120000000001</v>
      </c>
      <c r="W26" s="138">
        <v>0.74781576968133023</v>
      </c>
      <c r="X26" s="2"/>
    </row>
    <row r="27" spans="1:24" ht="17.25" customHeight="1">
      <c r="A27" s="2"/>
      <c r="B27" s="146" t="s">
        <v>507</v>
      </c>
      <c r="C27" s="139">
        <v>0</v>
      </c>
      <c r="D27" s="139">
        <v>125.7872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125.7872</v>
      </c>
      <c r="W27" s="138">
        <v>5.5102214608098015</v>
      </c>
      <c r="X27" s="2"/>
    </row>
    <row r="28" spans="1:24" ht="17.25" customHeight="1">
      <c r="A28" s="2"/>
      <c r="B28" s="146" t="s">
        <v>508</v>
      </c>
      <c r="C28" s="139">
        <v>0</v>
      </c>
      <c r="D28" s="139">
        <v>10.618399999999999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10.618399999999999</v>
      </c>
      <c r="W28" s="138">
        <v>0.46514856487355466</v>
      </c>
      <c r="X28" s="2"/>
    </row>
    <row r="29" spans="1:24" ht="17.25" customHeight="1">
      <c r="A29" s="2"/>
      <c r="B29" s="313" t="s">
        <v>509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6" t="s">
        <v>510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511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7">
        <v>0</v>
      </c>
      <c r="X31" s="2"/>
    </row>
    <row r="32" spans="1:24" ht="17.25" customHeight="1">
      <c r="A32" s="2"/>
      <c r="B32" s="320" t="s">
        <v>512</v>
      </c>
      <c r="C32" s="318">
        <v>0</v>
      </c>
      <c r="D32" s="318">
        <v>1395.1809808</v>
      </c>
      <c r="E32" s="321">
        <v>0</v>
      </c>
      <c r="F32" s="321">
        <v>0</v>
      </c>
      <c r="G32" s="321">
        <v>0</v>
      </c>
      <c r="H32" s="321">
        <v>887.61655999999994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2282.7975408000002</v>
      </c>
      <c r="W32" s="321">
        <v>99.999999999999986</v>
      </c>
      <c r="X32" s="2"/>
    </row>
    <row r="33" spans="1:23" ht="17.25" customHeight="1">
      <c r="B33" s="322" t="s">
        <v>514</v>
      </c>
      <c r="C33" s="323">
        <v>0</v>
      </c>
      <c r="D33" s="323">
        <v>1400.0817807999999</v>
      </c>
      <c r="E33" s="323">
        <v>0</v>
      </c>
      <c r="F33" s="323">
        <v>0</v>
      </c>
      <c r="G33" s="323">
        <v>0</v>
      </c>
      <c r="H33" s="323">
        <v>1162.2247199999999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2562.3065008000003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529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8"/>
      <c r="K53" s="288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5"/>
      <c r="K54" s="32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532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A46"/>
  <sheetViews>
    <sheetView view="pageBreakPreview" zoomScale="55" zoomScaleNormal="100" zoomScaleSheetLayoutView="55" workbookViewId="0">
      <selection activeCell="R11" sqref="R11:U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45.453125" bestFit="1" customWidth="1"/>
    <col min="23" max="23" width="11.453125" bestFit="1" customWidth="1"/>
    <col min="24" max="24" width="14.453125" bestFit="1" customWidth="1"/>
  </cols>
  <sheetData>
    <row r="1" spans="1:27" ht="12" customHeight="1"/>
    <row r="2" spans="1:27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7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7" s="326" customFormat="1" ht="4.5" customHeight="1"/>
    <row r="5" spans="1:27" ht="2.25" customHeight="1">
      <c r="A5" s="120"/>
      <c r="Z5" t="s">
        <v>533</v>
      </c>
      <c r="AA5" t="s">
        <v>534</v>
      </c>
    </row>
    <row r="6" spans="1:27" ht="18.75" customHeight="1">
      <c r="A6" s="120"/>
      <c r="B6" s="550" t="s">
        <v>535</v>
      </c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</row>
    <row r="7" spans="1:27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7" ht="14.5">
      <c r="A8" s="120"/>
      <c r="B8" s="120" t="s">
        <v>536</v>
      </c>
      <c r="C8" s="327"/>
      <c r="D8" s="327"/>
      <c r="E8" s="1"/>
    </row>
    <row r="9" spans="1:27" ht="12.75" customHeight="1">
      <c r="A9" s="120"/>
      <c r="B9" s="547" t="s">
        <v>537</v>
      </c>
      <c r="C9" s="551" t="s">
        <v>538</v>
      </c>
      <c r="D9" s="552">
        <v>2020</v>
      </c>
      <c r="E9" s="553"/>
      <c r="F9" s="552">
        <v>2021</v>
      </c>
      <c r="G9" s="553"/>
      <c r="H9" s="552">
        <v>2022</v>
      </c>
      <c r="I9" s="553"/>
      <c r="J9" s="552">
        <v>2023</v>
      </c>
      <c r="K9" s="554"/>
      <c r="L9" s="554"/>
      <c r="M9" s="554"/>
      <c r="N9" s="552">
        <v>2024</v>
      </c>
      <c r="O9" s="554"/>
      <c r="P9" s="554"/>
      <c r="Q9" s="554"/>
      <c r="R9" s="552">
        <v>2025</v>
      </c>
      <c r="S9" s="554"/>
      <c r="T9" s="554"/>
      <c r="U9" s="554"/>
    </row>
    <row r="10" spans="1:27" ht="12" customHeight="1">
      <c r="A10" s="120"/>
      <c r="B10" s="547"/>
      <c r="C10" s="551"/>
      <c r="D10" s="328" t="s">
        <v>539</v>
      </c>
      <c r="E10" s="328" t="s">
        <v>540</v>
      </c>
      <c r="F10" s="328" t="s">
        <v>539</v>
      </c>
      <c r="G10" s="328" t="s">
        <v>540</v>
      </c>
      <c r="H10" s="328" t="s">
        <v>539</v>
      </c>
      <c r="I10" s="328" t="s">
        <v>540</v>
      </c>
      <c r="J10" s="328" t="s">
        <v>539</v>
      </c>
      <c r="K10" s="328" t="s">
        <v>540</v>
      </c>
      <c r="L10" s="328" t="s">
        <v>539</v>
      </c>
      <c r="M10" s="328" t="s">
        <v>541</v>
      </c>
      <c r="N10" s="328" t="s">
        <v>539</v>
      </c>
      <c r="O10" s="328" t="s">
        <v>540</v>
      </c>
      <c r="P10" s="328" t="s">
        <v>539</v>
      </c>
      <c r="Q10" s="328" t="s">
        <v>541</v>
      </c>
      <c r="R10" s="328" t="s">
        <v>539</v>
      </c>
      <c r="S10" s="328" t="s">
        <v>540</v>
      </c>
      <c r="T10" s="328" t="s">
        <v>539</v>
      </c>
      <c r="U10" s="328" t="s">
        <v>541</v>
      </c>
    </row>
    <row r="11" spans="1:27" s="1" customFormat="1" ht="15" customHeight="1">
      <c r="A11" s="327"/>
      <c r="B11" s="329">
        <v>1</v>
      </c>
      <c r="C11" s="330" t="s">
        <v>542</v>
      </c>
      <c r="D11" s="6">
        <v>48</v>
      </c>
      <c r="E11" s="331">
        <v>6.07</v>
      </c>
      <c r="F11" s="6">
        <v>53</v>
      </c>
      <c r="G11" s="331">
        <v>61.664170891999994</v>
      </c>
      <c r="H11" s="6">
        <v>65</v>
      </c>
      <c r="I11" s="331">
        <v>33.013523994400003</v>
      </c>
      <c r="J11" s="332">
        <v>78</v>
      </c>
      <c r="K11" s="331">
        <v>54.326438165600003</v>
      </c>
      <c r="L11" s="333">
        <v>0</v>
      </c>
      <c r="M11" s="333">
        <v>0</v>
      </c>
      <c r="N11" s="332">
        <v>42</v>
      </c>
      <c r="O11" s="331">
        <v>16.682280479599999</v>
      </c>
      <c r="P11" s="333">
        <v>0</v>
      </c>
      <c r="Q11" s="333">
        <v>0</v>
      </c>
      <c r="R11" s="332">
        <v>2</v>
      </c>
      <c r="S11" s="334">
        <v>0.18543570479999999</v>
      </c>
      <c r="T11" s="332">
        <v>0</v>
      </c>
      <c r="U11" s="332">
        <v>0</v>
      </c>
    </row>
    <row r="12" spans="1:27" s="1" customFormat="1" ht="15" customHeight="1">
      <c r="A12" s="327"/>
      <c r="B12" s="329">
        <v>2</v>
      </c>
      <c r="C12" s="330" t="s">
        <v>543</v>
      </c>
      <c r="D12" s="6">
        <v>16</v>
      </c>
      <c r="E12" s="331">
        <v>20.27</v>
      </c>
      <c r="F12" s="6">
        <v>45</v>
      </c>
      <c r="G12" s="331">
        <v>197.27264175075103</v>
      </c>
      <c r="H12" s="6">
        <v>45</v>
      </c>
      <c r="I12" s="331">
        <v>78.369743890156002</v>
      </c>
      <c r="J12" s="332">
        <v>25</v>
      </c>
      <c r="K12" s="331">
        <v>56.17692602915799</v>
      </c>
      <c r="L12" s="333">
        <v>0</v>
      </c>
      <c r="M12" s="333">
        <v>0</v>
      </c>
      <c r="N12" s="332">
        <v>13</v>
      </c>
      <c r="O12" s="331">
        <v>36.819305549487993</v>
      </c>
      <c r="P12" s="333">
        <v>0</v>
      </c>
      <c r="Q12" s="333">
        <v>0</v>
      </c>
      <c r="R12" s="332">
        <v>1</v>
      </c>
      <c r="S12" s="334">
        <v>1.2720075725070001</v>
      </c>
      <c r="T12" s="332">
        <v>0</v>
      </c>
      <c r="U12" s="332">
        <v>0</v>
      </c>
    </row>
    <row r="13" spans="1:27" s="337" customFormat="1" ht="15" customHeight="1">
      <c r="A13" s="327"/>
      <c r="B13" s="329">
        <v>3</v>
      </c>
      <c r="C13" s="330" t="s">
        <v>544</v>
      </c>
      <c r="D13" s="6">
        <v>105</v>
      </c>
      <c r="E13" s="331">
        <v>92.36</v>
      </c>
      <c r="F13" s="6">
        <v>96</v>
      </c>
      <c r="G13" s="331">
        <v>104.35531900000001</v>
      </c>
      <c r="H13" s="6">
        <v>123</v>
      </c>
      <c r="I13" s="331">
        <v>156.33148600000001</v>
      </c>
      <c r="J13" s="332">
        <v>116</v>
      </c>
      <c r="K13" s="331">
        <v>139.83757400000002</v>
      </c>
      <c r="L13" s="333">
        <v>4</v>
      </c>
      <c r="M13" s="331">
        <v>325</v>
      </c>
      <c r="N13" s="332">
        <v>137</v>
      </c>
      <c r="O13" s="331">
        <v>161.63532899999996</v>
      </c>
      <c r="P13" s="333">
        <v>7</v>
      </c>
      <c r="Q13" s="335">
        <v>146.67849999999999</v>
      </c>
      <c r="R13" s="332">
        <v>14</v>
      </c>
      <c r="S13" s="334">
        <v>21.994263000000004</v>
      </c>
      <c r="T13" s="332">
        <v>0</v>
      </c>
      <c r="U13" s="336">
        <v>0</v>
      </c>
    </row>
    <row r="14" spans="1:27" ht="15.75" customHeight="1">
      <c r="A14" s="120"/>
      <c r="B14" s="555" t="s">
        <v>545</v>
      </c>
      <c r="C14" s="555"/>
      <c r="D14" s="338">
        <v>169</v>
      </c>
      <c r="E14" s="339">
        <v>118.7</v>
      </c>
      <c r="F14" s="338">
        <v>194</v>
      </c>
      <c r="G14" s="339">
        <v>363.29213164275103</v>
      </c>
      <c r="H14" s="338">
        <v>233</v>
      </c>
      <c r="I14" s="339">
        <v>267.71475388455599</v>
      </c>
      <c r="J14" s="338">
        <v>219</v>
      </c>
      <c r="K14" s="339">
        <v>250.340938194758</v>
      </c>
      <c r="L14" s="338">
        <v>4</v>
      </c>
      <c r="M14" s="339">
        <v>325</v>
      </c>
      <c r="N14" s="338">
        <v>192</v>
      </c>
      <c r="O14" s="339">
        <v>215.13691502908796</v>
      </c>
      <c r="P14" s="338">
        <v>7</v>
      </c>
      <c r="Q14" s="339">
        <v>146.67849999999999</v>
      </c>
      <c r="R14" s="340">
        <v>17</v>
      </c>
      <c r="S14" s="341">
        <v>23.451706277307004</v>
      </c>
      <c r="T14" s="338">
        <v>0</v>
      </c>
      <c r="U14" s="339">
        <v>0</v>
      </c>
    </row>
    <row r="15" spans="1:27" ht="13.5" customHeight="1">
      <c r="A15" s="120"/>
      <c r="B15" s="88" t="s">
        <v>546</v>
      </c>
      <c r="C15" s="88"/>
      <c r="D15" s="88" t="s">
        <v>547</v>
      </c>
      <c r="E15" s="88"/>
      <c r="F15" s="88"/>
      <c r="G15" s="88"/>
      <c r="H15" s="88"/>
      <c r="I15" s="88"/>
      <c r="J15" s="88"/>
      <c r="K15" s="88"/>
    </row>
    <row r="16" spans="1:27" ht="13.5" customHeight="1">
      <c r="A16" s="120"/>
      <c r="B16" s="88" t="s">
        <v>548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43" t="s">
        <v>549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4"/>
      <c r="P18" s="344"/>
      <c r="Q18" s="344"/>
      <c r="R18" s="344"/>
      <c r="S18" s="344"/>
      <c r="T18" s="344"/>
      <c r="U18" s="344"/>
    </row>
    <row r="19" spans="1:21" ht="13.5" customHeight="1">
      <c r="B19" s="345" t="s">
        <v>537</v>
      </c>
      <c r="C19" s="533" t="s">
        <v>550</v>
      </c>
      <c r="D19" s="535"/>
      <c r="E19" s="535"/>
      <c r="F19" s="535"/>
      <c r="G19" s="548"/>
      <c r="H19" s="533" t="s">
        <v>551</v>
      </c>
      <c r="I19" s="548"/>
      <c r="J19" s="533" t="s">
        <v>552</v>
      </c>
      <c r="K19" s="548"/>
      <c r="L19" s="533" t="s">
        <v>553</v>
      </c>
      <c r="M19" s="548"/>
      <c r="N19" s="533" t="s">
        <v>554</v>
      </c>
      <c r="O19" s="535"/>
      <c r="P19" s="346"/>
      <c r="Q19" s="346"/>
      <c r="R19" s="346"/>
      <c r="S19" s="346"/>
      <c r="T19" s="346"/>
      <c r="U19" s="346"/>
    </row>
    <row r="20" spans="1:21" s="1" customFormat="1" ht="14" customHeight="1">
      <c r="B20" s="329">
        <v>1</v>
      </c>
      <c r="C20" s="1" t="s">
        <v>556</v>
      </c>
      <c r="H20" s="538">
        <v>45716</v>
      </c>
      <c r="I20" s="538"/>
      <c r="J20" s="545">
        <v>450000000</v>
      </c>
      <c r="K20" s="545"/>
      <c r="M20" s="348">
        <v>53.1</v>
      </c>
      <c r="N20" s="538">
        <v>45726</v>
      </c>
      <c r="O20" s="538"/>
      <c r="P20"/>
      <c r="Q20"/>
      <c r="R20"/>
      <c r="S20" s="349"/>
      <c r="T20" s="349"/>
      <c r="U20" s="329"/>
    </row>
    <row r="21" spans="1:21" s="1" customFormat="1" ht="14" customHeight="1">
      <c r="B21" s="329">
        <v>2</v>
      </c>
      <c r="C21" s="1" t="s">
        <v>558</v>
      </c>
      <c r="H21" s="538">
        <v>45716</v>
      </c>
      <c r="I21" s="538"/>
      <c r="J21" s="545">
        <v>612665300</v>
      </c>
      <c r="K21" s="545"/>
      <c r="M21" s="348">
        <v>132.3357048</v>
      </c>
      <c r="N21" s="538">
        <v>45726</v>
      </c>
      <c r="O21" s="538"/>
      <c r="P21"/>
      <c r="Q21"/>
      <c r="R21"/>
      <c r="S21" s="349"/>
      <c r="T21" s="349"/>
      <c r="U21" s="329"/>
    </row>
    <row r="22" spans="1:21" s="1" customFormat="1" ht="13">
      <c r="B22" s="541" t="s">
        <v>526</v>
      </c>
      <c r="C22" s="541"/>
      <c r="D22" s="541"/>
      <c r="E22" s="541"/>
      <c r="F22" s="541"/>
      <c r="G22" s="541"/>
      <c r="H22" s="541"/>
      <c r="I22" s="541"/>
      <c r="J22" s="541"/>
      <c r="K22" s="541"/>
      <c r="L22" s="350"/>
      <c r="M22" s="351">
        <v>185.4357048</v>
      </c>
      <c r="N22" s="350"/>
      <c r="O22" s="350"/>
      <c r="P22" s="324"/>
      <c r="Q22" s="352"/>
      <c r="R22" s="352"/>
      <c r="S22" s="352"/>
      <c r="T22" s="324"/>
    </row>
    <row r="23" spans="1:21" s="1" customFormat="1" ht="13">
      <c r="B23" s="88" t="s">
        <v>560</v>
      </c>
      <c r="C23" s="353"/>
      <c r="D23" s="354"/>
      <c r="E23" s="354"/>
      <c r="F23" s="354"/>
      <c r="G23" s="354"/>
      <c r="H23" s="355"/>
      <c r="I23" s="355"/>
      <c r="J23" s="356"/>
      <c r="K23" s="356"/>
      <c r="M23" s="357"/>
      <c r="N23" s="358"/>
      <c r="O23" s="329"/>
      <c r="P23" s="329"/>
      <c r="Q23" s="329"/>
      <c r="R23" s="329"/>
      <c r="S23" s="329"/>
      <c r="T23" s="324"/>
    </row>
    <row r="24" spans="1:21" s="1" customFormat="1" ht="13">
      <c r="B24" s="88"/>
      <c r="C24" s="353"/>
      <c r="D24" s="354"/>
      <c r="E24" s="354"/>
      <c r="F24" s="354"/>
      <c r="G24" s="354"/>
      <c r="H24" s="355"/>
      <c r="I24" s="355"/>
      <c r="J24" s="356"/>
      <c r="K24" s="356"/>
      <c r="M24" s="357"/>
      <c r="N24" s="358"/>
      <c r="O24" s="329"/>
      <c r="P24" s="329"/>
      <c r="Q24" s="329"/>
      <c r="R24" s="329"/>
      <c r="S24" s="329"/>
      <c r="T24" s="324"/>
    </row>
    <row r="25" spans="1:21" s="1" customFormat="1" ht="13.5" customHeight="1">
      <c r="B25" s="359"/>
      <c r="C25" s="354"/>
      <c r="D25" s="354"/>
      <c r="E25" s="354"/>
      <c r="F25" s="354"/>
      <c r="G25" s="354"/>
      <c r="H25" s="355"/>
      <c r="I25" s="355"/>
      <c r="J25" s="356"/>
      <c r="K25" s="356"/>
      <c r="M25" s="360"/>
      <c r="N25" s="358"/>
      <c r="O25" s="329"/>
      <c r="P25" s="329"/>
      <c r="Q25" s="329"/>
      <c r="R25" s="329"/>
      <c r="S25" s="329"/>
      <c r="T25" s="329"/>
      <c r="U25" s="329"/>
    </row>
    <row r="26" spans="1:21" s="1" customFormat="1" ht="13.5" customHeight="1">
      <c r="B26" s="120" t="s">
        <v>561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45" t="s">
        <v>537</v>
      </c>
      <c r="C27" s="533" t="s">
        <v>550</v>
      </c>
      <c r="D27" s="535"/>
      <c r="E27" s="535"/>
      <c r="F27" s="548"/>
      <c r="G27" s="533" t="s">
        <v>551</v>
      </c>
      <c r="H27" s="548"/>
      <c r="I27" s="533" t="s">
        <v>552</v>
      </c>
      <c r="J27" s="549"/>
      <c r="K27" s="548"/>
      <c r="L27" s="533" t="s">
        <v>553</v>
      </c>
      <c r="M27" s="535"/>
      <c r="N27" s="535"/>
      <c r="O27" s="548"/>
      <c r="P27" s="361"/>
      <c r="Q27" s="361"/>
      <c r="R27" s="361"/>
      <c r="S27" s="361"/>
      <c r="T27" s="361"/>
      <c r="U27" s="361"/>
    </row>
    <row r="28" spans="1:21" s="1" customFormat="1" ht="16" customHeight="1">
      <c r="B28" s="362">
        <v>1</v>
      </c>
      <c r="C28" s="363" t="s">
        <v>562</v>
      </c>
      <c r="G28" s="538">
        <v>45708</v>
      </c>
      <c r="H28" s="538"/>
      <c r="I28" s="545">
        <v>20190596389</v>
      </c>
      <c r="J28" s="545"/>
      <c r="K28" s="545"/>
      <c r="O28" s="177">
        <v>1272.0075725070001</v>
      </c>
      <c r="P28" s="354"/>
      <c r="Q28" s="354"/>
      <c r="R28" s="354"/>
      <c r="S28" s="354"/>
      <c r="T28" s="354"/>
      <c r="U28" s="354"/>
    </row>
    <row r="29" spans="1:21" s="1" customFormat="1" ht="16" customHeight="1">
      <c r="G29" s="538"/>
      <c r="H29" s="538"/>
      <c r="I29" s="545"/>
      <c r="J29" s="545"/>
      <c r="K29" s="545"/>
      <c r="O29" s="177"/>
      <c r="P29" s="354"/>
      <c r="Q29" s="354"/>
      <c r="R29" s="354"/>
      <c r="S29" s="354"/>
      <c r="T29" s="354"/>
      <c r="U29" s="354"/>
    </row>
    <row r="30" spans="1:21" s="1" customFormat="1" ht="13.5" customHeight="1">
      <c r="B30" s="541" t="s">
        <v>526</v>
      </c>
      <c r="C30" s="541"/>
      <c r="D30" s="541"/>
      <c r="E30" s="541"/>
      <c r="F30" s="541"/>
      <c r="G30" s="541"/>
      <c r="H30" s="541"/>
      <c r="I30" s="541"/>
      <c r="J30" s="541"/>
      <c r="K30" s="541"/>
      <c r="L30" s="350"/>
      <c r="M30" s="350"/>
      <c r="N30" s="542">
        <v>1272.0075725070001</v>
      </c>
      <c r="O30" s="542"/>
      <c r="P30" s="365"/>
      <c r="Q30" s="365"/>
      <c r="R30" s="365"/>
      <c r="S30" s="365"/>
    </row>
    <row r="31" spans="1:21" s="1" customFormat="1" ht="13.5" customHeight="1">
      <c r="B31" s="88" t="s">
        <v>560</v>
      </c>
      <c r="C31" s="354"/>
      <c r="D31" s="354"/>
      <c r="E31" s="354"/>
      <c r="F31" s="354"/>
      <c r="G31" s="354"/>
      <c r="H31" s="354"/>
      <c r="I31" s="354"/>
      <c r="J31" s="354"/>
      <c r="K31" s="354"/>
      <c r="L31" s="354"/>
      <c r="M31" s="354"/>
      <c r="N31" s="354"/>
      <c r="O31" s="354"/>
      <c r="P31" s="365"/>
      <c r="Q31" s="365"/>
      <c r="R31" s="365"/>
      <c r="S31" s="365"/>
    </row>
    <row r="32" spans="1:21" s="1" customFormat="1" ht="13.5" customHeight="1">
      <c r="B32" s="366"/>
      <c r="C32" s="330"/>
      <c r="D32" s="330"/>
      <c r="E32" s="363"/>
      <c r="F32" s="363"/>
      <c r="G32" s="546"/>
      <c r="H32" s="546"/>
      <c r="I32" s="367"/>
      <c r="J32" s="367"/>
      <c r="K32" s="368"/>
      <c r="L32" s="39"/>
      <c r="N32" s="369"/>
      <c r="O32" s="370"/>
      <c r="P32" s="365"/>
      <c r="Q32" s="365"/>
      <c r="R32" s="365"/>
      <c r="S32" s="365"/>
      <c r="T32" s="365"/>
      <c r="U32" s="365"/>
    </row>
    <row r="34" spans="1:21" s="1" customFormat="1" ht="14.5">
      <c r="B34" s="343" t="s">
        <v>564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47" t="s">
        <v>537</v>
      </c>
      <c r="C35" s="533" t="s">
        <v>550</v>
      </c>
      <c r="D35" s="535"/>
      <c r="E35" s="548"/>
      <c r="F35" s="533" t="s">
        <v>551</v>
      </c>
      <c r="G35" s="548"/>
      <c r="H35" s="533" t="s">
        <v>565</v>
      </c>
      <c r="I35" s="535"/>
      <c r="J35" s="535"/>
      <c r="K35" s="535"/>
      <c r="L35" s="535"/>
      <c r="M35" s="548"/>
      <c r="N35" s="533" t="s">
        <v>553</v>
      </c>
      <c r="O35" s="535"/>
      <c r="P35" s="361"/>
      <c r="Q35" s="361"/>
      <c r="R35" s="361"/>
      <c r="S35" s="361"/>
    </row>
    <row r="36" spans="1:21" s="1" customFormat="1" ht="12.75" customHeight="1">
      <c r="B36" s="547"/>
      <c r="C36" s="533"/>
      <c r="D36" s="535"/>
      <c r="E36" s="548"/>
      <c r="F36" s="533"/>
      <c r="G36" s="548"/>
      <c r="H36" s="533"/>
      <c r="I36" s="535"/>
      <c r="J36" s="535"/>
      <c r="K36" s="535"/>
      <c r="L36" s="535"/>
      <c r="M36" s="548"/>
      <c r="N36" s="533"/>
      <c r="O36" s="535"/>
      <c r="P36" s="361"/>
      <c r="Q36" s="361"/>
      <c r="R36" s="361"/>
      <c r="S36" s="361"/>
    </row>
    <row r="37" spans="1:21" s="1" customFormat="1" ht="12.75" customHeight="1">
      <c r="B37" s="366"/>
      <c r="C37" s="330"/>
      <c r="D37" s="330"/>
      <c r="E37" s="330"/>
      <c r="F37" s="538"/>
      <c r="G37" s="538"/>
      <c r="H37" s="371"/>
      <c r="I37" s="371"/>
      <c r="J37" s="371"/>
      <c r="K37" s="371"/>
      <c r="L37" s="371"/>
      <c r="M37" s="371"/>
      <c r="O37" s="365"/>
      <c r="P37" s="365"/>
      <c r="Q37" s="365"/>
      <c r="R37" s="365"/>
      <c r="S37" s="365"/>
      <c r="T37" s="365"/>
      <c r="U37" s="365"/>
    </row>
    <row r="38" spans="1:21" s="1" customFormat="1" ht="12.75" customHeight="1">
      <c r="B38" s="366"/>
      <c r="C38" s="330"/>
      <c r="D38" s="330"/>
      <c r="E38" s="330"/>
      <c r="F38" s="539"/>
      <c r="G38" s="540"/>
      <c r="H38" s="371"/>
      <c r="I38" s="371"/>
      <c r="J38" s="371"/>
      <c r="K38" s="371"/>
      <c r="L38" s="371"/>
      <c r="M38" s="371"/>
      <c r="O38" s="365"/>
      <c r="P38" s="365"/>
      <c r="Q38" s="365"/>
      <c r="R38" s="365"/>
      <c r="S38" s="365"/>
      <c r="T38" s="365"/>
      <c r="U38" s="365"/>
    </row>
    <row r="39" spans="1:21" s="1" customFormat="1" ht="15" customHeight="1">
      <c r="B39" s="541" t="s">
        <v>526</v>
      </c>
      <c r="C39" s="541"/>
      <c r="D39" s="541"/>
      <c r="E39" s="541"/>
      <c r="F39" s="541"/>
      <c r="G39" s="541"/>
      <c r="H39" s="541"/>
      <c r="I39" s="541"/>
      <c r="J39" s="541"/>
      <c r="K39" s="541"/>
      <c r="L39" s="541"/>
      <c r="M39" s="541"/>
      <c r="N39" s="542">
        <v>0</v>
      </c>
      <c r="O39" s="542"/>
      <c r="P39" s="372"/>
      <c r="Q39" s="372"/>
      <c r="R39" s="372"/>
      <c r="S39" s="372"/>
    </row>
    <row r="40" spans="1:21" s="1" customFormat="1" ht="13.5" customHeight="1">
      <c r="B40" s="359" t="s">
        <v>560</v>
      </c>
      <c r="C40" s="354"/>
      <c r="D40" s="354"/>
      <c r="E40" s="354"/>
      <c r="F40" s="354"/>
      <c r="G40" s="354"/>
      <c r="H40" s="355"/>
      <c r="I40" s="355"/>
      <c r="J40" s="356"/>
      <c r="K40" s="356"/>
      <c r="M40" s="360"/>
      <c r="N40" s="358"/>
      <c r="O40" s="329"/>
      <c r="P40" s="329"/>
      <c r="Q40" s="329"/>
      <c r="R40" s="329"/>
      <c r="S40" s="329"/>
    </row>
    <row r="41" spans="1:21" s="1" customFormat="1" ht="12.75" customHeight="1">
      <c r="B41" s="366"/>
      <c r="C41" s="330"/>
      <c r="D41" s="330"/>
      <c r="E41" s="330"/>
      <c r="F41" s="543"/>
      <c r="G41" s="543"/>
      <c r="H41" s="544"/>
      <c r="I41" s="544"/>
      <c r="J41" s="544"/>
      <c r="K41" s="544"/>
      <c r="L41" s="544"/>
      <c r="M41" s="544"/>
      <c r="N41" s="373"/>
      <c r="O41" s="365"/>
      <c r="P41" s="365"/>
      <c r="Q41" s="365"/>
      <c r="R41" s="365"/>
      <c r="S41" s="365"/>
      <c r="T41" s="365"/>
      <c r="U41" s="365"/>
    </row>
    <row r="43" spans="1:21" s="1" customFormat="1" ht="13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7"/>
      <c r="Q44" s="117"/>
      <c r="R44" s="117"/>
      <c r="S44" s="117"/>
      <c r="T44" s="117"/>
      <c r="U44" s="117" t="s">
        <v>566</v>
      </c>
    </row>
    <row r="46" spans="1:21" ht="15" customHeight="1">
      <c r="O46" s="423"/>
      <c r="P46" s="423"/>
      <c r="Q46" s="423"/>
      <c r="R46" s="423"/>
      <c r="S46" s="423"/>
      <c r="T46" s="423"/>
      <c r="U46" s="423"/>
    </row>
  </sheetData>
  <mergeCells count="44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G28:H28"/>
    <mergeCell ref="I28:K28"/>
    <mergeCell ref="H20:I20"/>
    <mergeCell ref="J20:K20"/>
    <mergeCell ref="N20:O20"/>
    <mergeCell ref="H21:I21"/>
    <mergeCell ref="J21:K21"/>
    <mergeCell ref="N21:O21"/>
    <mergeCell ref="B22:K22"/>
    <mergeCell ref="C27:F27"/>
    <mergeCell ref="G27:H27"/>
    <mergeCell ref="I27:K27"/>
    <mergeCell ref="L27:O27"/>
    <mergeCell ref="B35:B36"/>
    <mergeCell ref="C35:E36"/>
    <mergeCell ref="F35:G36"/>
    <mergeCell ref="H35:M36"/>
    <mergeCell ref="N35:O36"/>
    <mergeCell ref="G29:H29"/>
    <mergeCell ref="I29:K29"/>
    <mergeCell ref="B30:K30"/>
    <mergeCell ref="N30:O30"/>
    <mergeCell ref="G32:H32"/>
    <mergeCell ref="F37:G37"/>
    <mergeCell ref="F38:G38"/>
    <mergeCell ref="B39:M39"/>
    <mergeCell ref="N39:O39"/>
    <mergeCell ref="F41:G41"/>
    <mergeCell ref="H41:M41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5"/>
  <sheetViews>
    <sheetView view="pageBreakPreview" topLeftCell="A2" zoomScale="55" zoomScaleNormal="100" zoomScaleSheetLayoutView="55" workbookViewId="0">
      <selection activeCell="D47" sqref="D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15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47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26" customFormat="1" ht="4.5" customHeight="1"/>
    <row r="5" spans="1:28" ht="2.25" customHeight="1">
      <c r="A5" s="120"/>
      <c r="P5" s="115"/>
      <c r="AB5" t="s">
        <v>534</v>
      </c>
    </row>
    <row r="6" spans="1:28" ht="18.75" customHeight="1">
      <c r="A6" s="120"/>
      <c r="B6" s="550" t="s">
        <v>645</v>
      </c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646</v>
      </c>
      <c r="C8" s="327"/>
      <c r="D8" s="327"/>
      <c r="E8" s="1"/>
    </row>
    <row r="9" spans="1:28" ht="12.75" customHeight="1">
      <c r="A9" s="120"/>
      <c r="B9" s="547" t="s">
        <v>537</v>
      </c>
      <c r="C9" s="551" t="s">
        <v>647</v>
      </c>
      <c r="D9" s="552">
        <v>2020</v>
      </c>
      <c r="E9" s="553"/>
      <c r="F9" s="552">
        <v>2021</v>
      </c>
      <c r="G9" s="553"/>
      <c r="H9" s="552">
        <v>2022</v>
      </c>
      <c r="I9" s="553"/>
      <c r="J9" s="533">
        <v>2023</v>
      </c>
      <c r="K9" s="549"/>
      <c r="L9" s="549"/>
      <c r="M9" s="548"/>
      <c r="N9" s="533">
        <v>2024</v>
      </c>
      <c r="O9" s="549"/>
      <c r="P9" s="549"/>
      <c r="Q9" s="548"/>
      <c r="R9" s="552">
        <v>2025</v>
      </c>
      <c r="S9" s="554"/>
      <c r="T9" s="554"/>
      <c r="U9" s="554"/>
    </row>
    <row r="10" spans="1:28" ht="12" customHeight="1">
      <c r="A10" s="120"/>
      <c r="B10" s="547"/>
      <c r="C10" s="551"/>
      <c r="D10" s="424" t="s">
        <v>526</v>
      </c>
      <c r="E10" s="328" t="s">
        <v>648</v>
      </c>
      <c r="F10" s="424" t="s">
        <v>526</v>
      </c>
      <c r="G10" s="328" t="s">
        <v>648</v>
      </c>
      <c r="H10" s="424" t="s">
        <v>526</v>
      </c>
      <c r="I10" s="328" t="s">
        <v>648</v>
      </c>
      <c r="J10" s="127" t="s">
        <v>526</v>
      </c>
      <c r="K10" s="425" t="s">
        <v>648</v>
      </c>
      <c r="L10" s="127" t="s">
        <v>526</v>
      </c>
      <c r="M10" s="425" t="s">
        <v>649</v>
      </c>
      <c r="N10" s="127" t="s">
        <v>526</v>
      </c>
      <c r="O10" s="425" t="s">
        <v>648</v>
      </c>
      <c r="P10" s="127" t="s">
        <v>526</v>
      </c>
      <c r="Q10" s="425" t="s">
        <v>649</v>
      </c>
      <c r="R10" s="127" t="s">
        <v>526</v>
      </c>
      <c r="S10" s="425" t="s">
        <v>648</v>
      </c>
      <c r="T10" s="127" t="s">
        <v>526</v>
      </c>
      <c r="U10" s="425" t="s">
        <v>649</v>
      </c>
    </row>
    <row r="11" spans="1:28" s="1" customFormat="1" ht="15" customHeight="1">
      <c r="A11" s="327"/>
      <c r="B11" s="329">
        <v>1</v>
      </c>
      <c r="C11" s="330" t="s">
        <v>542</v>
      </c>
      <c r="D11" s="332">
        <v>48</v>
      </c>
      <c r="E11" s="336">
        <v>6.07</v>
      </c>
      <c r="F11" s="332">
        <v>53</v>
      </c>
      <c r="G11" s="336">
        <v>61.664170891999994</v>
      </c>
      <c r="H11" s="332">
        <v>65</v>
      </c>
      <c r="I11" s="336">
        <v>33.013523994400003</v>
      </c>
      <c r="J11" s="332">
        <v>78</v>
      </c>
      <c r="K11" s="336">
        <v>54.326438165600003</v>
      </c>
      <c r="L11" s="332">
        <v>0</v>
      </c>
      <c r="M11" s="336">
        <v>0</v>
      </c>
      <c r="N11" s="332">
        <v>42</v>
      </c>
      <c r="O11" s="336">
        <v>16.682280479599999</v>
      </c>
      <c r="P11" s="332">
        <v>0</v>
      </c>
      <c r="Q11" s="336">
        <v>0</v>
      </c>
      <c r="R11" s="332">
        <v>2</v>
      </c>
      <c r="S11" s="334">
        <v>0.18543570479999999</v>
      </c>
      <c r="T11" s="332">
        <v>0</v>
      </c>
      <c r="U11" s="332">
        <v>0</v>
      </c>
    </row>
    <row r="12" spans="1:28" s="1" customFormat="1" ht="15" customHeight="1">
      <c r="A12" s="327"/>
      <c r="B12" s="329">
        <v>2</v>
      </c>
      <c r="C12" s="330" t="s">
        <v>650</v>
      </c>
      <c r="D12" s="332">
        <v>16</v>
      </c>
      <c r="E12" s="336">
        <v>20.27</v>
      </c>
      <c r="F12" s="332">
        <v>45</v>
      </c>
      <c r="G12" s="336">
        <v>197.27264175075103</v>
      </c>
      <c r="H12" s="332">
        <v>45</v>
      </c>
      <c r="I12" s="336">
        <v>78.369743890156002</v>
      </c>
      <c r="J12" s="332">
        <v>25</v>
      </c>
      <c r="K12" s="336">
        <v>56.17692602915799</v>
      </c>
      <c r="L12" s="332">
        <v>0</v>
      </c>
      <c r="M12" s="336">
        <v>0</v>
      </c>
      <c r="N12" s="332">
        <v>13</v>
      </c>
      <c r="O12" s="336">
        <v>36.819305549487993</v>
      </c>
      <c r="P12" s="332">
        <v>0</v>
      </c>
      <c r="Q12" s="336">
        <v>0</v>
      </c>
      <c r="R12" s="332">
        <v>1</v>
      </c>
      <c r="S12" s="334">
        <v>1.2720075725070001</v>
      </c>
      <c r="T12" s="332">
        <v>0</v>
      </c>
      <c r="U12" s="332">
        <v>0</v>
      </c>
    </row>
    <row r="13" spans="1:28" s="337" customFormat="1" ht="15" customHeight="1">
      <c r="A13" s="327"/>
      <c r="B13" s="329">
        <v>3</v>
      </c>
      <c r="C13" s="330" t="s">
        <v>651</v>
      </c>
      <c r="D13" s="332">
        <v>105</v>
      </c>
      <c r="E13" s="336">
        <v>92.36</v>
      </c>
      <c r="F13" s="332">
        <v>96</v>
      </c>
      <c r="G13" s="336">
        <v>104.35531900000001</v>
      </c>
      <c r="H13" s="332">
        <v>123</v>
      </c>
      <c r="I13" s="336">
        <v>156.33148600000001</v>
      </c>
      <c r="J13" s="332">
        <v>116</v>
      </c>
      <c r="K13" s="336">
        <v>139.83757400000002</v>
      </c>
      <c r="L13" s="332">
        <v>4</v>
      </c>
      <c r="M13" s="336">
        <v>325</v>
      </c>
      <c r="N13" s="332">
        <v>137</v>
      </c>
      <c r="O13" s="336">
        <v>161.63532899999996</v>
      </c>
      <c r="P13" s="332">
        <v>7</v>
      </c>
      <c r="Q13" s="336">
        <v>146.67849999999999</v>
      </c>
      <c r="R13" s="332">
        <v>14</v>
      </c>
      <c r="S13" s="334">
        <v>21.994263000000004</v>
      </c>
      <c r="T13" s="332">
        <v>0</v>
      </c>
      <c r="U13" s="336">
        <v>0</v>
      </c>
    </row>
    <row r="14" spans="1:28" ht="15.75" customHeight="1">
      <c r="A14" s="120"/>
      <c r="B14" s="555" t="s">
        <v>545</v>
      </c>
      <c r="C14" s="555"/>
      <c r="D14" s="338">
        <v>169</v>
      </c>
      <c r="E14" s="339">
        <v>118.7</v>
      </c>
      <c r="F14" s="338">
        <v>194</v>
      </c>
      <c r="G14" s="339">
        <v>363.29213164275103</v>
      </c>
      <c r="H14" s="338">
        <v>233</v>
      </c>
      <c r="I14" s="338">
        <v>267.71475388455599</v>
      </c>
      <c r="J14" s="338">
        <v>219</v>
      </c>
      <c r="K14" s="339">
        <v>250.340938194758</v>
      </c>
      <c r="L14" s="338">
        <v>4</v>
      </c>
      <c r="M14" s="338">
        <v>325</v>
      </c>
      <c r="N14" s="338">
        <v>192</v>
      </c>
      <c r="O14" s="339">
        <v>215.13691502908796</v>
      </c>
      <c r="P14" s="338">
        <v>7</v>
      </c>
      <c r="Q14" s="339">
        <v>146.67849999999999</v>
      </c>
      <c r="R14" s="340">
        <v>17</v>
      </c>
      <c r="S14" s="341">
        <v>23.451706277307004</v>
      </c>
      <c r="T14" s="338">
        <v>0</v>
      </c>
      <c r="U14" s="339">
        <v>0</v>
      </c>
    </row>
    <row r="15" spans="1:28" ht="13.5" customHeight="1">
      <c r="A15" s="120"/>
      <c r="B15" s="88" t="s">
        <v>652</v>
      </c>
      <c r="C15" s="88"/>
      <c r="D15" s="88" t="s">
        <v>653</v>
      </c>
      <c r="E15" s="88"/>
      <c r="F15" s="88"/>
      <c r="G15" s="88"/>
      <c r="H15" s="88"/>
      <c r="I15" s="88"/>
      <c r="J15" s="88"/>
      <c r="K15" s="88"/>
      <c r="P15" s="342"/>
    </row>
    <row r="16" spans="1:28" ht="13.5" customHeight="1">
      <c r="A16" s="120"/>
      <c r="B16" s="88" t="s">
        <v>654</v>
      </c>
      <c r="C16" s="88"/>
      <c r="D16" s="88"/>
      <c r="E16" s="88"/>
      <c r="F16" s="88"/>
      <c r="G16" s="88"/>
      <c r="H16" s="88"/>
      <c r="I16" s="88"/>
      <c r="J16" s="88"/>
      <c r="K16" s="88"/>
      <c r="P16" s="342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3" t="s">
        <v>655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4"/>
      <c r="P18" s="344"/>
    </row>
    <row r="19" spans="1:16" ht="13.5" customHeight="1">
      <c r="B19" s="345" t="s">
        <v>537</v>
      </c>
      <c r="C19" s="533" t="s">
        <v>656</v>
      </c>
      <c r="D19" s="535"/>
      <c r="E19" s="535"/>
      <c r="F19" s="535"/>
      <c r="G19" s="548"/>
      <c r="H19" s="533" t="s">
        <v>657</v>
      </c>
      <c r="I19" s="548"/>
      <c r="J19" s="533" t="s">
        <v>658</v>
      </c>
      <c r="K19" s="548"/>
      <c r="L19" s="533" t="s">
        <v>659</v>
      </c>
      <c r="M19" s="548"/>
      <c r="N19" s="533" t="s">
        <v>660</v>
      </c>
      <c r="O19" s="535"/>
      <c r="P19" s="347"/>
    </row>
    <row r="20" spans="1:16" s="352" customFormat="1" ht="15" customHeight="1">
      <c r="B20" s="329">
        <v>1</v>
      </c>
      <c r="C20" s="1" t="s">
        <v>556</v>
      </c>
      <c r="D20" s="1"/>
      <c r="E20" s="1"/>
      <c r="F20" s="1"/>
      <c r="G20" s="1"/>
      <c r="H20" s="538">
        <v>45716</v>
      </c>
      <c r="I20" s="538"/>
      <c r="J20" s="545">
        <v>450000000</v>
      </c>
      <c r="K20" s="545"/>
      <c r="L20" s="1"/>
      <c r="M20" s="348">
        <v>53.1</v>
      </c>
      <c r="N20" s="538">
        <v>45726</v>
      </c>
      <c r="O20" s="538"/>
      <c r="P20" s="324"/>
    </row>
    <row r="21" spans="1:16" s="352" customFormat="1" ht="15" customHeight="1">
      <c r="B21" s="329">
        <v>2</v>
      </c>
      <c r="C21" s="1" t="s">
        <v>558</v>
      </c>
      <c r="D21" s="1"/>
      <c r="E21" s="1"/>
      <c r="F21" s="1"/>
      <c r="G21" s="1"/>
      <c r="H21" s="538">
        <v>45716</v>
      </c>
      <c r="I21" s="538"/>
      <c r="J21" s="545">
        <v>612665300</v>
      </c>
      <c r="K21" s="545"/>
      <c r="L21" s="1"/>
      <c r="M21" s="348">
        <v>132.3357048</v>
      </c>
      <c r="N21" s="538">
        <v>45726</v>
      </c>
      <c r="O21" s="538"/>
      <c r="P21" s="324"/>
    </row>
    <row r="22" spans="1:16" s="352" customFormat="1" ht="15" customHeight="1">
      <c r="B22" s="541" t="s">
        <v>526</v>
      </c>
      <c r="C22" s="541"/>
      <c r="D22" s="541"/>
      <c r="E22" s="541"/>
      <c r="F22" s="541"/>
      <c r="G22" s="541"/>
      <c r="H22" s="541"/>
      <c r="I22" s="541"/>
      <c r="J22" s="541"/>
      <c r="K22" s="541"/>
      <c r="L22" s="350"/>
      <c r="M22" s="351">
        <v>185.4357048</v>
      </c>
      <c r="N22" s="350"/>
      <c r="O22" s="350"/>
      <c r="P22" s="324"/>
    </row>
    <row r="23" spans="1:16" s="352" customFormat="1" ht="15" customHeight="1">
      <c r="B23" s="88" t="s">
        <v>661</v>
      </c>
      <c r="C23" s="353"/>
      <c r="D23" s="354"/>
      <c r="E23" s="354"/>
      <c r="F23" s="354"/>
      <c r="G23" s="354"/>
      <c r="H23" s="355"/>
      <c r="I23" s="355"/>
      <c r="J23" s="356"/>
      <c r="K23" s="356"/>
      <c r="L23" s="1"/>
      <c r="M23" s="357"/>
      <c r="N23" s="358"/>
      <c r="O23" s="329"/>
      <c r="P23" s="324"/>
    </row>
    <row r="24" spans="1:16" s="352" customFormat="1" ht="15" customHeight="1">
      <c r="B24" s="366"/>
      <c r="C24" s="330"/>
      <c r="E24" s="363"/>
      <c r="F24" s="363"/>
      <c r="G24" s="363"/>
      <c r="H24" s="557"/>
      <c r="I24" s="557"/>
      <c r="J24" s="426"/>
      <c r="K24" s="368"/>
      <c r="L24" s="1"/>
      <c r="M24" s="427"/>
      <c r="N24" s="428"/>
      <c r="O24" s="429"/>
      <c r="P24" s="324"/>
    </row>
    <row r="25" spans="1:16" s="352" customFormat="1" ht="15" customHeight="1">
      <c r="P25" s="324"/>
    </row>
    <row r="26" spans="1:16" s="352" customFormat="1" ht="15" customHeight="1">
      <c r="B26" s="120" t="s">
        <v>662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 s="324"/>
    </row>
    <row r="27" spans="1:16" s="352" customFormat="1" ht="15" customHeight="1">
      <c r="B27" s="345" t="s">
        <v>537</v>
      </c>
      <c r="C27" s="533" t="s">
        <v>656</v>
      </c>
      <c r="D27" s="535"/>
      <c r="E27" s="535"/>
      <c r="F27" s="548"/>
      <c r="G27" s="533" t="s">
        <v>657</v>
      </c>
      <c r="H27" s="548"/>
      <c r="I27" s="533" t="s">
        <v>658</v>
      </c>
      <c r="J27" s="549"/>
      <c r="K27" s="548"/>
      <c r="L27" s="533" t="s">
        <v>663</v>
      </c>
      <c r="M27" s="535"/>
      <c r="N27" s="535"/>
      <c r="O27" s="548"/>
      <c r="P27" s="324"/>
    </row>
    <row r="28" spans="1:16" s="352" customFormat="1" ht="15" customHeight="1">
      <c r="B28" s="362">
        <v>1</v>
      </c>
      <c r="C28" s="363" t="s">
        <v>562</v>
      </c>
      <c r="D28" s="1"/>
      <c r="E28" s="1"/>
      <c r="F28" s="1"/>
      <c r="G28" s="538">
        <v>45708</v>
      </c>
      <c r="H28" s="538"/>
      <c r="I28" s="545">
        <v>20190596389</v>
      </c>
      <c r="J28" s="545"/>
      <c r="K28" s="545"/>
      <c r="L28" s="1"/>
      <c r="M28" s="1"/>
      <c r="N28" s="1"/>
      <c r="O28" s="177">
        <v>1272.0075725070001</v>
      </c>
      <c r="P28" s="324"/>
    </row>
    <row r="29" spans="1:16" s="352" customFormat="1" ht="15" customHeight="1">
      <c r="B29" s="362"/>
      <c r="C29" s="363"/>
      <c r="D29" s="1"/>
      <c r="E29" s="1"/>
      <c r="F29" s="1"/>
      <c r="G29" s="430"/>
      <c r="H29" s="430"/>
      <c r="I29" s="431"/>
      <c r="J29" s="431"/>
      <c r="K29" s="431"/>
      <c r="L29" s="1"/>
      <c r="M29" s="1"/>
      <c r="N29" s="1"/>
      <c r="O29" s="177"/>
      <c r="P29" s="324"/>
    </row>
    <row r="30" spans="1:16" s="352" customFormat="1" ht="15" customHeight="1">
      <c r="B30" s="541" t="s">
        <v>526</v>
      </c>
      <c r="C30" s="541"/>
      <c r="D30" s="541"/>
      <c r="E30" s="541"/>
      <c r="F30" s="541"/>
      <c r="G30" s="541"/>
      <c r="H30" s="541"/>
      <c r="I30" s="541"/>
      <c r="J30" s="541"/>
      <c r="K30" s="541"/>
      <c r="L30" s="350"/>
      <c r="M30" s="350"/>
      <c r="N30" s="542">
        <v>1272.0075725070001</v>
      </c>
      <c r="O30" s="542" t="e">
        <v>#REF!</v>
      </c>
      <c r="P30" s="324"/>
    </row>
    <row r="31" spans="1:16" s="352" customFormat="1" ht="15" customHeight="1">
      <c r="B31" s="88" t="s">
        <v>661</v>
      </c>
      <c r="C31" s="354"/>
      <c r="D31" s="354"/>
      <c r="E31" s="354"/>
      <c r="F31" s="354"/>
      <c r="G31" s="354"/>
      <c r="H31" s="354"/>
      <c r="I31" s="354"/>
      <c r="J31" s="354"/>
      <c r="K31" s="354"/>
      <c r="L31" s="354"/>
      <c r="M31" s="354"/>
      <c r="N31" s="354"/>
      <c r="O31" s="354"/>
      <c r="P31" s="324"/>
    </row>
    <row r="32" spans="1:16" s="352" customFormat="1" ht="15" customHeight="1">
      <c r="B32" s="1"/>
      <c r="C32" s="1"/>
      <c r="D32" s="1"/>
      <c r="E32" s="1"/>
      <c r="F32" s="1"/>
      <c r="G32" s="538"/>
      <c r="H32" s="538"/>
      <c r="I32" s="545"/>
      <c r="J32" s="545"/>
      <c r="K32" s="545"/>
      <c r="L32" s="1"/>
      <c r="M32" s="1"/>
      <c r="N32" s="1"/>
      <c r="O32" s="177"/>
      <c r="P32" s="324"/>
    </row>
    <row r="33" spans="1:21" s="352" customFormat="1" ht="15" customHeight="1">
      <c r="B33" s="366"/>
      <c r="C33" s="330"/>
      <c r="E33" s="363"/>
      <c r="F33" s="363"/>
      <c r="G33" s="363"/>
      <c r="H33" s="557"/>
      <c r="I33" s="557"/>
      <c r="J33" s="426"/>
      <c r="K33" s="368"/>
      <c r="L33" s="1"/>
      <c r="M33" s="427"/>
      <c r="N33" s="428"/>
      <c r="O33" s="429"/>
      <c r="P33" s="324"/>
    </row>
    <row r="34" spans="1:21" s="352" customFormat="1" ht="15" customHeight="1">
      <c r="B34" s="343" t="s">
        <v>664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 s="324"/>
    </row>
    <row r="35" spans="1:21" s="352" customFormat="1" ht="15" customHeight="1">
      <c r="B35" s="547" t="s">
        <v>537</v>
      </c>
      <c r="C35" s="533" t="s">
        <v>656</v>
      </c>
      <c r="D35" s="535"/>
      <c r="E35" s="548"/>
      <c r="F35" s="533" t="s">
        <v>657</v>
      </c>
      <c r="G35" s="548"/>
      <c r="H35" s="533" t="s">
        <v>665</v>
      </c>
      <c r="I35" s="535"/>
      <c r="J35" s="535"/>
      <c r="K35" s="535"/>
      <c r="L35" s="535"/>
      <c r="M35" s="548"/>
      <c r="N35" s="533" t="s">
        <v>659</v>
      </c>
      <c r="O35" s="535"/>
      <c r="P35" s="324"/>
    </row>
    <row r="36" spans="1:21" s="352" customFormat="1" ht="15" customHeight="1">
      <c r="B36" s="547"/>
      <c r="C36" s="533"/>
      <c r="D36" s="535"/>
      <c r="E36" s="548"/>
      <c r="F36" s="533"/>
      <c r="G36" s="548"/>
      <c r="H36" s="533"/>
      <c r="I36" s="535"/>
      <c r="J36" s="535"/>
      <c r="K36" s="535"/>
      <c r="L36" s="535"/>
      <c r="M36" s="548"/>
      <c r="N36" s="533"/>
      <c r="O36" s="535"/>
      <c r="P36" s="324"/>
    </row>
    <row r="37" spans="1:21" s="352" customFormat="1" ht="15" customHeight="1">
      <c r="B37" s="366"/>
      <c r="C37" s="330"/>
      <c r="D37" s="330"/>
      <c r="E37" s="330"/>
      <c r="F37" s="538"/>
      <c r="G37" s="538"/>
      <c r="H37" s="556"/>
      <c r="I37" s="556"/>
      <c r="J37" s="556"/>
      <c r="K37" s="556"/>
      <c r="L37" s="556"/>
      <c r="M37" s="556"/>
      <c r="N37" s="1"/>
      <c r="O37" s="365"/>
      <c r="P37" s="324"/>
    </row>
    <row r="38" spans="1:21" s="352" customFormat="1" ht="15" customHeight="1">
      <c r="B38" s="541" t="s">
        <v>526</v>
      </c>
      <c r="C38" s="541"/>
      <c r="D38" s="541"/>
      <c r="E38" s="541"/>
      <c r="F38" s="541"/>
      <c r="G38" s="541"/>
      <c r="H38" s="541"/>
      <c r="I38" s="541"/>
      <c r="J38" s="541"/>
      <c r="K38" s="541"/>
      <c r="L38" s="541"/>
      <c r="M38" s="541"/>
      <c r="N38" s="542">
        <v>0</v>
      </c>
      <c r="O38" s="542" t="e">
        <v>#REF!</v>
      </c>
      <c r="P38" s="324"/>
    </row>
    <row r="39" spans="1:21" s="352" customFormat="1" ht="15" customHeight="1">
      <c r="B39" s="88" t="s">
        <v>661</v>
      </c>
      <c r="C39" s="354"/>
      <c r="D39" s="354"/>
      <c r="E39" s="354"/>
      <c r="F39" s="354"/>
      <c r="G39" s="354"/>
      <c r="H39" s="355"/>
      <c r="I39" s="355"/>
      <c r="J39" s="356"/>
      <c r="K39" s="356"/>
      <c r="L39" s="1"/>
      <c r="M39" s="360"/>
      <c r="N39" s="358"/>
      <c r="O39" s="329"/>
      <c r="P39" s="324"/>
    </row>
    <row r="40" spans="1:21" s="352" customFormat="1" ht="15" customHeight="1">
      <c r="B40" s="366"/>
      <c r="C40" s="330"/>
      <c r="E40" s="363"/>
      <c r="F40" s="363"/>
      <c r="G40" s="363"/>
      <c r="H40" s="557"/>
      <c r="I40" s="557"/>
      <c r="J40" s="426"/>
      <c r="K40" s="368"/>
      <c r="L40" s="1"/>
      <c r="M40" s="427"/>
      <c r="N40" s="428"/>
      <c r="O40" s="429"/>
      <c r="P40" s="324"/>
    </row>
    <row r="41" spans="1:21" s="352" customFormat="1" ht="15" customHeight="1">
      <c r="B41" s="88"/>
      <c r="C41" s="354"/>
      <c r="D41" s="354"/>
      <c r="E41" s="354"/>
      <c r="F41" s="354"/>
      <c r="G41" s="354"/>
      <c r="H41" s="355"/>
      <c r="I41" s="355"/>
      <c r="J41" s="356"/>
      <c r="K41" s="356"/>
      <c r="L41" s="1"/>
      <c r="M41" s="360"/>
      <c r="N41" s="358"/>
      <c r="O41" s="329"/>
      <c r="P41" s="324"/>
    </row>
    <row r="42" spans="1:21" s="1" customFormat="1" ht="13.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</row>
    <row r="43" spans="1:21" s="1" customFormat="1" ht="13.5" customHeight="1">
      <c r="A43" s="43"/>
      <c r="B43" s="43"/>
      <c r="C43" s="43"/>
      <c r="D43" s="4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17" t="s">
        <v>666</v>
      </c>
    </row>
    <row r="45" spans="1:21" ht="15" customHeight="1">
      <c r="O45" s="423"/>
    </row>
  </sheetData>
  <mergeCells count="44"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  <mergeCell ref="L27:O27"/>
    <mergeCell ref="H20:I20"/>
    <mergeCell ref="J20:K20"/>
    <mergeCell ref="N20:O20"/>
    <mergeCell ref="H21:I21"/>
    <mergeCell ref="J21:K21"/>
    <mergeCell ref="N21:O21"/>
    <mergeCell ref="B22:K22"/>
    <mergeCell ref="H24:I24"/>
    <mergeCell ref="C27:F27"/>
    <mergeCell ref="G27:H27"/>
    <mergeCell ref="I27:K27"/>
    <mergeCell ref="N35:O36"/>
    <mergeCell ref="G28:H28"/>
    <mergeCell ref="I28:K28"/>
    <mergeCell ref="B30:K30"/>
    <mergeCell ref="N30:O30"/>
    <mergeCell ref="G32:H32"/>
    <mergeCell ref="I32:K32"/>
    <mergeCell ref="H33:I33"/>
    <mergeCell ref="B35:B36"/>
    <mergeCell ref="C35:E36"/>
    <mergeCell ref="F35:G36"/>
    <mergeCell ref="H35:M36"/>
    <mergeCell ref="F37:G37"/>
    <mergeCell ref="H37:M37"/>
    <mergeCell ref="B38:M38"/>
    <mergeCell ref="N38:O38"/>
    <mergeCell ref="H40:I40"/>
  </mergeCells>
  <dataValidations count="1">
    <dataValidation type="list" allowBlank="1" showInputMessage="1" showErrorMessage="1" sqref="P20:P41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38"/>
  <sheetViews>
    <sheetView view="pageBreakPreview" zoomScale="55" zoomScaleNormal="100" zoomScaleSheetLayoutView="55" workbookViewId="0">
      <selection activeCell="G39" sqref="G3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45.453125" bestFit="1" customWidth="1"/>
    <col min="23" max="23" width="11.453125" bestFit="1" customWidth="1"/>
    <col min="24" max="24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66"/>
      <c r="C5" s="354"/>
      <c r="D5" s="354"/>
      <c r="E5" s="354"/>
      <c r="F5" s="354"/>
      <c r="G5" s="354"/>
      <c r="H5" s="355"/>
      <c r="I5" s="355"/>
      <c r="J5" s="356"/>
      <c r="K5" s="356"/>
      <c r="L5" s="1"/>
      <c r="M5" s="360"/>
      <c r="N5" s="358"/>
      <c r="O5" s="329"/>
      <c r="P5" s="329"/>
      <c r="Q5" s="329"/>
      <c r="R5" s="329"/>
      <c r="S5" s="329"/>
      <c r="T5" s="329"/>
      <c r="U5" s="329"/>
    </row>
    <row r="6" spans="1:21" s="1" customFormat="1" ht="13.5" customHeight="1">
      <c r="B6" s="343" t="s">
        <v>567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9"/>
      <c r="S6" s="329"/>
    </row>
    <row r="7" spans="1:21" s="1" customFormat="1" ht="14.25" customHeight="1">
      <c r="B7" s="547" t="s">
        <v>537</v>
      </c>
      <c r="C7" s="533" t="s">
        <v>550</v>
      </c>
      <c r="D7" s="535"/>
      <c r="E7" s="548"/>
      <c r="F7" s="533" t="s">
        <v>568</v>
      </c>
      <c r="G7" s="548"/>
      <c r="H7" s="533" t="s">
        <v>565</v>
      </c>
      <c r="I7" s="535"/>
      <c r="J7" s="535"/>
      <c r="K7" s="535"/>
      <c r="L7" s="535"/>
      <c r="M7" s="548"/>
      <c r="N7" s="474" t="s">
        <v>569</v>
      </c>
      <c r="O7" s="475"/>
      <c r="P7" s="475"/>
      <c r="Q7" s="476"/>
      <c r="R7" s="329"/>
      <c r="S7" s="329"/>
    </row>
    <row r="8" spans="1:21" s="1" customFormat="1" ht="14.25" customHeight="1">
      <c r="B8" s="547"/>
      <c r="C8" s="533"/>
      <c r="D8" s="535"/>
      <c r="E8" s="548"/>
      <c r="F8" s="533"/>
      <c r="G8" s="548"/>
      <c r="H8" s="533"/>
      <c r="I8" s="535"/>
      <c r="J8" s="535"/>
      <c r="K8" s="535"/>
      <c r="L8" s="535"/>
      <c r="M8" s="548"/>
      <c r="N8" s="569" t="s">
        <v>570</v>
      </c>
      <c r="O8" s="570"/>
      <c r="P8" s="569" t="s">
        <v>571</v>
      </c>
      <c r="Q8" s="571"/>
      <c r="R8" s="329"/>
      <c r="S8" s="329"/>
    </row>
    <row r="9" spans="1:21" s="1" customFormat="1" ht="14.25" customHeight="1">
      <c r="B9" s="374" t="s">
        <v>572</v>
      </c>
      <c r="C9" s="361"/>
      <c r="D9" s="361"/>
      <c r="E9" s="361"/>
      <c r="H9" s="556"/>
      <c r="I9" s="556"/>
      <c r="J9" s="556"/>
      <c r="K9" s="556"/>
      <c r="L9" s="556"/>
      <c r="M9" s="556"/>
      <c r="N9" s="361"/>
      <c r="O9" s="375"/>
      <c r="P9" s="375"/>
      <c r="Q9" s="375"/>
      <c r="R9" s="329"/>
      <c r="S9" s="329"/>
    </row>
    <row r="10" spans="1:21" s="1" customFormat="1" ht="14.25" customHeight="1">
      <c r="B10" s="374"/>
      <c r="C10" s="361"/>
      <c r="D10" s="361"/>
      <c r="E10" s="361"/>
      <c r="F10" s="539"/>
      <c r="G10" s="540"/>
      <c r="H10" s="371"/>
      <c r="I10" s="371"/>
      <c r="J10" s="371"/>
      <c r="K10" s="371"/>
      <c r="L10" s="371"/>
      <c r="M10" s="371"/>
      <c r="N10" s="361"/>
      <c r="O10" s="375"/>
      <c r="P10" s="375"/>
      <c r="Q10" s="375"/>
      <c r="R10" s="329"/>
      <c r="S10" s="329"/>
    </row>
    <row r="11" spans="1:21" s="1" customFormat="1" ht="14.25" customHeight="1">
      <c r="B11" s="376"/>
      <c r="C11" s="377"/>
      <c r="D11" s="377"/>
      <c r="E11" s="377"/>
      <c r="F11" s="538"/>
      <c r="G11" s="538"/>
      <c r="H11" s="556"/>
      <c r="I11" s="556"/>
      <c r="J11" s="556"/>
      <c r="K11" s="556"/>
      <c r="L11" s="556"/>
      <c r="M11" s="556"/>
      <c r="O11" s="378"/>
      <c r="P11" s="378"/>
      <c r="Q11" s="378"/>
      <c r="R11" s="378"/>
      <c r="S11" s="329"/>
      <c r="T11" s="329"/>
      <c r="U11" s="329"/>
    </row>
    <row r="12" spans="1:21" s="1" customFormat="1" ht="14.25" customHeight="1">
      <c r="B12" s="541" t="s">
        <v>573</v>
      </c>
      <c r="C12" s="541"/>
      <c r="D12" s="541"/>
      <c r="E12" s="541"/>
      <c r="F12" s="541"/>
      <c r="G12" s="541"/>
      <c r="H12" s="541"/>
      <c r="I12" s="541"/>
      <c r="J12" s="541"/>
      <c r="K12" s="541"/>
      <c r="L12" s="541"/>
      <c r="M12" s="541"/>
      <c r="N12" s="568">
        <v>0</v>
      </c>
      <c r="O12" s="568"/>
      <c r="P12" s="568">
        <v>0</v>
      </c>
      <c r="Q12" s="568"/>
      <c r="R12" s="329"/>
      <c r="S12" s="329"/>
    </row>
    <row r="13" spans="1:21" s="1" customFormat="1" ht="14.25" customHeight="1">
      <c r="B13" s="376"/>
      <c r="C13" s="377"/>
      <c r="D13" s="377"/>
      <c r="E13" s="377"/>
      <c r="F13" s="559"/>
      <c r="G13" s="559"/>
      <c r="H13" s="556"/>
      <c r="I13" s="556"/>
      <c r="J13" s="556"/>
      <c r="K13" s="556"/>
      <c r="L13" s="556"/>
      <c r="M13" s="556"/>
      <c r="O13" s="378"/>
      <c r="P13" s="378"/>
      <c r="Q13" s="378"/>
      <c r="R13" s="378"/>
      <c r="S13" s="329"/>
      <c r="T13" s="329"/>
      <c r="U13" s="329"/>
    </row>
    <row r="14" spans="1:21" s="1" customFormat="1" ht="15" customHeight="1">
      <c r="B14" s="547" t="s">
        <v>537</v>
      </c>
      <c r="C14" s="533" t="s">
        <v>550</v>
      </c>
      <c r="D14" s="535"/>
      <c r="E14" s="548"/>
      <c r="F14" s="569" t="s">
        <v>574</v>
      </c>
      <c r="G14" s="570"/>
      <c r="H14" s="533" t="s">
        <v>565</v>
      </c>
      <c r="I14" s="549"/>
      <c r="J14" s="549"/>
      <c r="K14" s="549"/>
      <c r="L14" s="549"/>
      <c r="M14" s="548"/>
      <c r="N14" s="474" t="s">
        <v>569</v>
      </c>
      <c r="O14" s="475"/>
      <c r="P14" s="475"/>
      <c r="Q14" s="476"/>
      <c r="R14" s="329"/>
      <c r="S14" s="329"/>
    </row>
    <row r="15" spans="1:21" s="1" customFormat="1" ht="15" customHeight="1">
      <c r="B15" s="547"/>
      <c r="C15" s="533"/>
      <c r="D15" s="535"/>
      <c r="E15" s="548"/>
      <c r="F15" s="569"/>
      <c r="G15" s="570"/>
      <c r="H15" s="533"/>
      <c r="I15" s="549"/>
      <c r="J15" s="549"/>
      <c r="K15" s="549"/>
      <c r="L15" s="549"/>
      <c r="M15" s="548"/>
      <c r="N15" s="569" t="s">
        <v>570</v>
      </c>
      <c r="O15" s="570"/>
      <c r="P15" s="569" t="s">
        <v>571</v>
      </c>
      <c r="Q15" s="571"/>
      <c r="R15" s="329"/>
      <c r="S15" s="329"/>
    </row>
    <row r="16" spans="1:21" s="1" customFormat="1" ht="15" customHeight="1">
      <c r="B16" s="374" t="s">
        <v>575</v>
      </c>
      <c r="C16" s="363"/>
      <c r="D16" s="363"/>
      <c r="E16" s="363"/>
      <c r="G16" s="363"/>
      <c r="H16" s="379"/>
      <c r="I16" s="379"/>
      <c r="J16" s="380"/>
      <c r="K16" s="380"/>
      <c r="L16" s="381"/>
      <c r="M16" s="382"/>
      <c r="N16" s="383"/>
      <c r="O16" s="378"/>
      <c r="P16" s="378"/>
      <c r="Q16" s="378"/>
      <c r="R16" s="329"/>
      <c r="S16" s="329"/>
    </row>
    <row r="17" spans="2:23" s="1" customFormat="1" ht="15" customHeight="1">
      <c r="B17" s="362">
        <v>1</v>
      </c>
      <c r="C17" s="363" t="s">
        <v>576</v>
      </c>
      <c r="D17" s="363"/>
      <c r="E17" s="363"/>
      <c r="F17" s="539" t="s">
        <v>577</v>
      </c>
      <c r="G17" s="540"/>
      <c r="H17" s="558" t="s">
        <v>578</v>
      </c>
      <c r="I17" s="558"/>
      <c r="J17" s="558"/>
      <c r="K17" s="558"/>
      <c r="L17" s="558"/>
      <c r="M17" s="558"/>
      <c r="N17" s="441"/>
      <c r="O17" s="378">
        <v>303.2</v>
      </c>
      <c r="P17" s="378"/>
      <c r="Q17" s="378"/>
      <c r="R17" s="329"/>
      <c r="S17" s="329"/>
    </row>
    <row r="18" spans="2:23" s="1" customFormat="1" ht="15" customHeight="1">
      <c r="B18" s="362">
        <v>2</v>
      </c>
      <c r="C18" s="363" t="s">
        <v>580</v>
      </c>
      <c r="D18" s="363"/>
      <c r="E18" s="363"/>
      <c r="F18" s="539" t="s">
        <v>581</v>
      </c>
      <c r="G18" s="540"/>
      <c r="H18" s="558" t="s">
        <v>582</v>
      </c>
      <c r="I18" s="558"/>
      <c r="J18" s="558"/>
      <c r="K18" s="558"/>
      <c r="L18" s="558"/>
      <c r="M18" s="558"/>
      <c r="N18" s="441"/>
      <c r="O18" s="378">
        <v>800</v>
      </c>
      <c r="P18" s="378"/>
      <c r="Q18" s="378"/>
      <c r="R18" s="329"/>
      <c r="S18" s="329"/>
    </row>
    <row r="19" spans="2:23" s="1" customFormat="1" ht="15" customHeight="1">
      <c r="B19" s="362">
        <v>3</v>
      </c>
      <c r="C19" s="363" t="s">
        <v>583</v>
      </c>
      <c r="D19" s="363"/>
      <c r="E19" s="363"/>
      <c r="F19" s="539" t="s">
        <v>584</v>
      </c>
      <c r="G19" s="540"/>
      <c r="H19" s="558" t="s">
        <v>585</v>
      </c>
      <c r="I19" s="558"/>
      <c r="J19" s="558"/>
      <c r="K19" s="558"/>
      <c r="L19" s="558"/>
      <c r="M19" s="558"/>
      <c r="N19" s="441"/>
      <c r="O19" s="378">
        <f>1150000000000/10^9</f>
        <v>1150</v>
      </c>
      <c r="P19" s="378"/>
      <c r="Q19" s="378"/>
      <c r="R19" s="329"/>
      <c r="S19" s="329"/>
    </row>
    <row r="20" spans="2:23" s="1" customFormat="1" ht="15" customHeight="1">
      <c r="B20" s="362">
        <v>4</v>
      </c>
      <c r="C20" s="363" t="s">
        <v>586</v>
      </c>
      <c r="D20" s="363"/>
      <c r="E20" s="363"/>
      <c r="F20" s="539" t="s">
        <v>587</v>
      </c>
      <c r="G20" s="540"/>
      <c r="H20" s="558" t="s">
        <v>588</v>
      </c>
      <c r="I20" s="558"/>
      <c r="J20" s="558"/>
      <c r="K20" s="558"/>
      <c r="L20" s="558"/>
      <c r="M20" s="558"/>
      <c r="N20" s="441"/>
      <c r="O20" s="378">
        <f>2790345000000/10^9</f>
        <v>2790.3449999999998</v>
      </c>
      <c r="P20" s="378"/>
      <c r="Q20" s="378"/>
      <c r="R20" s="329"/>
      <c r="S20" s="329"/>
    </row>
    <row r="21" spans="2:23" s="1" customFormat="1" ht="15" customHeight="1">
      <c r="B21" s="362">
        <v>5</v>
      </c>
      <c r="C21" s="363" t="s">
        <v>590</v>
      </c>
      <c r="D21" s="363"/>
      <c r="E21" s="363"/>
      <c r="F21" s="539" t="s">
        <v>591</v>
      </c>
      <c r="G21" s="540"/>
      <c r="H21" s="558" t="s">
        <v>582</v>
      </c>
      <c r="I21" s="558"/>
      <c r="J21" s="558"/>
      <c r="K21" s="558"/>
      <c r="L21" s="558"/>
      <c r="M21" s="558"/>
      <c r="N21" s="441"/>
      <c r="O21" s="378">
        <f>1500000000000/10^9</f>
        <v>1500</v>
      </c>
      <c r="P21" s="378"/>
      <c r="Q21" s="378"/>
      <c r="R21" s="329"/>
      <c r="S21" s="329"/>
    </row>
    <row r="22" spans="2:23" s="1" customFormat="1" ht="15" customHeight="1">
      <c r="B22" s="362">
        <v>6</v>
      </c>
      <c r="C22" s="363" t="s">
        <v>590</v>
      </c>
      <c r="D22" s="363"/>
      <c r="E22" s="363"/>
      <c r="F22" s="539" t="s">
        <v>591</v>
      </c>
      <c r="G22" s="540"/>
      <c r="H22" s="558" t="s">
        <v>592</v>
      </c>
      <c r="I22" s="558"/>
      <c r="J22" s="558"/>
      <c r="K22" s="558"/>
      <c r="L22" s="558"/>
      <c r="M22" s="558"/>
      <c r="N22" s="441"/>
      <c r="O22" s="378">
        <f>1250000000000/10^9</f>
        <v>1250</v>
      </c>
      <c r="P22" s="378"/>
      <c r="Q22" s="378"/>
      <c r="R22" s="329"/>
      <c r="S22" s="329"/>
    </row>
    <row r="23" spans="2:23" s="1" customFormat="1" ht="15" customHeight="1">
      <c r="B23" s="362">
        <v>7</v>
      </c>
      <c r="C23" s="363" t="s">
        <v>593</v>
      </c>
      <c r="D23" s="363"/>
      <c r="E23" s="363"/>
      <c r="F23" s="539" t="s">
        <v>594</v>
      </c>
      <c r="G23" s="540"/>
      <c r="H23" s="558" t="s">
        <v>595</v>
      </c>
      <c r="I23" s="558"/>
      <c r="J23" s="558"/>
      <c r="K23" s="558"/>
      <c r="L23" s="558"/>
      <c r="M23" s="558"/>
      <c r="N23" s="441"/>
      <c r="O23" s="378">
        <f>612205000000/10^9</f>
        <v>612.20500000000004</v>
      </c>
      <c r="P23" s="378"/>
      <c r="Q23" s="378"/>
      <c r="R23" s="329"/>
      <c r="S23" s="329"/>
    </row>
    <row r="24" spans="2:23" s="1" customFormat="1" ht="15" customHeight="1">
      <c r="B24" s="362">
        <v>8</v>
      </c>
      <c r="C24" s="363" t="s">
        <v>596</v>
      </c>
      <c r="D24" s="363"/>
      <c r="E24" s="363"/>
      <c r="F24" s="539" t="s">
        <v>597</v>
      </c>
      <c r="G24" s="540"/>
      <c r="H24" s="558" t="s">
        <v>598</v>
      </c>
      <c r="I24" s="558"/>
      <c r="J24" s="558"/>
      <c r="K24" s="558"/>
      <c r="L24" s="558"/>
      <c r="M24" s="558"/>
      <c r="N24" s="441"/>
      <c r="O24" s="378">
        <f>5000000000000/10^9</f>
        <v>5000</v>
      </c>
      <c r="P24" s="378"/>
      <c r="Q24" s="378"/>
      <c r="R24" s="329"/>
      <c r="S24" s="329"/>
    </row>
    <row r="25" spans="2:23" s="1" customFormat="1" ht="15" customHeight="1">
      <c r="B25" s="362">
        <v>9</v>
      </c>
      <c r="C25" s="363" t="s">
        <v>596</v>
      </c>
      <c r="D25" s="363"/>
      <c r="E25" s="363"/>
      <c r="F25" s="539" t="s">
        <v>597</v>
      </c>
      <c r="G25" s="540"/>
      <c r="H25" s="558" t="s">
        <v>599</v>
      </c>
      <c r="I25" s="558"/>
      <c r="J25" s="558"/>
      <c r="K25" s="558"/>
      <c r="L25" s="558"/>
      <c r="M25" s="558"/>
      <c r="N25" s="441"/>
      <c r="O25" s="378">
        <f>1200000000000/10^9</f>
        <v>1200</v>
      </c>
      <c r="P25" s="378"/>
      <c r="Q25" s="378"/>
      <c r="R25" s="329"/>
      <c r="S25" s="329"/>
    </row>
    <row r="26" spans="2:23" s="1" customFormat="1" ht="15" customHeight="1">
      <c r="B26" s="362">
        <v>10</v>
      </c>
      <c r="C26" s="363" t="s">
        <v>600</v>
      </c>
      <c r="D26" s="363"/>
      <c r="E26" s="363"/>
      <c r="F26" s="539" t="s">
        <v>601</v>
      </c>
      <c r="G26" s="540"/>
      <c r="H26" s="558" t="s">
        <v>588</v>
      </c>
      <c r="I26" s="558"/>
      <c r="J26" s="558"/>
      <c r="K26" s="558"/>
      <c r="L26" s="558"/>
      <c r="M26" s="558"/>
      <c r="N26" s="441"/>
      <c r="O26" s="378">
        <f>2066993000000/10^9</f>
        <v>2066.9929999999999</v>
      </c>
      <c r="P26" s="378"/>
      <c r="Q26" s="378"/>
      <c r="R26" s="329"/>
      <c r="S26" s="329"/>
    </row>
    <row r="27" spans="2:23" s="1" customFormat="1" ht="15" customHeight="1">
      <c r="B27" s="362">
        <v>11</v>
      </c>
      <c r="C27" s="363" t="s">
        <v>602</v>
      </c>
      <c r="D27" s="363"/>
      <c r="E27" s="363"/>
      <c r="F27" s="539" t="s">
        <v>603</v>
      </c>
      <c r="G27" s="540"/>
      <c r="H27" s="558" t="s">
        <v>604</v>
      </c>
      <c r="I27" s="558"/>
      <c r="J27" s="558"/>
      <c r="K27" s="558"/>
      <c r="L27" s="558"/>
      <c r="M27" s="558"/>
      <c r="N27" s="441"/>
      <c r="O27" s="378">
        <f>2800000000000/10^9</f>
        <v>2800</v>
      </c>
      <c r="P27" s="378"/>
      <c r="Q27" s="378"/>
      <c r="R27" s="329"/>
      <c r="S27" s="329"/>
    </row>
    <row r="28" spans="2:23" s="1" customFormat="1" ht="15" customHeight="1">
      <c r="B28" s="362">
        <v>12</v>
      </c>
      <c r="C28" s="363" t="s">
        <v>605</v>
      </c>
      <c r="D28" s="363"/>
      <c r="E28" s="363"/>
      <c r="F28" s="539" t="s">
        <v>606</v>
      </c>
      <c r="G28" s="540"/>
      <c r="H28" s="558" t="s">
        <v>607</v>
      </c>
      <c r="I28" s="558"/>
      <c r="J28" s="558"/>
      <c r="K28" s="558"/>
      <c r="L28" s="558"/>
      <c r="M28" s="558"/>
      <c r="N28" s="441"/>
      <c r="O28" s="378">
        <f>50000000000/10^9</f>
        <v>50</v>
      </c>
      <c r="P28" s="378"/>
      <c r="Q28" s="378"/>
      <c r="R28" s="329"/>
      <c r="S28" s="329"/>
    </row>
    <row r="29" spans="2:23" s="1" customFormat="1" ht="15" customHeight="1">
      <c r="B29" s="362">
        <v>13</v>
      </c>
      <c r="C29" s="363" t="s">
        <v>706</v>
      </c>
      <c r="D29" s="363"/>
      <c r="E29" s="363"/>
      <c r="F29" s="539" t="s">
        <v>707</v>
      </c>
      <c r="G29" s="540"/>
      <c r="H29" s="558" t="s">
        <v>708</v>
      </c>
      <c r="I29" s="558"/>
      <c r="J29" s="558"/>
      <c r="K29" s="558"/>
      <c r="L29" s="558"/>
      <c r="M29" s="558"/>
      <c r="N29" s="441"/>
      <c r="O29" s="378">
        <f>871520000000/10^9</f>
        <v>871.52</v>
      </c>
      <c r="P29" s="378"/>
      <c r="Q29" s="378"/>
      <c r="R29" s="440"/>
      <c r="S29" s="440"/>
    </row>
    <row r="30" spans="2:23" s="1" customFormat="1" ht="15" customHeight="1">
      <c r="B30" s="362">
        <v>14</v>
      </c>
      <c r="C30" s="363" t="s">
        <v>609</v>
      </c>
      <c r="D30" s="363"/>
      <c r="E30" s="363"/>
      <c r="F30" s="539" t="s">
        <v>610</v>
      </c>
      <c r="G30" s="540"/>
      <c r="H30" s="558" t="s">
        <v>611</v>
      </c>
      <c r="I30" s="558"/>
      <c r="J30" s="558"/>
      <c r="K30" s="558"/>
      <c r="L30" s="558"/>
      <c r="M30" s="558"/>
      <c r="N30" s="441"/>
      <c r="O30" s="378">
        <f>1600000000000/10^9</f>
        <v>1600</v>
      </c>
      <c r="P30" s="378"/>
      <c r="Q30" s="378"/>
      <c r="R30" s="329"/>
      <c r="S30" s="329"/>
    </row>
    <row r="31" spans="2:23" s="1" customFormat="1" ht="15" customHeight="1">
      <c r="B31" s="560" t="s">
        <v>573</v>
      </c>
      <c r="C31" s="561"/>
      <c r="D31" s="561"/>
      <c r="E31" s="561"/>
      <c r="F31" s="561"/>
      <c r="G31" s="561"/>
      <c r="H31" s="561"/>
      <c r="I31" s="561"/>
      <c r="J31" s="561"/>
      <c r="K31" s="561"/>
      <c r="L31" s="561"/>
      <c r="M31" s="562"/>
      <c r="N31" s="563">
        <v>21994.262999999999</v>
      </c>
      <c r="O31" s="564"/>
      <c r="P31" s="563">
        <v>0</v>
      </c>
      <c r="Q31" s="564"/>
      <c r="S31" s="329"/>
      <c r="T31" s="329"/>
      <c r="U31" s="329"/>
      <c r="W31" s="385"/>
    </row>
    <row r="32" spans="2:23" s="1" customFormat="1" ht="15" customHeight="1">
      <c r="B32" s="565" t="s">
        <v>526</v>
      </c>
      <c r="C32" s="566"/>
      <c r="D32" s="566"/>
      <c r="E32" s="566"/>
      <c r="F32" s="566"/>
      <c r="G32" s="566"/>
      <c r="H32" s="566"/>
      <c r="I32" s="566"/>
      <c r="J32" s="566"/>
      <c r="K32" s="566"/>
      <c r="L32" s="566"/>
      <c r="M32" s="567"/>
      <c r="N32" s="563">
        <v>21994.262999999999</v>
      </c>
      <c r="O32" s="564"/>
      <c r="P32" s="563">
        <v>0</v>
      </c>
      <c r="Q32" s="564"/>
      <c r="S32" s="329"/>
      <c r="T32" s="329"/>
      <c r="U32" s="329"/>
      <c r="W32" s="385"/>
    </row>
    <row r="33" spans="1:23" s="1" customFormat="1" ht="15" customHeight="1">
      <c r="B33" s="88"/>
      <c r="C33" s="354"/>
      <c r="D33" s="354"/>
      <c r="E33" s="354"/>
      <c r="F33" s="354"/>
      <c r="G33" s="354"/>
      <c r="H33" s="355"/>
      <c r="I33" s="355"/>
      <c r="J33" s="356"/>
      <c r="K33" s="356"/>
      <c r="M33" s="360"/>
      <c r="N33" s="358"/>
      <c r="O33" s="329"/>
      <c r="P33" s="329"/>
      <c r="Q33" s="329"/>
      <c r="S33" s="329"/>
      <c r="T33" s="329"/>
      <c r="U33" s="329"/>
      <c r="W33" s="385"/>
    </row>
    <row r="34" spans="1:23" s="1" customFormat="1" ht="15" customHeight="1">
      <c r="B34" s="386"/>
      <c r="C34" s="377"/>
      <c r="D34" s="363"/>
      <c r="E34" s="363"/>
      <c r="F34" s="559"/>
      <c r="G34" s="559"/>
      <c r="H34" s="558"/>
      <c r="I34" s="558"/>
      <c r="J34" s="558"/>
      <c r="K34" s="558"/>
      <c r="L34" s="558"/>
      <c r="M34" s="558"/>
      <c r="N34" s="387"/>
      <c r="O34" s="378"/>
      <c r="P34" s="378"/>
      <c r="Q34" s="378"/>
      <c r="S34" s="329"/>
      <c r="T34" s="329"/>
      <c r="U34" s="329"/>
      <c r="W34" s="385"/>
    </row>
    <row r="35" spans="1:23" s="1" customFormat="1" ht="13.5" customHeight="1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</row>
    <row r="36" spans="1:23" s="1" customFormat="1" ht="13.5" customHeight="1">
      <c r="A36" s="43"/>
      <c r="B36" s="43"/>
      <c r="C36" s="43"/>
      <c r="D36" s="4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117"/>
      <c r="T36" s="117"/>
      <c r="U36" s="117" t="s">
        <v>612</v>
      </c>
    </row>
    <row r="38" spans="1:23" ht="15" customHeight="1">
      <c r="O38" s="423"/>
      <c r="P38" s="423"/>
      <c r="Q38" s="423"/>
      <c r="R38" s="423"/>
      <c r="S38" s="423"/>
      <c r="T38" s="423"/>
      <c r="U38" s="423"/>
    </row>
  </sheetData>
  <mergeCells count="59">
    <mergeCell ref="B7:B8"/>
    <mergeCell ref="C7:E8"/>
    <mergeCell ref="F7:G8"/>
    <mergeCell ref="H7:M8"/>
    <mergeCell ref="N7:Q7"/>
    <mergeCell ref="N8:O8"/>
    <mergeCell ref="P8:Q8"/>
    <mergeCell ref="H9:M9"/>
    <mergeCell ref="F10:G10"/>
    <mergeCell ref="F11:G11"/>
    <mergeCell ref="H11:M11"/>
    <mergeCell ref="B12:M12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F17:G17"/>
    <mergeCell ref="H17:M17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N31:O31"/>
    <mergeCell ref="P31:Q31"/>
    <mergeCell ref="B32:M32"/>
    <mergeCell ref="N32:O32"/>
    <mergeCell ref="P32:Q32"/>
    <mergeCell ref="F29:G29"/>
    <mergeCell ref="H29:M29"/>
    <mergeCell ref="F34:G34"/>
    <mergeCell ref="H34:M34"/>
    <mergeCell ref="F30:G30"/>
    <mergeCell ref="H30:M30"/>
    <mergeCell ref="B31:M3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39"/>
  <sheetViews>
    <sheetView view="pageBreakPreview" zoomScale="55" zoomScaleNormal="100" zoomScaleSheetLayoutView="55" workbookViewId="0">
      <selection activeCell="O18" sqref="O18:O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15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4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47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3.5" customHeight="1">
      <c r="B5" s="366"/>
      <c r="C5" s="354"/>
      <c r="D5" s="354"/>
      <c r="E5" s="354"/>
      <c r="F5" s="354"/>
      <c r="G5" s="354"/>
      <c r="H5" s="355"/>
      <c r="I5" s="355"/>
      <c r="J5" s="356"/>
      <c r="K5" s="356"/>
      <c r="M5" s="360"/>
      <c r="N5" s="358"/>
      <c r="O5" s="329"/>
      <c r="P5" s="324"/>
    </row>
    <row r="6" spans="1:21" s="1" customFormat="1" ht="13.5" customHeight="1">
      <c r="B6" s="343" t="s">
        <v>667</v>
      </c>
      <c r="C6"/>
      <c r="D6"/>
      <c r="E6"/>
      <c r="F6"/>
      <c r="G6"/>
      <c r="H6"/>
      <c r="I6"/>
      <c r="J6"/>
      <c r="K6"/>
      <c r="L6"/>
      <c r="M6"/>
      <c r="N6"/>
      <c r="O6"/>
      <c r="P6" s="324"/>
    </row>
    <row r="7" spans="1:21" s="1" customFormat="1" ht="14.25" customHeight="1">
      <c r="B7" s="547" t="s">
        <v>537</v>
      </c>
      <c r="C7" s="533" t="s">
        <v>668</v>
      </c>
      <c r="D7" s="535"/>
      <c r="E7" s="548"/>
      <c r="F7" s="533" t="s">
        <v>657</v>
      </c>
      <c r="G7" s="548"/>
      <c r="H7" s="533" t="s">
        <v>665</v>
      </c>
      <c r="I7" s="535"/>
      <c r="J7" s="535"/>
      <c r="K7" s="535"/>
      <c r="L7" s="535"/>
      <c r="M7" s="548"/>
      <c r="N7" s="574" t="s">
        <v>669</v>
      </c>
      <c r="O7" s="575"/>
      <c r="P7" s="575"/>
      <c r="Q7" s="575"/>
    </row>
    <row r="8" spans="1:21" s="1" customFormat="1" ht="14.25" customHeight="1">
      <c r="B8" s="547"/>
      <c r="C8" s="533"/>
      <c r="D8" s="535"/>
      <c r="E8" s="548"/>
      <c r="F8" s="533"/>
      <c r="G8" s="548"/>
      <c r="H8" s="533"/>
      <c r="I8" s="535"/>
      <c r="J8" s="535"/>
      <c r="K8" s="535"/>
      <c r="L8" s="535"/>
      <c r="M8" s="548"/>
      <c r="N8" s="569" t="s">
        <v>670</v>
      </c>
      <c r="O8" s="570"/>
      <c r="P8" s="569" t="s">
        <v>671</v>
      </c>
      <c r="Q8" s="571"/>
    </row>
    <row r="9" spans="1:21" s="1" customFormat="1" ht="14.25" customHeight="1">
      <c r="B9" s="374" t="s">
        <v>672</v>
      </c>
      <c r="C9" s="361"/>
      <c r="D9" s="361"/>
      <c r="E9" s="361"/>
      <c r="F9" s="576"/>
      <c r="G9" s="576"/>
      <c r="H9" s="361"/>
      <c r="I9" s="361"/>
      <c r="J9" s="361"/>
      <c r="K9" s="361"/>
      <c r="L9" s="361"/>
      <c r="M9" s="361"/>
      <c r="N9" s="361"/>
      <c r="O9" s="375"/>
      <c r="P9" s="324"/>
    </row>
    <row r="10" spans="1:21" s="1" customFormat="1" ht="14.15" customHeight="1">
      <c r="B10" s="376"/>
      <c r="C10" s="377"/>
      <c r="D10" s="377"/>
      <c r="E10" s="377"/>
      <c r="F10" s="538"/>
      <c r="G10" s="538"/>
      <c r="H10" s="556"/>
      <c r="I10" s="556"/>
      <c r="J10" s="556"/>
      <c r="K10" s="556"/>
      <c r="L10" s="556"/>
      <c r="M10" s="556"/>
      <c r="O10" s="378"/>
      <c r="P10" s="378"/>
      <c r="Q10" s="378"/>
    </row>
    <row r="11" spans="1:21" s="1" customFormat="1" ht="14.15" customHeight="1">
      <c r="B11" s="376"/>
      <c r="C11" s="377"/>
      <c r="D11" s="377"/>
      <c r="E11" s="377"/>
      <c r="F11" s="538"/>
      <c r="G11" s="538"/>
      <c r="H11" s="556"/>
      <c r="I11" s="556"/>
      <c r="J11" s="556"/>
      <c r="K11" s="556"/>
      <c r="L11" s="556"/>
      <c r="M11" s="556"/>
      <c r="O11" s="378"/>
      <c r="P11" s="378"/>
      <c r="Q11" s="378"/>
    </row>
    <row r="12" spans="1:21" s="1" customFormat="1" ht="14.15" customHeight="1">
      <c r="B12" s="541" t="s">
        <v>573</v>
      </c>
      <c r="C12" s="541"/>
      <c r="D12" s="541"/>
      <c r="E12" s="541"/>
      <c r="F12" s="541"/>
      <c r="G12" s="541"/>
      <c r="H12" s="541"/>
      <c r="I12" s="541"/>
      <c r="J12" s="541"/>
      <c r="K12" s="541"/>
      <c r="L12" s="541"/>
      <c r="M12" s="541"/>
      <c r="N12" s="432"/>
      <c r="O12" s="432">
        <v>0</v>
      </c>
      <c r="P12" s="568">
        <v>0</v>
      </c>
      <c r="Q12" s="568">
        <v>0</v>
      </c>
    </row>
    <row r="13" spans="1:21" s="1" customFormat="1" ht="14.25" customHeight="1">
      <c r="B13" s="376"/>
      <c r="C13" s="377"/>
      <c r="D13" s="377"/>
      <c r="E13" s="377"/>
      <c r="F13" s="559"/>
      <c r="G13" s="559"/>
      <c r="O13" s="378"/>
      <c r="P13" s="364"/>
      <c r="Q13" s="378"/>
    </row>
    <row r="14" spans="1:21" s="1" customFormat="1" ht="14.25" customHeight="1">
      <c r="B14" s="376"/>
      <c r="C14" s="377"/>
      <c r="D14" s="377"/>
      <c r="E14" s="377"/>
      <c r="F14" s="559"/>
      <c r="G14" s="559"/>
      <c r="H14" s="556"/>
      <c r="I14" s="556"/>
      <c r="J14" s="556"/>
      <c r="K14" s="556"/>
      <c r="L14" s="556"/>
      <c r="M14" s="556"/>
      <c r="N14" s="373"/>
      <c r="O14" s="378"/>
      <c r="P14" s="364"/>
      <c r="Q14" s="378"/>
    </row>
    <row r="15" spans="1:21" s="1" customFormat="1" ht="15" customHeight="1">
      <c r="B15" s="547" t="s">
        <v>537</v>
      </c>
      <c r="C15" s="533" t="s">
        <v>668</v>
      </c>
      <c r="D15" s="535"/>
      <c r="E15" s="548"/>
      <c r="F15" s="533" t="s">
        <v>673</v>
      </c>
      <c r="G15" s="548"/>
      <c r="H15" s="533" t="s">
        <v>665</v>
      </c>
      <c r="I15" s="535"/>
      <c r="J15" s="535"/>
      <c r="K15" s="535"/>
      <c r="L15" s="535"/>
      <c r="M15" s="548"/>
      <c r="N15" s="574" t="s">
        <v>669</v>
      </c>
      <c r="O15" s="575"/>
      <c r="P15" s="575"/>
      <c r="Q15" s="575"/>
    </row>
    <row r="16" spans="1:21" s="1" customFormat="1" ht="15" customHeight="1">
      <c r="B16" s="547"/>
      <c r="C16" s="533"/>
      <c r="D16" s="535"/>
      <c r="E16" s="548"/>
      <c r="F16" s="533"/>
      <c r="G16" s="548"/>
      <c r="H16" s="533"/>
      <c r="I16" s="535"/>
      <c r="J16" s="535"/>
      <c r="K16" s="535"/>
      <c r="L16" s="535"/>
      <c r="M16" s="548"/>
      <c r="N16" s="569" t="s">
        <v>670</v>
      </c>
      <c r="O16" s="570"/>
      <c r="P16" s="569" t="s">
        <v>671</v>
      </c>
      <c r="Q16" s="571"/>
    </row>
    <row r="17" spans="2:24" s="1" customFormat="1" ht="15" customHeight="1">
      <c r="B17" s="374" t="s">
        <v>674</v>
      </c>
      <c r="C17" s="363"/>
      <c r="D17" s="363"/>
      <c r="E17" s="363"/>
      <c r="G17" s="363"/>
      <c r="H17" s="379"/>
      <c r="I17" s="379"/>
      <c r="J17" s="380"/>
      <c r="K17" s="380"/>
      <c r="L17" s="381"/>
      <c r="M17" s="382"/>
      <c r="N17" s="383"/>
      <c r="O17" s="378"/>
      <c r="P17" s="364"/>
      <c r="Q17" s="378"/>
    </row>
    <row r="18" spans="2:24" s="1" customFormat="1" ht="13" customHeight="1">
      <c r="B18" s="362">
        <v>1</v>
      </c>
      <c r="C18" s="377" t="s">
        <v>576</v>
      </c>
      <c r="F18" s="539" t="s">
        <v>577</v>
      </c>
      <c r="G18" s="539"/>
      <c r="H18" s="558" t="s">
        <v>675</v>
      </c>
      <c r="I18" s="558"/>
      <c r="J18" s="558"/>
      <c r="K18" s="558"/>
      <c r="L18" s="558"/>
      <c r="M18" s="558"/>
      <c r="O18" s="378">
        <v>303.2</v>
      </c>
      <c r="R18" s="329"/>
      <c r="S18" s="329"/>
      <c r="T18" s="329"/>
      <c r="U18" s="329"/>
      <c r="V18" s="364"/>
      <c r="X18" s="385"/>
    </row>
    <row r="19" spans="2:24" s="1" customFormat="1" ht="13" customHeight="1">
      <c r="B19" s="362">
        <v>2</v>
      </c>
      <c r="C19" s="377" t="s">
        <v>580</v>
      </c>
      <c r="F19" s="539" t="s">
        <v>581</v>
      </c>
      <c r="G19" s="539"/>
      <c r="H19" s="558" t="s">
        <v>676</v>
      </c>
      <c r="I19" s="558"/>
      <c r="J19" s="558"/>
      <c r="K19" s="558"/>
      <c r="L19" s="558"/>
      <c r="M19" s="558"/>
      <c r="O19" s="378">
        <v>800</v>
      </c>
      <c r="R19" s="329"/>
      <c r="S19" s="329"/>
      <c r="T19" s="329"/>
      <c r="U19" s="329"/>
      <c r="V19" s="364"/>
      <c r="X19" s="385"/>
    </row>
    <row r="20" spans="2:24" s="1" customFormat="1" ht="13" customHeight="1">
      <c r="B20" s="362">
        <v>3</v>
      </c>
      <c r="C20" s="363" t="s">
        <v>583</v>
      </c>
      <c r="D20" s="363"/>
      <c r="E20" s="363"/>
      <c r="F20" s="539" t="s">
        <v>584</v>
      </c>
      <c r="G20" s="539"/>
      <c r="H20" s="558" t="s">
        <v>677</v>
      </c>
      <c r="I20" s="558"/>
      <c r="J20" s="558"/>
      <c r="K20" s="558"/>
      <c r="L20" s="558"/>
      <c r="M20" s="558"/>
      <c r="N20" s="441"/>
      <c r="O20" s="378">
        <v>1150</v>
      </c>
      <c r="R20" s="329"/>
      <c r="S20" s="329"/>
      <c r="T20" s="329"/>
      <c r="U20" s="329"/>
      <c r="V20" s="364"/>
      <c r="X20" s="385"/>
    </row>
    <row r="21" spans="2:24" s="1" customFormat="1" ht="13" customHeight="1">
      <c r="B21" s="362">
        <v>4</v>
      </c>
      <c r="C21" s="363" t="s">
        <v>586</v>
      </c>
      <c r="D21" s="363"/>
      <c r="E21" s="363"/>
      <c r="F21" s="539" t="s">
        <v>587</v>
      </c>
      <c r="G21" s="539"/>
      <c r="H21" s="558" t="s">
        <v>678</v>
      </c>
      <c r="I21" s="558"/>
      <c r="J21" s="558"/>
      <c r="K21" s="558"/>
      <c r="L21" s="558"/>
      <c r="M21" s="558"/>
      <c r="N21" s="441"/>
      <c r="O21" s="378">
        <v>2790.3449999999998</v>
      </c>
      <c r="R21" s="329"/>
      <c r="S21" s="329"/>
      <c r="T21" s="329"/>
      <c r="U21" s="329"/>
      <c r="V21" s="364"/>
      <c r="X21" s="385"/>
    </row>
    <row r="22" spans="2:24" s="1" customFormat="1" ht="13" customHeight="1">
      <c r="B22" s="362">
        <v>5</v>
      </c>
      <c r="C22" s="363" t="s">
        <v>590</v>
      </c>
      <c r="D22" s="363"/>
      <c r="E22" s="363"/>
      <c r="F22" s="539" t="s">
        <v>591</v>
      </c>
      <c r="G22" s="539"/>
      <c r="H22" s="558" t="s">
        <v>676</v>
      </c>
      <c r="I22" s="558"/>
      <c r="J22" s="558"/>
      <c r="K22" s="558"/>
      <c r="L22" s="558"/>
      <c r="M22" s="558"/>
      <c r="N22" s="441"/>
      <c r="O22" s="378">
        <v>1500</v>
      </c>
      <c r="R22" s="329"/>
      <c r="S22" s="329"/>
      <c r="T22" s="329"/>
      <c r="U22" s="329"/>
      <c r="V22" s="364"/>
      <c r="X22" s="385"/>
    </row>
    <row r="23" spans="2:24" s="1" customFormat="1" ht="13" customHeight="1">
      <c r="B23" s="362">
        <v>6</v>
      </c>
      <c r="C23" s="363" t="s">
        <v>590</v>
      </c>
      <c r="D23" s="363"/>
      <c r="E23" s="363"/>
      <c r="F23" s="539" t="s">
        <v>591</v>
      </c>
      <c r="G23" s="539"/>
      <c r="H23" s="558" t="s">
        <v>679</v>
      </c>
      <c r="I23" s="558"/>
      <c r="J23" s="558"/>
      <c r="K23" s="558"/>
      <c r="L23" s="558"/>
      <c r="M23" s="558"/>
      <c r="N23" s="441"/>
      <c r="O23" s="378">
        <v>1250</v>
      </c>
      <c r="R23" s="329"/>
      <c r="S23" s="329"/>
      <c r="T23" s="329"/>
      <c r="U23" s="329"/>
      <c r="V23" s="364"/>
      <c r="X23" s="385"/>
    </row>
    <row r="24" spans="2:24" s="1" customFormat="1" ht="13" customHeight="1">
      <c r="B24" s="362">
        <v>7</v>
      </c>
      <c r="C24" s="363" t="s">
        <v>593</v>
      </c>
      <c r="D24" s="363"/>
      <c r="E24" s="363"/>
      <c r="F24" s="539" t="s">
        <v>594</v>
      </c>
      <c r="G24" s="539"/>
      <c r="H24" s="558" t="s">
        <v>680</v>
      </c>
      <c r="I24" s="558"/>
      <c r="J24" s="558"/>
      <c r="K24" s="558"/>
      <c r="L24" s="558"/>
      <c r="M24" s="558"/>
      <c r="N24" s="441"/>
      <c r="O24" s="378">
        <v>612.20500000000004</v>
      </c>
      <c r="R24" s="329"/>
      <c r="S24" s="329"/>
      <c r="T24" s="329"/>
      <c r="U24" s="329"/>
      <c r="V24" s="364"/>
      <c r="X24" s="385"/>
    </row>
    <row r="25" spans="2:24" s="1" customFormat="1" ht="13" customHeight="1">
      <c r="B25" s="362">
        <v>8</v>
      </c>
      <c r="C25" s="363" t="s">
        <v>596</v>
      </c>
      <c r="D25" s="363"/>
      <c r="E25" s="363"/>
      <c r="F25" s="539" t="s">
        <v>597</v>
      </c>
      <c r="G25" s="539"/>
      <c r="H25" s="558" t="s">
        <v>681</v>
      </c>
      <c r="I25" s="558"/>
      <c r="J25" s="558"/>
      <c r="K25" s="558"/>
      <c r="L25" s="558"/>
      <c r="M25" s="558"/>
      <c r="N25" s="441"/>
      <c r="O25" s="378">
        <v>5000</v>
      </c>
      <c r="R25" s="329"/>
      <c r="S25" s="329"/>
      <c r="T25" s="329"/>
      <c r="U25" s="329"/>
      <c r="V25" s="364"/>
      <c r="X25" s="385"/>
    </row>
    <row r="26" spans="2:24" s="1" customFormat="1" ht="13" customHeight="1">
      <c r="B26" s="362">
        <v>9</v>
      </c>
      <c r="C26" s="363" t="s">
        <v>596</v>
      </c>
      <c r="D26" s="363"/>
      <c r="E26" s="363"/>
      <c r="F26" s="539" t="s">
        <v>597</v>
      </c>
      <c r="G26" s="539"/>
      <c r="H26" s="558" t="s">
        <v>682</v>
      </c>
      <c r="I26" s="558"/>
      <c r="J26" s="558"/>
      <c r="K26" s="558"/>
      <c r="L26" s="558"/>
      <c r="M26" s="558"/>
      <c r="N26" s="441"/>
      <c r="O26" s="378">
        <v>1200</v>
      </c>
      <c r="R26" s="329"/>
      <c r="S26" s="329"/>
      <c r="T26" s="329"/>
      <c r="U26" s="329"/>
      <c r="V26" s="364"/>
      <c r="X26" s="385"/>
    </row>
    <row r="27" spans="2:24" s="1" customFormat="1" ht="13" customHeight="1">
      <c r="B27" s="362">
        <v>10</v>
      </c>
      <c r="C27" s="363" t="s">
        <v>600</v>
      </c>
      <c r="D27" s="363"/>
      <c r="E27" s="363"/>
      <c r="F27" s="539" t="s">
        <v>601</v>
      </c>
      <c r="G27" s="539"/>
      <c r="H27" s="558" t="s">
        <v>678</v>
      </c>
      <c r="I27" s="558"/>
      <c r="J27" s="558"/>
      <c r="K27" s="558"/>
      <c r="L27" s="558"/>
      <c r="M27" s="558"/>
      <c r="N27" s="441"/>
      <c r="O27" s="378">
        <v>2066.9929999999999</v>
      </c>
      <c r="R27" s="329"/>
      <c r="S27" s="329"/>
      <c r="T27" s="329"/>
      <c r="U27" s="329"/>
      <c r="V27" s="364"/>
      <c r="X27" s="385"/>
    </row>
    <row r="28" spans="2:24" s="1" customFormat="1" ht="13" customHeight="1">
      <c r="B28" s="362">
        <v>11</v>
      </c>
      <c r="C28" s="363" t="s">
        <v>602</v>
      </c>
      <c r="D28" s="363"/>
      <c r="E28" s="363"/>
      <c r="F28" s="539" t="s">
        <v>603</v>
      </c>
      <c r="G28" s="539"/>
      <c r="H28" s="558" t="s">
        <v>683</v>
      </c>
      <c r="I28" s="558"/>
      <c r="J28" s="558"/>
      <c r="K28" s="558"/>
      <c r="L28" s="558"/>
      <c r="M28" s="558"/>
      <c r="N28" s="441"/>
      <c r="O28" s="378">
        <v>2800</v>
      </c>
      <c r="R28" s="329"/>
      <c r="S28" s="329"/>
      <c r="T28" s="329"/>
      <c r="U28" s="329"/>
      <c r="V28" s="364"/>
      <c r="X28" s="385"/>
    </row>
    <row r="29" spans="2:24" s="1" customFormat="1" ht="13">
      <c r="B29" s="362">
        <v>12</v>
      </c>
      <c r="C29" s="363" t="s">
        <v>605</v>
      </c>
      <c r="D29" s="363"/>
      <c r="E29" s="363"/>
      <c r="F29" s="539" t="s">
        <v>606</v>
      </c>
      <c r="G29" s="540"/>
      <c r="H29" s="558" t="s">
        <v>709</v>
      </c>
      <c r="I29" s="558"/>
      <c r="J29" s="558"/>
      <c r="K29" s="558"/>
      <c r="L29" s="558"/>
      <c r="M29" s="558"/>
      <c r="N29" s="441"/>
      <c r="O29" s="378">
        <f>50000000000/10^9</f>
        <v>50</v>
      </c>
      <c r="R29" s="440"/>
      <c r="S29" s="440"/>
      <c r="T29" s="440"/>
      <c r="U29" s="440"/>
      <c r="V29" s="364"/>
      <c r="X29" s="385"/>
    </row>
    <row r="30" spans="2:24" s="1" customFormat="1" ht="13">
      <c r="B30" s="362">
        <v>13</v>
      </c>
      <c r="C30" s="363" t="s">
        <v>706</v>
      </c>
      <c r="D30" s="363"/>
      <c r="E30" s="363"/>
      <c r="F30" s="539" t="s">
        <v>707</v>
      </c>
      <c r="G30" s="540"/>
      <c r="H30" s="558" t="s">
        <v>710</v>
      </c>
      <c r="I30" s="558"/>
      <c r="J30" s="558"/>
      <c r="K30" s="558"/>
      <c r="L30" s="558"/>
      <c r="M30" s="558"/>
      <c r="N30" s="441"/>
      <c r="O30" s="378">
        <f>871520000000/10^9</f>
        <v>871.52</v>
      </c>
      <c r="R30" s="440"/>
      <c r="S30" s="440"/>
      <c r="T30" s="440"/>
      <c r="U30" s="440"/>
      <c r="V30" s="364"/>
      <c r="X30" s="385"/>
    </row>
    <row r="31" spans="2:24" s="1" customFormat="1" ht="13">
      <c r="B31" s="362">
        <v>14</v>
      </c>
      <c r="C31" s="363" t="s">
        <v>609</v>
      </c>
      <c r="D31" s="363"/>
      <c r="E31" s="363"/>
      <c r="F31" s="539" t="s">
        <v>610</v>
      </c>
      <c r="G31" s="540"/>
      <c r="H31" s="558" t="s">
        <v>711</v>
      </c>
      <c r="I31" s="558"/>
      <c r="J31" s="558"/>
      <c r="K31" s="558"/>
      <c r="L31" s="558"/>
      <c r="M31" s="558"/>
      <c r="N31" s="441"/>
      <c r="O31" s="378">
        <f>1600000000000/10^9</f>
        <v>1600</v>
      </c>
      <c r="R31" s="440"/>
      <c r="S31" s="440"/>
      <c r="T31" s="440"/>
      <c r="U31" s="440"/>
      <c r="V31" s="364"/>
      <c r="X31" s="385"/>
    </row>
    <row r="32" spans="2:24" s="1" customFormat="1" ht="15" customHeight="1">
      <c r="B32" s="560" t="s">
        <v>573</v>
      </c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2"/>
      <c r="N32" s="563">
        <v>21994.262999999999</v>
      </c>
      <c r="O32" s="564"/>
      <c r="P32" s="563">
        <v>0</v>
      </c>
      <c r="Q32" s="564"/>
    </row>
    <row r="33" spans="1:21" s="1" customFormat="1" ht="15" customHeight="1">
      <c r="B33" s="565" t="s">
        <v>526</v>
      </c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567"/>
      <c r="N33" s="563">
        <v>21994.262999999999</v>
      </c>
      <c r="O33" s="564">
        <v>0</v>
      </c>
      <c r="P33" s="563">
        <v>0</v>
      </c>
      <c r="Q33" s="564"/>
    </row>
    <row r="34" spans="1:21" s="1" customFormat="1" ht="15" customHeight="1">
      <c r="B34" s="386"/>
      <c r="C34" s="377"/>
      <c r="D34" s="363"/>
      <c r="E34" s="363"/>
      <c r="F34" s="572"/>
      <c r="G34" s="572"/>
      <c r="H34" s="558"/>
      <c r="I34" s="573"/>
      <c r="J34" s="573"/>
      <c r="K34" s="573"/>
      <c r="L34" s="573"/>
      <c r="M34" s="573"/>
      <c r="N34" s="387"/>
      <c r="O34" s="378"/>
      <c r="P34" s="364"/>
      <c r="Q34" s="378"/>
    </row>
    <row r="35" spans="1:21" s="1" customFormat="1" ht="15" customHeight="1">
      <c r="O35" s="378"/>
      <c r="P35" s="364"/>
      <c r="Q35" s="378"/>
    </row>
    <row r="36" spans="1:21" ht="15" customHeight="1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</row>
    <row r="37" spans="1:21" ht="15" customHeight="1">
      <c r="A37" s="43"/>
      <c r="B37" s="43"/>
      <c r="C37" s="43"/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117" t="s">
        <v>684</v>
      </c>
    </row>
    <row r="39" spans="1:21" ht="15" customHeight="1">
      <c r="O39" s="423"/>
    </row>
  </sheetData>
  <mergeCells count="60"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  <mergeCell ref="B15:B16"/>
    <mergeCell ref="C15:E16"/>
    <mergeCell ref="F15:G16"/>
    <mergeCell ref="H15:M16"/>
    <mergeCell ref="N15:Q15"/>
    <mergeCell ref="N16:O16"/>
    <mergeCell ref="P16:Q16"/>
    <mergeCell ref="B12:M12"/>
    <mergeCell ref="P12:Q12"/>
    <mergeCell ref="F13:G13"/>
    <mergeCell ref="F14:G14"/>
    <mergeCell ref="H14:M14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P32:Q32"/>
    <mergeCell ref="B33:M33"/>
    <mergeCell ref="N33:O33"/>
    <mergeCell ref="P33:Q33"/>
    <mergeCell ref="F27:G27"/>
    <mergeCell ref="H27:M27"/>
    <mergeCell ref="F28:G28"/>
    <mergeCell ref="H28:M28"/>
    <mergeCell ref="F29:G29"/>
    <mergeCell ref="H29:M29"/>
    <mergeCell ref="F34:G34"/>
    <mergeCell ref="H34:M34"/>
    <mergeCell ref="N32:O32"/>
    <mergeCell ref="F30:G30"/>
    <mergeCell ref="H30:M30"/>
    <mergeCell ref="F31:G31"/>
    <mergeCell ref="H31:M31"/>
    <mergeCell ref="B32:M32"/>
  </mergeCells>
  <dataValidations count="3">
    <dataValidation type="list" allowBlank="1" showInputMessage="1" showErrorMessage="1" sqref="V18:V28" xr:uid="{00000000-0002-0000-2400-000000000000}">
      <formula1>#REF!</formula1>
    </dataValidation>
    <dataValidation type="list" allowBlank="1" showInputMessage="1" showErrorMessage="1" sqref="P12:P14 P17 P32:P35" xr:uid="{00000000-0002-0000-2400-000001000000}">
      <formula1>#REF!</formula1>
    </dataValidation>
    <dataValidation type="list" allowBlank="1" showInputMessage="1" showErrorMessage="1" sqref="V29:V31" xr:uid="{6DF5B9A6-5DB1-4176-A5C8-FCC46525E525}">
      <formula1>$I$102:$I$111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7"/>
  <sheetViews>
    <sheetView view="pageBreakPreview" zoomScale="55" zoomScaleNormal="100" zoomScaleSheetLayoutView="55" workbookViewId="0">
      <selection activeCell="D18" sqref="D1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45.453125" bestFit="1" customWidth="1"/>
    <col min="23" max="23" width="11.453125" bestFit="1" customWidth="1"/>
    <col min="24" max="24" width="14.453125" bestFit="1" customWidth="1"/>
  </cols>
  <sheetData>
    <row r="1" spans="1:21" s="1" customFormat="1" ht="7.5" customHeight="1">
      <c r="B1" s="88"/>
      <c r="C1" s="354"/>
      <c r="D1" s="354"/>
      <c r="E1" s="354"/>
      <c r="F1" s="354"/>
      <c r="G1" s="354"/>
      <c r="H1" s="355"/>
      <c r="I1" s="355"/>
      <c r="J1" s="356"/>
      <c r="K1" s="356"/>
      <c r="M1" s="360"/>
      <c r="N1" s="358"/>
      <c r="O1" s="329"/>
      <c r="P1" s="329"/>
      <c r="Q1" s="329"/>
      <c r="R1" s="329"/>
      <c r="S1" s="329"/>
      <c r="T1" s="329"/>
      <c r="U1" s="329"/>
    </row>
    <row r="2" spans="1:21" s="1" customFormat="1" ht="15" customHeight="1">
      <c r="B2" s="88"/>
      <c r="C2" s="354"/>
      <c r="D2" s="354"/>
      <c r="E2" s="354"/>
      <c r="F2" s="354"/>
      <c r="G2" s="354"/>
      <c r="H2" s="355"/>
      <c r="I2" s="355"/>
      <c r="J2" s="356"/>
      <c r="K2" s="356"/>
      <c r="M2" s="360"/>
      <c r="N2" s="358"/>
      <c r="O2" s="329"/>
      <c r="P2" s="329"/>
      <c r="Q2" s="329"/>
      <c r="R2" s="329"/>
      <c r="S2" s="329"/>
      <c r="T2" s="329"/>
      <c r="U2" s="329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88"/>
      <c r="C5" s="354"/>
      <c r="D5" s="354"/>
      <c r="E5" s="354"/>
      <c r="F5" s="354"/>
      <c r="G5" s="354"/>
      <c r="H5" s="355"/>
      <c r="I5" s="355"/>
      <c r="J5" s="356"/>
      <c r="K5" s="356"/>
      <c r="M5" s="360"/>
      <c r="N5" s="358"/>
      <c r="O5" s="329"/>
      <c r="P5" s="329"/>
      <c r="Q5" s="329"/>
      <c r="R5" s="329"/>
      <c r="S5" s="329"/>
      <c r="T5" s="329"/>
      <c r="U5" s="329"/>
    </row>
    <row r="6" spans="1:21" s="1" customFormat="1" ht="15" customHeight="1"/>
    <row r="7" spans="1:21" s="1" customFormat="1" ht="15" customHeight="1">
      <c r="A7" s="578" t="s">
        <v>613</v>
      </c>
      <c r="B7" s="578"/>
      <c r="C7" s="578"/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78"/>
      <c r="T7" s="578"/>
      <c r="U7" s="578"/>
    </row>
    <row r="8" spans="1:21" s="1" customFormat="1" ht="15" customHeight="1">
      <c r="A8" s="388"/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/>
      <c r="R8" s="388"/>
      <c r="S8" s="388"/>
      <c r="T8" s="388"/>
      <c r="U8" s="388"/>
    </row>
    <row r="9" spans="1:21" s="1" customFormat="1" ht="15" customHeight="1">
      <c r="A9"/>
      <c r="B9" s="120" t="s">
        <v>614</v>
      </c>
      <c r="C9"/>
      <c r="D9"/>
      <c r="E9"/>
      <c r="F9"/>
      <c r="G9"/>
      <c r="H9"/>
      <c r="I9"/>
      <c r="J9"/>
      <c r="K9"/>
      <c r="L9"/>
      <c r="M9"/>
      <c r="N9" s="389"/>
      <c r="O9" s="389"/>
      <c r="P9" s="389"/>
      <c r="Q9" s="389"/>
      <c r="R9" s="389"/>
      <c r="S9" s="389"/>
      <c r="T9" s="389"/>
      <c r="U9" s="389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7" t="s">
        <v>537</v>
      </c>
      <c r="C11" s="533" t="s">
        <v>550</v>
      </c>
      <c r="D11" s="535"/>
      <c r="E11" s="535"/>
      <c r="F11" s="548"/>
      <c r="G11" s="533" t="s">
        <v>615</v>
      </c>
      <c r="H11" s="549"/>
      <c r="I11" s="549"/>
      <c r="J11" s="549"/>
      <c r="K11" s="549"/>
      <c r="L11" s="549"/>
      <c r="M11" s="548"/>
      <c r="N11" s="533" t="s">
        <v>616</v>
      </c>
      <c r="O11" s="548"/>
      <c r="P11"/>
      <c r="Q11"/>
      <c r="R11"/>
      <c r="S11"/>
      <c r="T11"/>
      <c r="U11"/>
    </row>
    <row r="12" spans="1:21" ht="15" customHeight="1">
      <c r="A12" s="197"/>
      <c r="B12" s="547"/>
      <c r="C12" s="533"/>
      <c r="D12" s="535"/>
      <c r="E12" s="535"/>
      <c r="F12" s="548"/>
      <c r="G12" s="533"/>
      <c r="H12" s="549"/>
      <c r="I12" s="549"/>
      <c r="J12" s="549"/>
      <c r="K12" s="549"/>
      <c r="L12" s="549"/>
      <c r="M12" s="548"/>
      <c r="N12" s="533"/>
      <c r="O12" s="548"/>
    </row>
    <row r="13" spans="1:21" s="1" customFormat="1" ht="15" customHeight="1">
      <c r="A13" s="197"/>
      <c r="B13" s="390">
        <v>1</v>
      </c>
      <c r="C13" s="354" t="s">
        <v>617</v>
      </c>
      <c r="D13" s="391"/>
      <c r="E13" s="391"/>
      <c r="F13" s="391"/>
      <c r="G13" s="577" t="s">
        <v>618</v>
      </c>
      <c r="H13" s="577"/>
      <c r="I13" s="577"/>
      <c r="J13" s="577"/>
      <c r="K13" s="577"/>
      <c r="L13" s="577"/>
      <c r="M13" s="577"/>
      <c r="N13" s="573">
        <v>45663</v>
      </c>
      <c r="O13" s="573"/>
      <c r="P13"/>
      <c r="Q13"/>
      <c r="R13"/>
      <c r="S13"/>
      <c r="T13"/>
      <c r="U13"/>
    </row>
    <row r="14" spans="1:21" s="1" customFormat="1" ht="15" customHeight="1">
      <c r="A14" s="197"/>
      <c r="B14" s="390">
        <v>2</v>
      </c>
      <c r="C14" s="354" t="s">
        <v>619</v>
      </c>
      <c r="D14" s="391"/>
      <c r="E14" s="391"/>
      <c r="F14" s="391"/>
      <c r="G14" s="577" t="s">
        <v>620</v>
      </c>
      <c r="H14" s="577"/>
      <c r="I14" s="577"/>
      <c r="J14" s="577"/>
      <c r="K14" s="577"/>
      <c r="L14" s="577"/>
      <c r="M14" s="577"/>
      <c r="N14" s="573">
        <v>45671</v>
      </c>
      <c r="O14" s="573"/>
      <c r="P14"/>
      <c r="Q14"/>
      <c r="R14"/>
      <c r="S14"/>
      <c r="T14"/>
      <c r="U14"/>
    </row>
    <row r="15" spans="1:21" s="1" customFormat="1" ht="15" customHeight="1">
      <c r="A15" s="197"/>
      <c r="B15" s="390">
        <v>3</v>
      </c>
      <c r="C15" s="354" t="s">
        <v>621</v>
      </c>
      <c r="D15" s="391"/>
      <c r="E15" s="391"/>
      <c r="F15" s="391"/>
      <c r="G15" s="577" t="s">
        <v>622</v>
      </c>
      <c r="H15" s="577"/>
      <c r="I15" s="577"/>
      <c r="J15" s="577"/>
      <c r="K15" s="577"/>
      <c r="L15" s="577"/>
      <c r="M15" s="577"/>
      <c r="N15" s="573">
        <v>45674</v>
      </c>
      <c r="O15" s="573"/>
      <c r="P15"/>
      <c r="Q15"/>
      <c r="R15"/>
      <c r="S15"/>
      <c r="T15"/>
      <c r="U15"/>
    </row>
    <row r="16" spans="1:21" s="1" customFormat="1" ht="15" customHeight="1">
      <c r="A16" s="197"/>
      <c r="B16" s="390">
        <v>4</v>
      </c>
      <c r="C16" s="354" t="s">
        <v>623</v>
      </c>
      <c r="D16" s="392"/>
      <c r="E16" s="392"/>
      <c r="F16" s="392"/>
      <c r="G16" s="577" t="s">
        <v>624</v>
      </c>
      <c r="H16" s="577"/>
      <c r="I16" s="577"/>
      <c r="J16" s="577"/>
      <c r="K16" s="577"/>
      <c r="L16" s="577"/>
      <c r="M16" s="577"/>
      <c r="N16" s="573">
        <v>45681</v>
      </c>
      <c r="O16" s="573"/>
      <c r="P16"/>
      <c r="Q16"/>
      <c r="R16"/>
      <c r="S16"/>
      <c r="T16"/>
      <c r="U16"/>
    </row>
    <row r="17" spans="1:21" s="1" customFormat="1" ht="15" customHeight="1">
      <c r="A17" s="197"/>
      <c r="B17" s="390">
        <v>5</v>
      </c>
      <c r="C17" s="354" t="s">
        <v>625</v>
      </c>
      <c r="D17" s="391"/>
      <c r="E17" s="391"/>
      <c r="F17" s="391"/>
      <c r="G17" s="577" t="s">
        <v>620</v>
      </c>
      <c r="H17" s="577"/>
      <c r="I17" s="577"/>
      <c r="J17" s="577"/>
      <c r="K17" s="577"/>
      <c r="L17" s="577"/>
      <c r="M17" s="577"/>
      <c r="N17" s="573">
        <v>45698</v>
      </c>
      <c r="O17" s="573"/>
      <c r="P17"/>
      <c r="Q17"/>
      <c r="R17"/>
      <c r="S17"/>
      <c r="T17"/>
      <c r="U17"/>
    </row>
    <row r="18" spans="1:21" s="1" customFormat="1" ht="15" customHeight="1">
      <c r="A18" s="197"/>
      <c r="B18" s="390">
        <v>6</v>
      </c>
      <c r="C18" s="354" t="s">
        <v>626</v>
      </c>
      <c r="D18" s="391"/>
      <c r="E18" s="391"/>
      <c r="F18" s="391"/>
      <c r="G18" s="577" t="s">
        <v>618</v>
      </c>
      <c r="H18" s="577"/>
      <c r="I18" s="577"/>
      <c r="J18" s="577"/>
      <c r="K18" s="577"/>
      <c r="L18" s="577"/>
      <c r="M18" s="577"/>
      <c r="N18" s="573">
        <v>45701</v>
      </c>
      <c r="O18" s="573"/>
      <c r="P18"/>
      <c r="Q18"/>
      <c r="R18"/>
      <c r="S18"/>
      <c r="T18"/>
      <c r="U18"/>
    </row>
    <row r="19" spans="1:21" s="1" customFormat="1" ht="15" customHeight="1">
      <c r="A19" s="197"/>
      <c r="C19" s="354"/>
      <c r="D19" s="391"/>
      <c r="E19" s="391"/>
      <c r="F19" s="391"/>
      <c r="G19" s="393"/>
      <c r="H19" s="393"/>
      <c r="I19" s="393"/>
      <c r="J19" s="393"/>
      <c r="K19" s="393"/>
      <c r="L19" s="393"/>
      <c r="M19" s="393"/>
      <c r="N19" s="394"/>
      <c r="O19" s="394"/>
      <c r="P19"/>
      <c r="Q19"/>
      <c r="R19"/>
      <c r="S19"/>
      <c r="T19"/>
      <c r="U19"/>
    </row>
    <row r="20" spans="1:21" s="1" customFormat="1" ht="15" customHeight="1">
      <c r="A20" s="197"/>
      <c r="C20" s="354"/>
      <c r="D20" s="391"/>
      <c r="E20" s="391"/>
      <c r="F20" s="391"/>
      <c r="G20" s="393"/>
      <c r="H20" s="393"/>
      <c r="I20" s="393"/>
      <c r="J20" s="393"/>
      <c r="K20" s="393"/>
      <c r="L20" s="393"/>
      <c r="M20" s="393"/>
      <c r="N20" s="394"/>
      <c r="O20" s="394"/>
      <c r="P20"/>
      <c r="Q20"/>
      <c r="R20"/>
      <c r="S20"/>
      <c r="T20"/>
      <c r="U20"/>
    </row>
    <row r="21" spans="1:21" s="1" customFormat="1" ht="15" customHeight="1">
      <c r="A21" s="197"/>
      <c r="B21" s="395"/>
      <c r="C21" s="354"/>
      <c r="D21" s="391"/>
      <c r="E21" s="391"/>
      <c r="F21" s="391"/>
      <c r="G21" s="393"/>
      <c r="H21" s="393"/>
      <c r="I21" s="393"/>
      <c r="J21" s="393"/>
      <c r="K21" s="393"/>
      <c r="L21" s="393"/>
      <c r="M21" s="393"/>
      <c r="N21" s="394"/>
      <c r="O21" s="394"/>
      <c r="P21" s="394"/>
      <c r="Q21" s="394"/>
      <c r="R21" s="394"/>
      <c r="S21" s="394"/>
      <c r="T21" s="394"/>
      <c r="U21" s="394"/>
    </row>
    <row r="22" spans="1:21" s="1" customFormat="1" ht="15" customHeight="1">
      <c r="A22" s="197"/>
      <c r="B22" s="390"/>
      <c r="C22" s="354"/>
      <c r="D22" s="391"/>
      <c r="E22" s="391"/>
      <c r="F22" s="391"/>
      <c r="G22" s="393"/>
      <c r="H22" s="393"/>
      <c r="I22" s="393"/>
      <c r="J22" s="393"/>
      <c r="K22" s="393"/>
      <c r="L22" s="393"/>
      <c r="M22" s="393"/>
      <c r="N22" s="394"/>
      <c r="O22" s="394"/>
      <c r="P22" s="394"/>
      <c r="Q22" s="394"/>
      <c r="R22" s="394"/>
      <c r="S22" s="394"/>
      <c r="T22" s="394"/>
      <c r="U22" s="394"/>
    </row>
    <row r="23" spans="1:21" s="1" customFormat="1" ht="15" customHeight="1">
      <c r="A23" s="197"/>
      <c r="C23" s="354"/>
      <c r="D23" s="391"/>
      <c r="E23" s="391"/>
      <c r="F23" s="391"/>
      <c r="G23" s="393"/>
      <c r="H23" s="393"/>
      <c r="I23" s="393"/>
      <c r="J23" s="393"/>
      <c r="K23" s="393"/>
      <c r="L23" s="393"/>
      <c r="M23" s="393"/>
      <c r="N23" s="394"/>
      <c r="O23" s="394"/>
      <c r="P23" s="394"/>
      <c r="Q23" s="394"/>
      <c r="R23" s="394"/>
      <c r="S23" s="394"/>
      <c r="T23" s="394"/>
      <c r="U23" s="394"/>
    </row>
    <row r="24" spans="1:21" s="1" customFormat="1" ht="1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</row>
    <row r="25" spans="1:21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396"/>
      <c r="L25" s="396"/>
      <c r="M25" s="44"/>
      <c r="N25" s="44"/>
      <c r="O25" s="44"/>
      <c r="P25" s="44"/>
      <c r="Q25" s="44"/>
      <c r="R25" s="44"/>
      <c r="S25" s="117"/>
      <c r="T25" s="117"/>
      <c r="U25" s="117" t="s">
        <v>627</v>
      </c>
    </row>
    <row r="27" spans="1:21" ht="15" customHeight="1">
      <c r="O27" s="423"/>
      <c r="P27" s="423"/>
      <c r="Q27" s="423"/>
      <c r="R27" s="423"/>
      <c r="S27" s="423"/>
      <c r="T27" s="423"/>
      <c r="U27" s="423"/>
    </row>
  </sheetData>
  <mergeCells count="17">
    <mergeCell ref="A7:U7"/>
    <mergeCell ref="B11:B12"/>
    <mergeCell ref="C11:F12"/>
    <mergeCell ref="G11:M12"/>
    <mergeCell ref="N11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5"/>
  <sheetViews>
    <sheetView view="pageBreakPreview" zoomScale="55" zoomScaleNormal="100" zoomScaleSheetLayoutView="55" workbookViewId="0">
      <selection activeCell="C28" sqref="C2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15.7265625" customWidth="1"/>
  </cols>
  <sheetData>
    <row r="1" spans="1:23" s="1" customFormat="1" ht="15" customHeight="1">
      <c r="B1" s="88"/>
      <c r="C1" s="354"/>
      <c r="D1" s="354"/>
      <c r="E1" s="354"/>
      <c r="F1" s="354"/>
      <c r="G1" s="354"/>
      <c r="H1" s="355"/>
      <c r="I1" s="355"/>
      <c r="J1" s="356"/>
      <c r="K1" s="356"/>
      <c r="M1" s="360"/>
      <c r="N1" s="358"/>
      <c r="O1" s="329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47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88"/>
      <c r="C4" s="354"/>
      <c r="D4" s="354"/>
      <c r="E4" s="354"/>
      <c r="F4" s="354"/>
      <c r="G4" s="354"/>
      <c r="H4" s="355"/>
      <c r="I4" s="355"/>
      <c r="J4" s="356"/>
      <c r="K4" s="356"/>
      <c r="M4" s="360"/>
      <c r="N4" s="358"/>
      <c r="O4" s="329"/>
    </row>
    <row r="5" spans="1:23" s="1" customFormat="1" ht="15" customHeight="1"/>
    <row r="6" spans="1:23" s="1" customFormat="1" ht="15" customHeight="1">
      <c r="A6" s="578" t="s">
        <v>685</v>
      </c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8"/>
    </row>
    <row r="7" spans="1:23" s="1" customFormat="1" ht="15" customHeight="1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</row>
    <row r="8" spans="1:23" s="1" customFormat="1" ht="15" customHeight="1">
      <c r="A8"/>
      <c r="B8" s="120" t="s">
        <v>686</v>
      </c>
      <c r="C8"/>
      <c r="D8"/>
      <c r="E8"/>
      <c r="F8"/>
      <c r="G8"/>
      <c r="H8"/>
      <c r="I8"/>
      <c r="J8"/>
      <c r="K8"/>
      <c r="L8"/>
      <c r="M8"/>
      <c r="N8" s="389"/>
      <c r="O8" s="389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7" t="s">
        <v>537</v>
      </c>
      <c r="C10" s="533" t="s">
        <v>668</v>
      </c>
      <c r="D10" s="535"/>
      <c r="E10" s="535"/>
      <c r="F10" s="548"/>
      <c r="G10" s="533" t="s">
        <v>687</v>
      </c>
      <c r="H10" s="535"/>
      <c r="I10" s="535"/>
      <c r="J10" s="535"/>
      <c r="K10" s="535"/>
      <c r="L10" s="535"/>
      <c r="M10" s="535"/>
      <c r="N10" s="533" t="s">
        <v>688</v>
      </c>
      <c r="O10" s="548"/>
    </row>
    <row r="11" spans="1:23" ht="15" customHeight="1">
      <c r="A11" s="197"/>
      <c r="B11" s="547"/>
      <c r="C11" s="533"/>
      <c r="D11" s="535"/>
      <c r="E11" s="535"/>
      <c r="F11" s="548"/>
      <c r="G11" s="533"/>
      <c r="H11" s="535"/>
      <c r="I11" s="535"/>
      <c r="J11" s="535"/>
      <c r="K11" s="535"/>
      <c r="L11" s="535"/>
      <c r="M11" s="535"/>
      <c r="N11" s="533"/>
      <c r="O11" s="548"/>
    </row>
    <row r="12" spans="1:23" ht="15" customHeight="1">
      <c r="A12" s="197"/>
      <c r="B12" s="390">
        <v>1</v>
      </c>
      <c r="C12" s="354" t="s">
        <v>617</v>
      </c>
      <c r="D12" s="391"/>
      <c r="E12" s="391"/>
      <c r="F12" s="391"/>
      <c r="G12" s="577" t="s">
        <v>689</v>
      </c>
      <c r="H12" s="577"/>
      <c r="I12" s="577"/>
      <c r="J12" s="577"/>
      <c r="K12" s="577"/>
      <c r="L12" s="577"/>
      <c r="M12" s="577"/>
      <c r="N12" s="573">
        <v>45663</v>
      </c>
      <c r="O12" s="573"/>
    </row>
    <row r="13" spans="1:23" ht="15" customHeight="1">
      <c r="A13" s="197"/>
      <c r="B13" s="390">
        <v>2</v>
      </c>
      <c r="C13" s="354" t="s">
        <v>619</v>
      </c>
      <c r="D13" s="391"/>
      <c r="E13" s="391"/>
      <c r="F13" s="391"/>
      <c r="G13" s="577" t="s">
        <v>690</v>
      </c>
      <c r="H13" s="577" t="s">
        <v>620</v>
      </c>
      <c r="I13" s="577" t="s">
        <v>620</v>
      </c>
      <c r="J13" s="577" t="s">
        <v>620</v>
      </c>
      <c r="K13" s="577" t="s">
        <v>620</v>
      </c>
      <c r="L13" s="577" t="s">
        <v>620</v>
      </c>
      <c r="M13" s="577" t="s">
        <v>620</v>
      </c>
      <c r="N13" s="573">
        <v>45671</v>
      </c>
      <c r="O13" s="573"/>
    </row>
    <row r="14" spans="1:23" s="1" customFormat="1" ht="15" customHeight="1">
      <c r="A14" s="197"/>
      <c r="B14" s="390">
        <v>3</v>
      </c>
      <c r="C14" s="354" t="s">
        <v>621</v>
      </c>
      <c r="D14" s="391"/>
      <c r="E14" s="391"/>
      <c r="F14" s="391"/>
      <c r="G14" s="577" t="s">
        <v>691</v>
      </c>
      <c r="H14" s="577"/>
      <c r="I14" s="577"/>
      <c r="J14" s="577"/>
      <c r="K14" s="577"/>
      <c r="L14" s="577"/>
      <c r="M14" s="577"/>
      <c r="N14" s="573">
        <v>45674</v>
      </c>
      <c r="O14" s="573"/>
      <c r="P14"/>
      <c r="Q14"/>
      <c r="R14"/>
      <c r="S14"/>
      <c r="T14"/>
      <c r="U14"/>
      <c r="V14"/>
      <c r="W14"/>
    </row>
    <row r="15" spans="1:23" ht="15" customHeight="1">
      <c r="A15" s="197"/>
      <c r="B15" s="390">
        <v>4</v>
      </c>
      <c r="C15" s="354" t="s">
        <v>623</v>
      </c>
      <c r="D15" s="392"/>
      <c r="E15" s="392"/>
      <c r="F15" s="392"/>
      <c r="G15" s="577" t="s">
        <v>692</v>
      </c>
      <c r="H15" s="577"/>
      <c r="I15" s="577"/>
      <c r="J15" s="577"/>
      <c r="K15" s="577"/>
      <c r="L15" s="577"/>
      <c r="M15" s="577"/>
      <c r="N15" s="573">
        <v>45681</v>
      </c>
      <c r="O15" s="573"/>
    </row>
    <row r="16" spans="1:23" ht="15" customHeight="1">
      <c r="A16" s="197"/>
      <c r="B16" s="390">
        <v>5</v>
      </c>
      <c r="C16" s="354" t="s">
        <v>625</v>
      </c>
      <c r="D16" s="391"/>
      <c r="E16" s="391"/>
      <c r="F16" s="391"/>
      <c r="G16" s="577" t="s">
        <v>690</v>
      </c>
      <c r="H16" s="577" t="s">
        <v>620</v>
      </c>
      <c r="I16" s="577" t="s">
        <v>620</v>
      </c>
      <c r="J16" s="577" t="s">
        <v>620</v>
      </c>
      <c r="K16" s="577" t="s">
        <v>620</v>
      </c>
      <c r="L16" s="577" t="s">
        <v>620</v>
      </c>
      <c r="M16" s="577" t="s">
        <v>620</v>
      </c>
      <c r="N16" s="573">
        <v>45698</v>
      </c>
      <c r="O16" s="573"/>
    </row>
    <row r="17" spans="1:21" ht="15" customHeight="1">
      <c r="A17" s="197"/>
      <c r="B17" s="390">
        <v>6</v>
      </c>
      <c r="C17" s="354" t="s">
        <v>626</v>
      </c>
      <c r="D17" s="391"/>
      <c r="E17" s="391"/>
      <c r="F17" s="391"/>
      <c r="G17" s="577" t="s">
        <v>689</v>
      </c>
      <c r="H17" s="577"/>
      <c r="I17" s="577"/>
      <c r="J17" s="577"/>
      <c r="K17" s="577"/>
      <c r="L17" s="577"/>
      <c r="M17" s="577"/>
      <c r="N17" s="573">
        <v>45701</v>
      </c>
      <c r="O17" s="573"/>
    </row>
    <row r="18" spans="1:21" ht="15" customHeight="1">
      <c r="A18" s="197"/>
      <c r="B18" s="390"/>
      <c r="C18" s="354"/>
      <c r="D18" s="391"/>
      <c r="E18" s="391"/>
      <c r="F18" s="391"/>
      <c r="G18" s="393"/>
      <c r="H18" s="393"/>
      <c r="I18" s="393"/>
      <c r="J18" s="393"/>
      <c r="K18" s="393"/>
      <c r="L18" s="393"/>
      <c r="M18" s="393"/>
      <c r="N18" s="394"/>
      <c r="O18" s="394"/>
    </row>
    <row r="19" spans="1:21" ht="15" customHeight="1">
      <c r="A19" s="197"/>
      <c r="B19" s="390"/>
      <c r="C19" s="354"/>
      <c r="D19" s="391"/>
      <c r="E19" s="391"/>
      <c r="F19" s="391"/>
      <c r="G19" s="393"/>
      <c r="H19" s="393"/>
      <c r="I19" s="393"/>
      <c r="J19" s="393"/>
      <c r="K19" s="393"/>
      <c r="L19" s="393"/>
      <c r="M19" s="393"/>
      <c r="N19" s="394"/>
      <c r="O19" s="394"/>
    </row>
    <row r="20" spans="1:21" ht="15" customHeight="1">
      <c r="A20" s="197"/>
      <c r="B20" s="390"/>
      <c r="C20" s="354"/>
      <c r="D20" s="391"/>
      <c r="E20" s="391"/>
      <c r="F20" s="391"/>
      <c r="G20" s="577"/>
      <c r="H20" s="577"/>
      <c r="I20" s="577"/>
      <c r="J20" s="577"/>
      <c r="K20" s="577"/>
      <c r="L20" s="577"/>
      <c r="M20" s="577"/>
      <c r="N20" s="573"/>
      <c r="O20" s="573"/>
    </row>
    <row r="21" spans="1:21" ht="15" customHeight="1">
      <c r="A21" s="197"/>
      <c r="B21" s="390"/>
      <c r="C21" s="354"/>
      <c r="D21" s="391"/>
      <c r="E21" s="391"/>
      <c r="F21" s="391"/>
      <c r="G21" s="577"/>
      <c r="H21" s="577"/>
      <c r="I21" s="577"/>
      <c r="J21" s="577"/>
      <c r="K21" s="577"/>
      <c r="L21" s="577"/>
      <c r="M21" s="577"/>
      <c r="N21" s="573"/>
      <c r="O21" s="573"/>
    </row>
    <row r="22" spans="1:21" s="1" customFormat="1" ht="15" customHeight="1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396"/>
      <c r="L23" s="396"/>
      <c r="M23" s="44"/>
      <c r="N23" s="44"/>
      <c r="O23" s="44"/>
      <c r="P23" s="44"/>
      <c r="Q23" s="44"/>
      <c r="R23" s="44"/>
      <c r="S23" s="44"/>
      <c r="T23" s="44"/>
      <c r="U23" s="117" t="s">
        <v>693</v>
      </c>
    </row>
    <row r="25" spans="1:21" ht="15" customHeight="1">
      <c r="O25" s="423"/>
    </row>
  </sheetData>
  <mergeCells count="21">
    <mergeCell ref="G12:M12"/>
    <mergeCell ref="N12:O12"/>
    <mergeCell ref="A6:O6"/>
    <mergeCell ref="B10:B11"/>
    <mergeCell ref="C10:F11"/>
    <mergeCell ref="G10:M11"/>
    <mergeCell ref="N10:O11"/>
    <mergeCell ref="G13:M13"/>
    <mergeCell ref="N13:O13"/>
    <mergeCell ref="G14:M14"/>
    <mergeCell ref="N14:O14"/>
    <mergeCell ref="G15:M15"/>
    <mergeCell ref="N15:O15"/>
    <mergeCell ref="G21:M21"/>
    <mergeCell ref="N21:O21"/>
    <mergeCell ref="G16:M16"/>
    <mergeCell ref="N16:O16"/>
    <mergeCell ref="G17:M17"/>
    <mergeCell ref="N17:O17"/>
    <mergeCell ref="G20:M20"/>
    <mergeCell ref="N20:O2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40" zoomScale="89" zoomScaleNormal="145" zoomScaleSheetLayoutView="55" workbookViewId="0">
      <selection activeCell="G27" sqref="G27:G5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5" t="s">
        <v>1</v>
      </c>
      <c r="M2" s="445"/>
      <c r="N2" s="445"/>
      <c r="O2" s="445"/>
      <c r="P2" s="445"/>
      <c r="Q2" s="445"/>
      <c r="R2" s="445"/>
      <c r="S2" s="445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5"/>
      <c r="M3" s="445"/>
      <c r="N3" s="445"/>
      <c r="O3" s="445"/>
      <c r="P3" s="445"/>
      <c r="Q3" s="445"/>
      <c r="R3" s="445"/>
      <c r="S3" s="445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 t="s">
        <v>2</v>
      </c>
      <c r="N4" s="15"/>
      <c r="O4" s="16" t="s">
        <v>2</v>
      </c>
      <c r="P4" s="16"/>
      <c r="Q4" s="16" t="s">
        <v>2</v>
      </c>
      <c r="R4" s="16" t="s">
        <v>3</v>
      </c>
      <c r="S4" s="16" t="s">
        <v>2</v>
      </c>
      <c r="T4" s="16"/>
      <c r="U4" s="16"/>
      <c r="V4" s="16"/>
      <c r="W4" s="16"/>
    </row>
    <row r="5" spans="1:52">
      <c r="L5" s="19">
        <v>43837</v>
      </c>
      <c r="M5">
        <v>20</v>
      </c>
      <c r="N5" s="19">
        <v>44201</v>
      </c>
      <c r="O5" s="8">
        <v>41</v>
      </c>
      <c r="P5" s="19">
        <v>44565</v>
      </c>
      <c r="Q5" s="20">
        <v>25</v>
      </c>
      <c r="R5" s="19">
        <v>44929</v>
      </c>
      <c r="S5" s="20">
        <v>19.2</v>
      </c>
      <c r="T5" s="19"/>
      <c r="V5" s="19"/>
    </row>
    <row r="6" spans="1:52">
      <c r="L6" s="19"/>
      <c r="N6" s="19"/>
      <c r="O6" s="8"/>
      <c r="P6" s="19">
        <v>44572</v>
      </c>
      <c r="Q6" s="20">
        <v>11</v>
      </c>
      <c r="R6" s="19">
        <v>44936</v>
      </c>
      <c r="S6" s="20">
        <v>13.85</v>
      </c>
      <c r="T6" s="19"/>
      <c r="U6" s="20"/>
      <c r="V6" s="19"/>
    </row>
    <row r="7" spans="1:52">
      <c r="L7" s="19"/>
      <c r="N7" s="19"/>
      <c r="O7" s="8"/>
      <c r="P7" s="19">
        <v>44579</v>
      </c>
      <c r="Q7" s="20">
        <v>25</v>
      </c>
      <c r="R7" s="19">
        <v>44943</v>
      </c>
      <c r="S7" s="20">
        <v>23</v>
      </c>
      <c r="T7" s="19"/>
      <c r="U7" s="20"/>
      <c r="V7" s="19"/>
    </row>
    <row r="8" spans="1:52">
      <c r="L8" s="19">
        <v>43844</v>
      </c>
      <c r="M8">
        <v>7</v>
      </c>
      <c r="N8" s="19">
        <v>44208</v>
      </c>
      <c r="O8" s="8">
        <v>11.3</v>
      </c>
      <c r="P8" s="19">
        <v>44586</v>
      </c>
      <c r="Q8" s="20">
        <v>11</v>
      </c>
      <c r="R8" s="19">
        <v>44950</v>
      </c>
      <c r="S8" s="20">
        <v>14.15</v>
      </c>
      <c r="T8" s="19"/>
      <c r="U8" s="20"/>
      <c r="V8" s="19"/>
    </row>
    <row r="9" spans="1:52">
      <c r="D9" s="61"/>
      <c r="L9" s="19">
        <v>43851</v>
      </c>
      <c r="M9">
        <v>20</v>
      </c>
      <c r="N9" s="19">
        <v>44209</v>
      </c>
      <c r="O9" s="8">
        <v>4.7</v>
      </c>
      <c r="P9" s="19">
        <v>44594</v>
      </c>
      <c r="Q9" s="20">
        <v>25</v>
      </c>
      <c r="R9" s="19">
        <v>44957</v>
      </c>
      <c r="S9" s="20">
        <v>23</v>
      </c>
      <c r="T9" s="19"/>
      <c r="U9" s="20"/>
      <c r="V9" s="19"/>
    </row>
    <row r="10" spans="1:52">
      <c r="D10" s="61"/>
      <c r="L10" s="19"/>
      <c r="N10" s="19"/>
      <c r="O10" s="8"/>
      <c r="P10" s="19">
        <v>44600</v>
      </c>
      <c r="Q10" s="20">
        <v>11</v>
      </c>
      <c r="R10" s="19">
        <v>44964</v>
      </c>
      <c r="S10" s="20">
        <v>14</v>
      </c>
      <c r="T10" s="19"/>
      <c r="U10" s="20"/>
      <c r="V10" s="19"/>
    </row>
    <row r="11" spans="1:52">
      <c r="D11" s="61"/>
      <c r="L11" s="19">
        <v>43858</v>
      </c>
      <c r="M11">
        <v>8</v>
      </c>
      <c r="N11" s="19">
        <v>44215</v>
      </c>
      <c r="O11" s="8">
        <v>24.45</v>
      </c>
      <c r="P11" s="19">
        <v>44607</v>
      </c>
      <c r="Q11" s="20">
        <v>23</v>
      </c>
      <c r="R11" s="19">
        <v>44971</v>
      </c>
      <c r="S11" s="20">
        <v>20</v>
      </c>
      <c r="T11" s="19"/>
      <c r="U11" s="20"/>
      <c r="V11" s="19"/>
    </row>
    <row r="12" spans="1:52">
      <c r="L12" s="19">
        <v>43865</v>
      </c>
      <c r="M12">
        <v>21</v>
      </c>
      <c r="N12" s="19">
        <v>44216</v>
      </c>
      <c r="O12" s="8">
        <v>15.55</v>
      </c>
      <c r="P12" s="19">
        <v>44614</v>
      </c>
      <c r="Q12" s="20">
        <v>9</v>
      </c>
      <c r="R12" s="19">
        <v>44978</v>
      </c>
      <c r="S12" s="20">
        <v>12</v>
      </c>
      <c r="T12" s="19"/>
      <c r="U12" s="20"/>
      <c r="V12" s="19"/>
    </row>
    <row r="13" spans="1:52">
      <c r="E13" s="62"/>
      <c r="L13" s="19">
        <v>43872</v>
      </c>
      <c r="M13">
        <v>8</v>
      </c>
      <c r="N13" s="19">
        <v>44222</v>
      </c>
      <c r="O13" s="8">
        <v>7</v>
      </c>
      <c r="P13" s="19">
        <v>44621</v>
      </c>
      <c r="Q13" s="20">
        <v>19</v>
      </c>
      <c r="R13" s="19">
        <v>44985</v>
      </c>
      <c r="S13" s="20">
        <v>20</v>
      </c>
      <c r="T13" s="19"/>
      <c r="U13" s="20"/>
      <c r="V13" s="19"/>
    </row>
    <row r="14" spans="1:52">
      <c r="E14" s="62"/>
      <c r="L14" s="19">
        <v>43879</v>
      </c>
      <c r="M14">
        <v>18.5</v>
      </c>
      <c r="N14" s="19">
        <v>44223</v>
      </c>
      <c r="O14" s="8">
        <v>9</v>
      </c>
      <c r="P14" s="19">
        <v>44628</v>
      </c>
      <c r="Q14" s="20">
        <v>6.2</v>
      </c>
      <c r="R14" s="19">
        <v>44992</v>
      </c>
      <c r="S14" s="20">
        <v>11</v>
      </c>
      <c r="T14" s="19"/>
      <c r="U14" s="20"/>
    </row>
    <row r="15" spans="1:52">
      <c r="L15" s="19">
        <v>43886</v>
      </c>
      <c r="M15">
        <v>7</v>
      </c>
      <c r="N15" s="19">
        <v>44229</v>
      </c>
      <c r="O15" s="30">
        <v>35</v>
      </c>
      <c r="P15" s="19">
        <v>44629</v>
      </c>
      <c r="Q15" s="20">
        <v>1.8069999999999999</v>
      </c>
      <c r="R15" s="19">
        <v>44999</v>
      </c>
      <c r="S15" s="20">
        <v>20</v>
      </c>
      <c r="T15" s="19"/>
      <c r="U15" s="20"/>
    </row>
    <row r="16" spans="1:52" ht="14.5" customHeight="1">
      <c r="L16" s="19">
        <v>43893</v>
      </c>
      <c r="M16">
        <v>17.5</v>
      </c>
      <c r="N16" s="19"/>
      <c r="O16" s="8"/>
      <c r="P16" s="19">
        <v>44635</v>
      </c>
      <c r="Q16" s="20">
        <v>17.25</v>
      </c>
      <c r="S16" s="20"/>
      <c r="T16" s="19"/>
      <c r="U16" s="20"/>
    </row>
    <row r="17" spans="3:21" ht="15" customHeight="1">
      <c r="C17" s="461" t="s">
        <v>4</v>
      </c>
      <c r="D17" s="445"/>
      <c r="E17" s="445"/>
      <c r="F17" s="445"/>
      <c r="G17" s="445"/>
      <c r="L17" s="19">
        <v>43900</v>
      </c>
      <c r="M17">
        <v>8</v>
      </c>
      <c r="N17" s="19">
        <v>44236</v>
      </c>
      <c r="O17" s="8">
        <v>12</v>
      </c>
      <c r="P17" s="19">
        <v>44642</v>
      </c>
      <c r="Q17" s="20">
        <v>2.8</v>
      </c>
      <c r="R17" s="19">
        <v>45006</v>
      </c>
      <c r="S17" s="20">
        <v>11</v>
      </c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62"/>
      <c r="D19" s="463"/>
      <c r="E19" s="464"/>
      <c r="F19" s="63">
        <v>2024</v>
      </c>
      <c r="G19" s="64">
        <v>2025</v>
      </c>
      <c r="H19" s="65"/>
      <c r="I19" s="65"/>
      <c r="L19" s="19">
        <v>43907</v>
      </c>
      <c r="M19">
        <v>17.05</v>
      </c>
      <c r="N19" s="19">
        <v>44243</v>
      </c>
      <c r="O19" s="8">
        <v>30</v>
      </c>
      <c r="P19" s="19">
        <v>44643</v>
      </c>
      <c r="Q19" s="20">
        <v>2.19</v>
      </c>
      <c r="R19" s="19">
        <v>45013</v>
      </c>
      <c r="S19" s="20">
        <v>20</v>
      </c>
      <c r="T19" s="19"/>
      <c r="U19" s="20"/>
    </row>
    <row r="20" spans="3:21" ht="12.75" customHeight="1">
      <c r="C20" s="465" t="s">
        <v>5</v>
      </c>
      <c r="D20" s="466"/>
      <c r="E20" s="467"/>
      <c r="F20" s="66"/>
      <c r="G20" s="67"/>
      <c r="H20" s="65"/>
      <c r="I20" s="65"/>
      <c r="K20" s="31"/>
      <c r="L20" s="19">
        <v>43914</v>
      </c>
      <c r="M20">
        <v>6.6</v>
      </c>
      <c r="N20" s="19">
        <v>44251</v>
      </c>
      <c r="O20" s="8">
        <v>7</v>
      </c>
      <c r="P20" s="19">
        <v>44649</v>
      </c>
      <c r="Q20" s="20">
        <v>17.05</v>
      </c>
      <c r="R20" s="19">
        <v>45020</v>
      </c>
      <c r="S20" s="20">
        <v>9</v>
      </c>
      <c r="T20" s="19"/>
      <c r="U20" s="20"/>
    </row>
    <row r="21" spans="3:21">
      <c r="C21" s="452" t="s">
        <v>6</v>
      </c>
      <c r="D21" s="453"/>
      <c r="E21" s="454"/>
      <c r="F21" s="68">
        <v>7079.9049999999997</v>
      </c>
      <c r="G21" s="68">
        <v>6636</v>
      </c>
      <c r="H21" s="65"/>
      <c r="I21" s="65"/>
      <c r="L21" s="19">
        <v>43921</v>
      </c>
      <c r="M21">
        <v>22.22</v>
      </c>
      <c r="N21" s="19">
        <v>44250</v>
      </c>
      <c r="O21" s="8">
        <v>5</v>
      </c>
      <c r="P21" s="19">
        <v>44650</v>
      </c>
      <c r="Q21" s="20">
        <v>2.95</v>
      </c>
      <c r="R21" s="19">
        <v>45027</v>
      </c>
      <c r="S21" s="20">
        <v>16.05</v>
      </c>
      <c r="T21" s="19"/>
      <c r="U21" s="20"/>
    </row>
    <row r="22" spans="3:21">
      <c r="C22" s="452" t="s">
        <v>7</v>
      </c>
      <c r="D22" s="453"/>
      <c r="E22" s="454"/>
      <c r="F22" s="69">
        <v>943</v>
      </c>
      <c r="G22" s="69">
        <v>951</v>
      </c>
      <c r="H22" s="65"/>
      <c r="I22" s="65"/>
      <c r="L22" s="19">
        <v>43928</v>
      </c>
      <c r="M22">
        <v>6.29</v>
      </c>
      <c r="N22" s="19">
        <v>44257</v>
      </c>
      <c r="O22" s="8">
        <v>17</v>
      </c>
      <c r="P22" s="19">
        <v>44656</v>
      </c>
      <c r="Q22" s="20">
        <v>8.15</v>
      </c>
      <c r="R22" s="19">
        <v>45055</v>
      </c>
      <c r="S22" s="20">
        <v>9</v>
      </c>
      <c r="T22" s="19"/>
      <c r="U22" s="20"/>
    </row>
    <row r="23" spans="3:21" ht="16.5" customHeight="1">
      <c r="C23" s="452" t="s">
        <v>8</v>
      </c>
      <c r="D23" s="453"/>
      <c r="E23" s="454"/>
      <c r="F23" s="69">
        <v>41</v>
      </c>
      <c r="G23" s="69">
        <v>8</v>
      </c>
      <c r="H23" s="65"/>
      <c r="I23" s="65"/>
      <c r="L23" s="19">
        <v>43935</v>
      </c>
      <c r="M23" s="32">
        <v>16.88</v>
      </c>
      <c r="N23" s="19">
        <v>44258</v>
      </c>
      <c r="O23" s="8">
        <v>10</v>
      </c>
      <c r="P23" s="19">
        <v>44663</v>
      </c>
      <c r="Q23" s="20">
        <v>11.05</v>
      </c>
      <c r="R23" s="19">
        <v>45062</v>
      </c>
      <c r="S23" s="20">
        <v>15</v>
      </c>
      <c r="T23" s="19"/>
      <c r="U23" s="20"/>
    </row>
    <row r="24" spans="3:21" ht="12.75" customHeight="1">
      <c r="C24" s="452" t="s">
        <v>9</v>
      </c>
      <c r="D24" s="453"/>
      <c r="E24" s="454"/>
      <c r="F24" s="69">
        <v>1</v>
      </c>
      <c r="G24" s="69">
        <v>0</v>
      </c>
      <c r="H24" s="65"/>
      <c r="I24" s="65"/>
      <c r="L24" s="19">
        <v>43942</v>
      </c>
      <c r="M24" s="32">
        <v>9.98</v>
      </c>
      <c r="N24" s="19">
        <v>44264</v>
      </c>
      <c r="O24" s="8">
        <v>4.5</v>
      </c>
      <c r="P24" s="19">
        <v>44664</v>
      </c>
      <c r="Q24" s="20">
        <v>8.4600000000000009</v>
      </c>
      <c r="R24" s="19">
        <v>45069</v>
      </c>
      <c r="S24" s="20">
        <v>7</v>
      </c>
      <c r="T24" s="19"/>
      <c r="U24" s="20"/>
    </row>
    <row r="25" spans="3:21" ht="12.75" customHeight="1">
      <c r="C25" s="452" t="s">
        <v>10</v>
      </c>
      <c r="D25" s="453"/>
      <c r="E25" s="454"/>
      <c r="F25" s="68">
        <v>12335.832712686501</v>
      </c>
      <c r="G25" s="68">
        <v>11449.8073660808</v>
      </c>
      <c r="H25" s="70"/>
      <c r="I25" s="71"/>
      <c r="L25" s="19">
        <v>43943</v>
      </c>
      <c r="M25">
        <v>4.0199999999999996</v>
      </c>
      <c r="N25" s="19">
        <v>44265</v>
      </c>
      <c r="O25" s="8">
        <v>7.5049999999999999</v>
      </c>
      <c r="P25" s="19">
        <v>44670</v>
      </c>
      <c r="Q25" s="20">
        <v>2.0099999999999998</v>
      </c>
      <c r="R25" s="19">
        <v>45075</v>
      </c>
      <c r="S25" s="20">
        <v>15</v>
      </c>
      <c r="T25" s="19"/>
      <c r="U25" s="20"/>
    </row>
    <row r="26" spans="3:21">
      <c r="C26" s="452" t="s">
        <v>11</v>
      </c>
      <c r="D26" s="453"/>
      <c r="E26" s="454"/>
      <c r="F26" s="68">
        <v>759.78274899522671</v>
      </c>
      <c r="G26" s="68">
        <v>701.79634484099302</v>
      </c>
      <c r="H26" s="65"/>
      <c r="I26" s="72"/>
      <c r="L26" s="19">
        <v>43949</v>
      </c>
      <c r="M26">
        <v>16.62</v>
      </c>
      <c r="N26" s="19">
        <v>44271</v>
      </c>
      <c r="O26" s="8">
        <v>18.899999999999999</v>
      </c>
      <c r="P26" s="19">
        <v>44671</v>
      </c>
      <c r="Q26" s="20">
        <v>1.24</v>
      </c>
      <c r="R26" s="19">
        <v>45083</v>
      </c>
      <c r="S26" s="20">
        <v>7</v>
      </c>
      <c r="T26" s="19"/>
      <c r="U26" s="20"/>
    </row>
    <row r="27" spans="3:21">
      <c r="C27" s="452" t="s">
        <v>12</v>
      </c>
      <c r="D27" s="453"/>
      <c r="E27" s="454"/>
      <c r="F27" s="68">
        <v>4718.9086376060004</v>
      </c>
      <c r="G27" s="68">
        <v>823.28601644199978</v>
      </c>
      <c r="H27" s="65"/>
      <c r="I27" s="65"/>
      <c r="L27" s="19">
        <v>43950</v>
      </c>
      <c r="M27">
        <v>11.38</v>
      </c>
      <c r="N27" s="19">
        <v>44272</v>
      </c>
      <c r="O27" s="8">
        <v>9.1</v>
      </c>
      <c r="P27" s="19">
        <v>44691</v>
      </c>
      <c r="Q27" s="20">
        <v>7.76</v>
      </c>
      <c r="R27" s="19">
        <v>45090</v>
      </c>
      <c r="S27" s="20">
        <v>15.000613</v>
      </c>
      <c r="T27" s="19"/>
      <c r="U27" s="20"/>
    </row>
    <row r="28" spans="3:21">
      <c r="C28" s="452" t="s">
        <v>13</v>
      </c>
      <c r="D28" s="453"/>
      <c r="E28" s="454"/>
      <c r="F28" s="68">
        <v>3045.6860091014942</v>
      </c>
      <c r="G28" s="68">
        <v>518.08017896068702</v>
      </c>
      <c r="H28" s="65"/>
      <c r="I28" s="65"/>
      <c r="L28" s="19">
        <v>43956</v>
      </c>
      <c r="M28" s="35">
        <v>5.55</v>
      </c>
      <c r="N28" s="19">
        <v>44279</v>
      </c>
      <c r="O28" s="8">
        <v>5.6</v>
      </c>
      <c r="P28" s="19">
        <v>44692</v>
      </c>
      <c r="Q28" s="20">
        <v>2.2250000000000001</v>
      </c>
      <c r="R28" s="19">
        <v>45097</v>
      </c>
      <c r="S28" s="20">
        <v>7</v>
      </c>
      <c r="T28" s="19"/>
      <c r="U28" s="20"/>
    </row>
    <row r="29" spans="3:21">
      <c r="C29" s="452" t="s">
        <v>14</v>
      </c>
      <c r="D29" s="453"/>
      <c r="E29" s="454"/>
      <c r="F29" s="68">
        <v>268224.71099999995</v>
      </c>
      <c r="G29" s="68">
        <v>52878.817999999999</v>
      </c>
      <c r="H29" s="65"/>
      <c r="I29" s="65"/>
      <c r="L29" s="19">
        <v>43957</v>
      </c>
      <c r="M29">
        <v>2.2749999999999999</v>
      </c>
      <c r="N29" s="19">
        <v>44278</v>
      </c>
      <c r="O29" s="8">
        <v>6.4</v>
      </c>
      <c r="P29" s="19">
        <v>44698</v>
      </c>
      <c r="Q29" s="20">
        <v>4.28</v>
      </c>
      <c r="R29" s="19">
        <v>45104</v>
      </c>
      <c r="S29" s="20">
        <v>14</v>
      </c>
      <c r="T29" s="19"/>
      <c r="U29" s="20"/>
    </row>
    <row r="30" spans="3:21" ht="12" customHeight="1">
      <c r="C30" s="452" t="s">
        <v>15</v>
      </c>
      <c r="D30" s="453"/>
      <c r="E30" s="454"/>
      <c r="F30" s="69">
        <v>237</v>
      </c>
      <c r="G30" s="69">
        <v>44</v>
      </c>
      <c r="H30" s="65"/>
      <c r="I30" s="65"/>
      <c r="L30" s="19">
        <v>43963</v>
      </c>
      <c r="M30">
        <v>20</v>
      </c>
      <c r="N30" s="19">
        <v>44286</v>
      </c>
      <c r="O30" s="8">
        <v>4.75</v>
      </c>
      <c r="P30" s="19">
        <v>44699</v>
      </c>
      <c r="Q30" s="20">
        <v>3.29</v>
      </c>
      <c r="R30" s="19">
        <v>45111</v>
      </c>
      <c r="S30" s="20">
        <v>6</v>
      </c>
      <c r="T30" s="19"/>
      <c r="U30" s="20"/>
    </row>
    <row r="31" spans="3:21" ht="12.75" customHeight="1">
      <c r="C31" s="449" t="s">
        <v>16</v>
      </c>
      <c r="D31" s="450"/>
      <c r="E31" s="451"/>
      <c r="F31" s="68"/>
      <c r="G31" s="68"/>
      <c r="H31" s="65"/>
      <c r="I31" s="65"/>
      <c r="L31" s="19">
        <v>43969</v>
      </c>
      <c r="M31" s="8">
        <v>9.5</v>
      </c>
      <c r="N31" s="19">
        <v>44286</v>
      </c>
      <c r="O31" s="8">
        <v>15.023999999999999</v>
      </c>
      <c r="P31" s="19">
        <v>44705</v>
      </c>
      <c r="Q31" s="20">
        <v>20</v>
      </c>
      <c r="R31" s="19">
        <v>45118</v>
      </c>
      <c r="S31" s="20">
        <v>13</v>
      </c>
      <c r="T31" s="19"/>
      <c r="U31" s="20"/>
    </row>
    <row r="32" spans="3:21">
      <c r="C32" s="452" t="s">
        <v>17</v>
      </c>
      <c r="D32" s="453"/>
      <c r="E32" s="454"/>
      <c r="F32" s="68">
        <v>20875.917842388186</v>
      </c>
      <c r="G32" s="73">
        <v>19420.929304590907</v>
      </c>
      <c r="H32" s="65"/>
      <c r="I32" s="65"/>
      <c r="L32" s="19">
        <v>43984</v>
      </c>
      <c r="M32" s="8">
        <v>24.35</v>
      </c>
      <c r="N32" s="19">
        <v>44292</v>
      </c>
      <c r="O32" s="8">
        <v>7.35</v>
      </c>
      <c r="P32" s="19">
        <v>44712</v>
      </c>
      <c r="Q32" s="20">
        <v>8</v>
      </c>
      <c r="R32" s="19">
        <v>45125</v>
      </c>
      <c r="S32" s="20">
        <v>6</v>
      </c>
      <c r="T32" s="19"/>
      <c r="U32" s="20"/>
    </row>
    <row r="33" spans="3:24">
      <c r="C33" s="452" t="s">
        <v>18</v>
      </c>
      <c r="D33" s="453"/>
      <c r="E33" s="454"/>
      <c r="F33" s="68">
        <v>12869.514097932519</v>
      </c>
      <c r="G33" s="73">
        <v>11786.671319380477</v>
      </c>
      <c r="H33" s="65"/>
      <c r="I33" s="65"/>
      <c r="L33" s="19">
        <v>43991</v>
      </c>
      <c r="M33">
        <v>9.5</v>
      </c>
      <c r="N33" s="19">
        <v>44293</v>
      </c>
      <c r="O33" s="8">
        <v>2.66</v>
      </c>
      <c r="P33" s="19">
        <v>44719</v>
      </c>
      <c r="Q33" s="20">
        <v>17</v>
      </c>
      <c r="R33" s="36">
        <v>45132</v>
      </c>
      <c r="S33" s="20">
        <v>13</v>
      </c>
      <c r="T33" s="19"/>
      <c r="U33" s="20"/>
    </row>
    <row r="34" spans="3:24" ht="12.75" customHeight="1">
      <c r="C34" s="452" t="s">
        <v>19</v>
      </c>
      <c r="D34" s="453"/>
      <c r="E34" s="454"/>
      <c r="F34" s="68">
        <v>1154.1271434599157</v>
      </c>
      <c r="G34" s="73">
        <v>1217.2708181818182</v>
      </c>
      <c r="H34" s="65"/>
      <c r="I34" s="65"/>
      <c r="L34" s="19">
        <v>43998</v>
      </c>
      <c r="M34">
        <v>20.5</v>
      </c>
      <c r="N34" s="19">
        <v>44299</v>
      </c>
      <c r="O34" s="35">
        <v>24.227</v>
      </c>
      <c r="P34" s="19">
        <v>44726</v>
      </c>
      <c r="Q34" s="20">
        <v>5.0999999999999996</v>
      </c>
      <c r="R34" s="19">
        <v>45139</v>
      </c>
      <c r="S34" s="20">
        <v>6</v>
      </c>
      <c r="T34" s="19"/>
      <c r="U34" s="20"/>
    </row>
    <row r="35" spans="3:24">
      <c r="C35" s="449" t="s">
        <v>20</v>
      </c>
      <c r="D35" s="450"/>
      <c r="E35" s="451"/>
      <c r="F35" s="68" t="s">
        <v>21</v>
      </c>
      <c r="G35" s="73" t="s">
        <v>21</v>
      </c>
      <c r="H35" s="65"/>
      <c r="I35" s="65"/>
      <c r="L35" s="19">
        <v>44005</v>
      </c>
      <c r="M35">
        <v>9.5</v>
      </c>
      <c r="N35" s="19">
        <v>44300</v>
      </c>
      <c r="O35" s="8">
        <v>5.7729999999999997</v>
      </c>
      <c r="P35" s="19">
        <v>44733</v>
      </c>
      <c r="Q35" s="20">
        <v>18.875</v>
      </c>
      <c r="R35" s="19">
        <v>45146</v>
      </c>
      <c r="S35" s="20">
        <v>9.85</v>
      </c>
      <c r="T35" s="19"/>
      <c r="U35" s="20"/>
      <c r="V35" s="2"/>
      <c r="W35" s="2"/>
      <c r="X35" s="2"/>
    </row>
    <row r="36" spans="3:24">
      <c r="C36" s="449" t="s">
        <v>22</v>
      </c>
      <c r="D36" s="450"/>
      <c r="E36" s="451"/>
      <c r="F36" s="68">
        <v>6601.6662898887835</v>
      </c>
      <c r="G36" s="68">
        <v>17935.413250980069</v>
      </c>
      <c r="H36" s="65"/>
      <c r="I36" s="32"/>
      <c r="L36" s="19">
        <v>44012</v>
      </c>
      <c r="M36">
        <v>20.5</v>
      </c>
      <c r="N36" s="19">
        <v>44306</v>
      </c>
      <c r="O36" s="8">
        <v>7.37</v>
      </c>
      <c r="P36" s="19">
        <v>44740</v>
      </c>
      <c r="Q36" s="20">
        <v>7.8</v>
      </c>
      <c r="R36" s="19">
        <v>45153</v>
      </c>
      <c r="S36" s="20">
        <v>6</v>
      </c>
      <c r="T36" s="19"/>
      <c r="U36" s="20"/>
    </row>
    <row r="37" spans="3:24">
      <c r="C37" s="452" t="s">
        <v>23</v>
      </c>
      <c r="D37" s="453"/>
      <c r="E37" s="454"/>
      <c r="F37" s="68">
        <v>6114.4103050000003</v>
      </c>
      <c r="G37" s="68">
        <v>17455.63449</v>
      </c>
      <c r="H37" s="74"/>
      <c r="I37" s="75"/>
      <c r="L37" s="19">
        <v>44019</v>
      </c>
      <c r="M37">
        <v>9.5</v>
      </c>
      <c r="N37" s="19">
        <v>44307</v>
      </c>
      <c r="O37" s="8">
        <v>2.64</v>
      </c>
      <c r="P37" s="19">
        <v>44747</v>
      </c>
      <c r="Q37">
        <v>13.8</v>
      </c>
      <c r="R37" s="19">
        <v>45160</v>
      </c>
      <c r="S37" s="20">
        <v>7.87</v>
      </c>
      <c r="T37" s="19"/>
      <c r="U37" s="20"/>
    </row>
    <row r="38" spans="3:24" ht="12.75" customHeight="1">
      <c r="C38" s="452" t="s">
        <v>24</v>
      </c>
      <c r="D38" s="453"/>
      <c r="E38" s="454"/>
      <c r="F38" s="68">
        <v>487.25598488878296</v>
      </c>
      <c r="G38" s="68">
        <v>479.778760980068</v>
      </c>
      <c r="H38" s="75"/>
      <c r="I38" s="76"/>
      <c r="L38" s="19">
        <v>44026</v>
      </c>
      <c r="M38">
        <v>22</v>
      </c>
      <c r="N38" s="19">
        <v>44313</v>
      </c>
      <c r="O38" s="37">
        <v>28.05</v>
      </c>
      <c r="P38" s="19">
        <v>44754</v>
      </c>
      <c r="Q38">
        <v>6.0250000000000004</v>
      </c>
      <c r="R38" s="19">
        <v>45167</v>
      </c>
      <c r="S38" s="20">
        <v>6</v>
      </c>
      <c r="T38" s="19"/>
      <c r="U38" s="20"/>
    </row>
    <row r="39" spans="3:24">
      <c r="C39" s="449" t="s">
        <v>25</v>
      </c>
      <c r="D39" s="450"/>
      <c r="E39" s="451"/>
      <c r="F39" s="68">
        <v>588.11529999999993</v>
      </c>
      <c r="G39" s="68">
        <v>587.80430000000001</v>
      </c>
      <c r="H39" s="8"/>
      <c r="I39" s="76"/>
      <c r="L39" s="19">
        <v>44033</v>
      </c>
      <c r="M39">
        <v>11</v>
      </c>
      <c r="N39" s="19">
        <v>44320</v>
      </c>
      <c r="O39" s="8">
        <v>10</v>
      </c>
      <c r="P39" s="19">
        <v>44761</v>
      </c>
      <c r="Q39">
        <v>11.87</v>
      </c>
      <c r="R39" s="19">
        <v>45174</v>
      </c>
      <c r="S39" s="20">
        <v>13.2</v>
      </c>
      <c r="T39" s="19"/>
      <c r="U39" s="20"/>
    </row>
    <row r="40" spans="3:24" ht="12" customHeight="1">
      <c r="C40" s="452" t="s">
        <v>23</v>
      </c>
      <c r="D40" s="453"/>
      <c r="E40" s="454"/>
      <c r="F40" s="68">
        <v>502.09899999999999</v>
      </c>
      <c r="G40" s="68">
        <v>502.09899999999999</v>
      </c>
      <c r="H40" s="77"/>
      <c r="I40" s="65"/>
      <c r="L40" s="19">
        <v>44040</v>
      </c>
      <c r="M40">
        <v>22</v>
      </c>
      <c r="N40" s="19">
        <v>44341</v>
      </c>
      <c r="O40" s="8">
        <v>32.549999999999997</v>
      </c>
      <c r="P40" s="19">
        <v>44768</v>
      </c>
      <c r="Q40" s="38">
        <v>5.8730000000000002</v>
      </c>
      <c r="R40" s="19">
        <v>45181</v>
      </c>
      <c r="S40" s="20">
        <v>9</v>
      </c>
      <c r="T40" s="19"/>
      <c r="U40" s="20"/>
    </row>
    <row r="41" spans="3:24" ht="12.75" customHeight="1">
      <c r="C41" s="452" t="s">
        <v>24</v>
      </c>
      <c r="D41" s="453"/>
      <c r="E41" s="454"/>
      <c r="F41" s="68">
        <v>86.016300000000001</v>
      </c>
      <c r="G41" s="68">
        <v>85.705299999999994</v>
      </c>
      <c r="H41" s="76"/>
      <c r="I41" s="65"/>
      <c r="L41" s="19">
        <v>44047</v>
      </c>
      <c r="M41">
        <v>11</v>
      </c>
      <c r="N41" s="19">
        <v>44349</v>
      </c>
      <c r="O41" s="8">
        <v>11</v>
      </c>
      <c r="P41" s="19">
        <v>44769</v>
      </c>
      <c r="Q41" s="38">
        <v>1.7433000000000001</v>
      </c>
      <c r="R41" s="19">
        <v>45188</v>
      </c>
      <c r="S41" s="20">
        <v>15.8</v>
      </c>
      <c r="T41" s="19"/>
      <c r="U41" s="20"/>
    </row>
    <row r="42" spans="3:24" ht="11.25" customHeight="1">
      <c r="C42" s="449" t="s">
        <v>26</v>
      </c>
      <c r="D42" s="450"/>
      <c r="E42" s="451"/>
      <c r="F42" s="68"/>
      <c r="G42" s="78"/>
      <c r="H42" s="65"/>
      <c r="I42" s="65"/>
      <c r="L42" s="19">
        <v>44054</v>
      </c>
      <c r="M42">
        <v>22</v>
      </c>
      <c r="N42" s="19">
        <v>44355</v>
      </c>
      <c r="O42" s="8">
        <v>34</v>
      </c>
      <c r="P42" s="19">
        <v>44775</v>
      </c>
      <c r="Q42">
        <v>19.059999999999999</v>
      </c>
      <c r="R42" s="19">
        <v>45195</v>
      </c>
      <c r="S42" s="20">
        <v>8</v>
      </c>
      <c r="T42" s="19"/>
      <c r="U42" s="20"/>
    </row>
    <row r="43" spans="3:24">
      <c r="C43" s="449" t="s">
        <v>27</v>
      </c>
      <c r="D43" s="450"/>
      <c r="E43" s="451"/>
      <c r="F43" s="68">
        <v>53.501586029087989</v>
      </c>
      <c r="G43" s="68">
        <v>1.4574432773070001</v>
      </c>
      <c r="H43" s="65"/>
      <c r="I43" s="65"/>
      <c r="L43" s="19">
        <v>44061</v>
      </c>
      <c r="M43">
        <v>9.5</v>
      </c>
      <c r="N43" s="19">
        <v>44362</v>
      </c>
      <c r="O43" s="8">
        <v>10</v>
      </c>
      <c r="P43" s="19">
        <v>44782</v>
      </c>
      <c r="Q43" s="39">
        <v>10.64</v>
      </c>
      <c r="R43" s="19">
        <v>45202</v>
      </c>
      <c r="S43" s="20">
        <v>9.2963000000000005</v>
      </c>
      <c r="T43" s="19"/>
      <c r="U43" s="20"/>
    </row>
    <row r="44" spans="3:24">
      <c r="C44" s="452" t="s">
        <v>28</v>
      </c>
      <c r="D44" s="453"/>
      <c r="E44" s="454"/>
      <c r="F44" s="68">
        <v>16.682280479599999</v>
      </c>
      <c r="G44" s="68">
        <v>0.18543570479999999</v>
      </c>
      <c r="H44" s="65"/>
      <c r="I44" s="65"/>
      <c r="L44" s="19">
        <v>44068</v>
      </c>
      <c r="M44">
        <v>22</v>
      </c>
      <c r="N44" s="19">
        <v>44364</v>
      </c>
      <c r="O44" s="8">
        <v>4.9800000000000004</v>
      </c>
      <c r="P44" s="19">
        <v>44785</v>
      </c>
      <c r="Q44" s="39">
        <v>21.65</v>
      </c>
      <c r="R44" s="19">
        <v>45209</v>
      </c>
      <c r="S44" s="20">
        <v>5</v>
      </c>
      <c r="T44" s="19"/>
    </row>
    <row r="45" spans="3:24">
      <c r="C45" s="452" t="s">
        <v>29</v>
      </c>
      <c r="D45" s="453"/>
      <c r="E45" s="454"/>
      <c r="F45" s="68">
        <v>36.819305549487993</v>
      </c>
      <c r="G45" s="68">
        <v>1.2720075725070001</v>
      </c>
      <c r="H45" s="65"/>
      <c r="I45" s="65"/>
      <c r="L45" s="19">
        <v>44075</v>
      </c>
      <c r="N45" s="19">
        <v>44369</v>
      </c>
      <c r="O45" s="8">
        <v>30</v>
      </c>
      <c r="P45" s="19">
        <v>44796</v>
      </c>
      <c r="Q45" s="39">
        <v>12.1</v>
      </c>
      <c r="R45" s="19">
        <v>45216</v>
      </c>
      <c r="S45" s="20">
        <v>10.199999999999999</v>
      </c>
      <c r="T45" s="19"/>
      <c r="U45" s="20"/>
    </row>
    <row r="46" spans="3:24">
      <c r="C46" s="449" t="s">
        <v>30</v>
      </c>
      <c r="D46" s="450"/>
      <c r="E46" s="451"/>
      <c r="F46" s="68">
        <v>929.93432899999993</v>
      </c>
      <c r="G46" s="68">
        <v>204.19426299999998</v>
      </c>
      <c r="H46" s="65"/>
      <c r="I46" s="65"/>
      <c r="L46" s="19"/>
      <c r="N46" s="19"/>
      <c r="O46" s="8"/>
      <c r="P46" s="19"/>
      <c r="Q46" s="39"/>
      <c r="R46" s="19">
        <v>45223</v>
      </c>
      <c r="S46" s="20">
        <v>2.0299999999999998</v>
      </c>
      <c r="T46" s="19"/>
      <c r="U46" s="20"/>
    </row>
    <row r="47" spans="3:24" ht="12.75" customHeight="1">
      <c r="C47" s="449" t="s">
        <v>31</v>
      </c>
      <c r="D47" s="450"/>
      <c r="E47" s="451"/>
      <c r="F47" s="68"/>
      <c r="G47" s="79"/>
      <c r="H47" s="65"/>
      <c r="I47" s="65"/>
      <c r="L47" s="19">
        <v>44082</v>
      </c>
      <c r="M47">
        <v>22</v>
      </c>
      <c r="N47" s="19">
        <v>44376</v>
      </c>
      <c r="O47" s="8">
        <v>12.5</v>
      </c>
      <c r="P47" s="19">
        <v>44803</v>
      </c>
      <c r="Q47" s="39">
        <v>19</v>
      </c>
      <c r="R47" s="19">
        <v>45230</v>
      </c>
      <c r="S47" s="20">
        <v>19.302</v>
      </c>
      <c r="T47" s="19"/>
      <c r="U47" s="20"/>
    </row>
    <row r="48" spans="3:24">
      <c r="C48" s="452" t="s">
        <v>32</v>
      </c>
      <c r="D48" s="453"/>
      <c r="E48" s="454"/>
      <c r="F48" s="68">
        <v>768.29899999999998</v>
      </c>
      <c r="G48" s="80">
        <v>182.2</v>
      </c>
      <c r="H48" s="65"/>
      <c r="I48" s="65"/>
      <c r="L48" s="19">
        <v>44089</v>
      </c>
      <c r="N48" s="19">
        <v>44383</v>
      </c>
      <c r="O48" s="8">
        <v>34</v>
      </c>
      <c r="P48" s="19">
        <v>44810</v>
      </c>
      <c r="Q48" s="39">
        <v>9</v>
      </c>
      <c r="R48" s="19">
        <v>45237</v>
      </c>
      <c r="S48" s="20">
        <v>2.2400000000000002</v>
      </c>
      <c r="T48" s="19"/>
      <c r="U48" s="20"/>
    </row>
    <row r="49" spans="1:21" ht="12.75" customHeight="1">
      <c r="C49" s="449" t="s">
        <v>33</v>
      </c>
      <c r="D49" s="450"/>
      <c r="E49" s="451"/>
      <c r="F49" s="68"/>
      <c r="G49" s="80"/>
      <c r="H49" s="65"/>
      <c r="I49" s="65"/>
      <c r="L49" s="19">
        <v>44096</v>
      </c>
      <c r="M49" s="40">
        <v>0</v>
      </c>
      <c r="N49" s="19">
        <v>44390</v>
      </c>
      <c r="O49" s="8">
        <v>12.5</v>
      </c>
      <c r="P49" s="19">
        <v>44820</v>
      </c>
      <c r="Q49" s="39">
        <v>19</v>
      </c>
      <c r="R49" s="19">
        <v>45244</v>
      </c>
      <c r="S49" s="20">
        <v>19</v>
      </c>
      <c r="T49" s="19"/>
      <c r="U49" s="20"/>
    </row>
    <row r="50" spans="1:21">
      <c r="C50" s="452" t="s">
        <v>34</v>
      </c>
      <c r="D50" s="453"/>
      <c r="E50" s="454"/>
      <c r="F50" s="68">
        <v>139.23165899999995</v>
      </c>
      <c r="G50" s="81">
        <v>16.794263000000004</v>
      </c>
      <c r="H50" s="65"/>
      <c r="I50" s="72"/>
      <c r="L50" s="19"/>
      <c r="M50">
        <v>6.4</v>
      </c>
      <c r="N50" s="19">
        <v>44398</v>
      </c>
      <c r="O50" s="8">
        <v>34</v>
      </c>
      <c r="P50" s="19">
        <v>44824</v>
      </c>
      <c r="Q50" s="39">
        <v>6.27</v>
      </c>
      <c r="R50" s="19">
        <v>45251</v>
      </c>
      <c r="S50" s="20">
        <v>9.73</v>
      </c>
      <c r="T50" s="19"/>
      <c r="U50" s="20"/>
    </row>
    <row r="51" spans="1:21">
      <c r="C51" s="458" t="s">
        <v>35</v>
      </c>
      <c r="D51" s="459"/>
      <c r="E51" s="460"/>
      <c r="F51" s="68">
        <v>22.403670000000002</v>
      </c>
      <c r="G51" s="81">
        <v>5.2</v>
      </c>
      <c r="H51" s="65"/>
      <c r="I51" s="65"/>
      <c r="L51" s="19">
        <v>44104</v>
      </c>
      <c r="M51">
        <v>5.6</v>
      </c>
      <c r="N51" s="19">
        <v>44404</v>
      </c>
      <c r="O51" s="8">
        <v>13.15</v>
      </c>
      <c r="P51" s="19">
        <v>44831</v>
      </c>
      <c r="Q51" s="39">
        <v>10.744999999999999</v>
      </c>
      <c r="R51" s="19">
        <v>45258</v>
      </c>
      <c r="S51" s="20">
        <v>19.149999999999999</v>
      </c>
      <c r="T51" s="19"/>
      <c r="U51" s="20"/>
    </row>
    <row r="52" spans="1:21" ht="13.5" customHeight="1">
      <c r="C52" s="449" t="s">
        <v>36</v>
      </c>
      <c r="D52" s="450"/>
      <c r="E52" s="451"/>
      <c r="F52" s="68">
        <v>146.67849999999999</v>
      </c>
      <c r="G52" s="80">
        <v>0</v>
      </c>
      <c r="H52" s="65"/>
      <c r="I52" s="65"/>
      <c r="L52" s="19">
        <v>44110</v>
      </c>
      <c r="M52">
        <v>26.1</v>
      </c>
      <c r="N52" s="19">
        <v>44411</v>
      </c>
      <c r="O52" s="8">
        <v>34</v>
      </c>
      <c r="P52" s="19">
        <v>44838</v>
      </c>
      <c r="Q52" s="39">
        <v>0.755</v>
      </c>
      <c r="R52" s="19">
        <v>45265</v>
      </c>
      <c r="S52" s="20">
        <v>9.14</v>
      </c>
      <c r="T52" s="19"/>
      <c r="U52" s="20"/>
    </row>
    <row r="53" spans="1:21" ht="13.5" customHeight="1">
      <c r="C53" s="449" t="s">
        <v>33</v>
      </c>
      <c r="D53" s="450"/>
      <c r="E53" s="451"/>
      <c r="F53" s="68"/>
      <c r="G53" s="80"/>
      <c r="H53" s="65"/>
      <c r="I53" s="65"/>
      <c r="L53" s="19" t="s">
        <v>37</v>
      </c>
      <c r="M53" s="41">
        <v>11.9</v>
      </c>
      <c r="N53" s="19">
        <v>44418</v>
      </c>
      <c r="O53" s="8">
        <v>11</v>
      </c>
      <c r="P53" s="19">
        <v>44839</v>
      </c>
      <c r="Q53" s="39">
        <v>2.6671</v>
      </c>
      <c r="R53" s="19">
        <v>45272</v>
      </c>
      <c r="S53" s="20">
        <v>19</v>
      </c>
      <c r="T53" s="19"/>
      <c r="U53" s="20"/>
    </row>
    <row r="54" spans="1:21" ht="13.5" customHeight="1">
      <c r="C54" s="452" t="s">
        <v>34</v>
      </c>
      <c r="D54" s="453"/>
      <c r="E54" s="454"/>
      <c r="F54" s="68">
        <v>146.67849999999999</v>
      </c>
      <c r="G54" s="81">
        <v>0</v>
      </c>
      <c r="H54" s="65"/>
      <c r="I54" s="65"/>
      <c r="L54" s="19" t="s">
        <v>38</v>
      </c>
      <c r="M54">
        <v>32.75</v>
      </c>
      <c r="N54" s="19">
        <v>44426</v>
      </c>
      <c r="O54" s="8">
        <v>30</v>
      </c>
      <c r="P54" s="19">
        <v>44845</v>
      </c>
      <c r="Q54" s="39">
        <v>8.2200000000000006</v>
      </c>
      <c r="R54" s="19">
        <v>45279</v>
      </c>
      <c r="S54" s="20">
        <v>4</v>
      </c>
      <c r="T54" s="19"/>
      <c r="U54" s="20"/>
    </row>
    <row r="55" spans="1:21" ht="13.5" customHeight="1">
      <c r="C55" s="449" t="s">
        <v>39</v>
      </c>
      <c r="D55" s="450"/>
      <c r="E55" s="451"/>
      <c r="F55" s="68"/>
      <c r="G55" s="80"/>
      <c r="H55" s="65"/>
      <c r="I55" s="65"/>
      <c r="L55" s="19" t="s">
        <v>40</v>
      </c>
      <c r="M55" s="8">
        <v>12.35</v>
      </c>
      <c r="N55" s="19">
        <v>44432</v>
      </c>
      <c r="O55" s="8">
        <v>9</v>
      </c>
      <c r="P55" s="19">
        <v>44852</v>
      </c>
      <c r="Q55" s="39">
        <v>1.89</v>
      </c>
    </row>
    <row r="56" spans="1:21" ht="13.5" customHeight="1">
      <c r="C56" s="452" t="s">
        <v>41</v>
      </c>
      <c r="D56" s="453"/>
      <c r="E56" s="454"/>
      <c r="F56" s="69">
        <v>42</v>
      </c>
      <c r="G56" s="82">
        <v>2</v>
      </c>
      <c r="H56" s="65"/>
      <c r="I56" s="65"/>
      <c r="L56" s="19">
        <v>44138</v>
      </c>
      <c r="M56">
        <v>29.5</v>
      </c>
      <c r="N56" s="19">
        <v>44439</v>
      </c>
      <c r="O56" s="8">
        <v>21</v>
      </c>
      <c r="P56" s="19">
        <v>44853</v>
      </c>
      <c r="Q56" s="39">
        <v>1.9998</v>
      </c>
      <c r="S56" s="20"/>
    </row>
    <row r="57" spans="1:21" ht="13.5" customHeight="1">
      <c r="C57" s="455" t="s">
        <v>42</v>
      </c>
      <c r="D57" s="456"/>
      <c r="E57" s="457"/>
      <c r="F57" s="83">
        <v>13</v>
      </c>
      <c r="G57" s="84">
        <v>1</v>
      </c>
      <c r="H57" s="65"/>
      <c r="I57" s="65"/>
      <c r="L57" s="19">
        <v>44145</v>
      </c>
      <c r="M57">
        <v>10</v>
      </c>
      <c r="N57" s="19">
        <v>44446</v>
      </c>
      <c r="O57" s="8">
        <v>10</v>
      </c>
      <c r="P57" s="19">
        <v>44859</v>
      </c>
      <c r="Q57" s="39">
        <v>12.154285</v>
      </c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43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38" t="s">
        <v>44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45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46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1"/>
      <c r="H72" s="91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A45" zoomScale="40" zoomScaleNormal="100" zoomScaleSheetLayoutView="40" workbookViewId="0">
      <selection activeCell="K83" sqref="K8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7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45.453125" bestFit="1" customWidth="1"/>
    <col min="23" max="23" width="11.453125" bestFit="1" customWidth="1"/>
    <col min="24" max="24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78" t="s">
        <v>628</v>
      </c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388"/>
      <c r="Q4" s="388"/>
      <c r="R4" s="388"/>
      <c r="S4" s="388"/>
      <c r="T4" s="388"/>
      <c r="U4" s="388"/>
    </row>
    <row r="5" spans="1:21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</row>
    <row r="6" spans="1:21" ht="15" customHeight="1">
      <c r="A6" s="388"/>
      <c r="B6" s="327" t="s">
        <v>542</v>
      </c>
    </row>
    <row r="7" spans="1:21" ht="15" customHeight="1">
      <c r="A7" s="388"/>
      <c r="B7" s="583" t="s">
        <v>537</v>
      </c>
      <c r="C7" s="474">
        <v>2024</v>
      </c>
      <c r="D7" s="475"/>
      <c r="E7" s="475"/>
      <c r="F7" s="475"/>
      <c r="G7" s="476"/>
      <c r="H7" s="469" t="s">
        <v>537</v>
      </c>
      <c r="I7" s="474">
        <v>2025</v>
      </c>
      <c r="J7" s="475"/>
      <c r="K7" s="475"/>
      <c r="L7" s="475"/>
      <c r="M7" s="475"/>
      <c r="N7" s="475"/>
      <c r="O7" s="476"/>
    </row>
    <row r="8" spans="1:21" ht="15" customHeight="1">
      <c r="A8" s="388"/>
      <c r="B8" s="583"/>
      <c r="C8" s="127" t="s">
        <v>226</v>
      </c>
      <c r="D8" s="583" t="s">
        <v>629</v>
      </c>
      <c r="E8" s="583"/>
      <c r="F8" s="583" t="s">
        <v>630</v>
      </c>
      <c r="G8" s="583"/>
      <c r="H8" s="470"/>
      <c r="I8" s="474" t="s">
        <v>226</v>
      </c>
      <c r="J8" s="475"/>
      <c r="K8" s="476"/>
      <c r="L8" s="583" t="s">
        <v>629</v>
      </c>
      <c r="M8" s="583"/>
      <c r="N8" s="583" t="s">
        <v>630</v>
      </c>
      <c r="O8" s="583"/>
    </row>
    <row r="9" spans="1:21" ht="15" customHeight="1">
      <c r="A9" s="388"/>
      <c r="B9" s="329">
        <v>1</v>
      </c>
      <c r="C9" s="397" t="s">
        <v>563</v>
      </c>
      <c r="D9" s="589">
        <v>6</v>
      </c>
      <c r="E9" s="589"/>
      <c r="F9" s="590">
        <v>6101.9089999999997</v>
      </c>
      <c r="G9" s="590"/>
      <c r="H9" s="329">
        <v>1</v>
      </c>
      <c r="I9" s="397" t="s">
        <v>563</v>
      </c>
      <c r="J9" s="397"/>
      <c r="K9" s="397"/>
      <c r="L9" s="589">
        <v>0</v>
      </c>
      <c r="M9" s="589"/>
      <c r="N9" s="590">
        <v>0</v>
      </c>
      <c r="O9" s="590"/>
    </row>
    <row r="10" spans="1:21" ht="15" customHeight="1">
      <c r="A10" s="388"/>
      <c r="B10" s="329">
        <v>2</v>
      </c>
      <c r="C10" s="384" t="s">
        <v>559</v>
      </c>
      <c r="D10" s="589">
        <v>7</v>
      </c>
      <c r="E10" s="589"/>
      <c r="F10" s="590">
        <v>1087.188482</v>
      </c>
      <c r="G10" s="590"/>
      <c r="H10" s="329">
        <v>2</v>
      </c>
      <c r="I10" s="384" t="s">
        <v>559</v>
      </c>
      <c r="J10" s="384"/>
      <c r="K10" s="384"/>
      <c r="L10" s="589">
        <v>1</v>
      </c>
      <c r="M10" s="589"/>
      <c r="N10" s="590">
        <v>132.3357048</v>
      </c>
      <c r="O10" s="590"/>
    </row>
    <row r="11" spans="1:21" ht="15" customHeight="1">
      <c r="A11" s="388"/>
      <c r="B11" s="329">
        <v>3</v>
      </c>
      <c r="C11" s="384" t="s">
        <v>631</v>
      </c>
      <c r="D11" s="589">
        <v>4</v>
      </c>
      <c r="E11" s="589"/>
      <c r="F11" s="590">
        <v>350.17500000000001</v>
      </c>
      <c r="G11" s="590"/>
      <c r="H11" s="329">
        <v>3</v>
      </c>
      <c r="I11" s="384" t="s">
        <v>631</v>
      </c>
      <c r="J11" s="384"/>
      <c r="K11" s="384"/>
      <c r="L11" s="589">
        <v>0</v>
      </c>
      <c r="M11" s="589"/>
      <c r="N11" s="590">
        <v>0</v>
      </c>
      <c r="O11" s="590"/>
    </row>
    <row r="12" spans="1:21" ht="15" customHeight="1">
      <c r="A12" s="388"/>
      <c r="B12" s="329">
        <v>4</v>
      </c>
      <c r="C12" s="384" t="s">
        <v>608</v>
      </c>
      <c r="D12" s="589">
        <v>4</v>
      </c>
      <c r="E12" s="589"/>
      <c r="F12" s="590">
        <v>373.21500000000003</v>
      </c>
      <c r="G12" s="590"/>
      <c r="H12" s="398">
        <v>4</v>
      </c>
      <c r="I12" s="384" t="s">
        <v>608</v>
      </c>
      <c r="J12" s="384"/>
      <c r="K12" s="384"/>
      <c r="L12" s="589">
        <v>0</v>
      </c>
      <c r="M12" s="589"/>
      <c r="N12" s="590">
        <v>0</v>
      </c>
      <c r="O12" s="590"/>
    </row>
    <row r="13" spans="1:21" ht="15" customHeight="1">
      <c r="A13" s="388"/>
      <c r="B13" s="329">
        <v>5</v>
      </c>
      <c r="C13" s="384" t="s">
        <v>557</v>
      </c>
      <c r="D13" s="589">
        <v>11</v>
      </c>
      <c r="E13" s="589"/>
      <c r="F13" s="590">
        <v>5579.5125679999992</v>
      </c>
      <c r="G13" s="590"/>
      <c r="H13" s="398">
        <v>5</v>
      </c>
      <c r="I13" s="384" t="s">
        <v>557</v>
      </c>
      <c r="J13" s="384"/>
      <c r="K13" s="384"/>
      <c r="L13" s="589">
        <v>1</v>
      </c>
      <c r="M13" s="589"/>
      <c r="N13" s="590">
        <v>53.1</v>
      </c>
      <c r="O13" s="590"/>
    </row>
    <row r="14" spans="1:21" ht="15" customHeight="1">
      <c r="A14" s="388"/>
      <c r="B14" s="329">
        <v>6</v>
      </c>
      <c r="C14" s="384" t="s">
        <v>632</v>
      </c>
      <c r="D14" s="589">
        <v>2</v>
      </c>
      <c r="E14" s="589"/>
      <c r="F14" s="590">
        <v>130.9</v>
      </c>
      <c r="G14" s="590"/>
      <c r="H14" s="329">
        <v>6</v>
      </c>
      <c r="I14" s="384" t="s">
        <v>632</v>
      </c>
      <c r="J14" s="384"/>
      <c r="K14" s="384"/>
      <c r="L14" s="589">
        <v>0</v>
      </c>
      <c r="M14" s="589"/>
      <c r="N14" s="590">
        <v>0</v>
      </c>
      <c r="O14" s="590"/>
    </row>
    <row r="15" spans="1:21" ht="15" customHeight="1">
      <c r="A15" s="388"/>
      <c r="B15" s="329">
        <v>7</v>
      </c>
      <c r="C15" s="384" t="s">
        <v>579</v>
      </c>
      <c r="D15" s="589">
        <v>1</v>
      </c>
      <c r="E15" s="589"/>
      <c r="F15" s="590">
        <v>41.208750000000002</v>
      </c>
      <c r="G15" s="590"/>
      <c r="H15" s="329">
        <v>7</v>
      </c>
      <c r="I15" s="384" t="s">
        <v>579</v>
      </c>
      <c r="J15" s="384"/>
      <c r="K15" s="384"/>
      <c r="L15" s="589">
        <v>0</v>
      </c>
      <c r="M15" s="589"/>
      <c r="N15" s="590">
        <v>0</v>
      </c>
      <c r="O15" s="590"/>
    </row>
    <row r="16" spans="1:21" ht="15" customHeight="1">
      <c r="A16" s="388"/>
      <c r="B16" s="329">
        <v>8</v>
      </c>
      <c r="C16" s="384" t="s">
        <v>633</v>
      </c>
      <c r="D16" s="589">
        <v>2</v>
      </c>
      <c r="E16" s="589"/>
      <c r="F16" s="590">
        <v>2446.5366795999998</v>
      </c>
      <c r="G16" s="590"/>
      <c r="H16" s="329">
        <v>8</v>
      </c>
      <c r="I16" s="384" t="s">
        <v>633</v>
      </c>
      <c r="J16" s="384"/>
      <c r="K16" s="384"/>
      <c r="L16" s="589">
        <v>0</v>
      </c>
      <c r="M16" s="589"/>
      <c r="N16" s="590">
        <v>0</v>
      </c>
      <c r="O16" s="590"/>
    </row>
    <row r="17" spans="1:21" ht="15" customHeight="1">
      <c r="A17" s="388"/>
      <c r="B17" s="329">
        <v>9</v>
      </c>
      <c r="C17" s="384" t="s">
        <v>634</v>
      </c>
      <c r="D17" s="589">
        <v>3</v>
      </c>
      <c r="E17" s="589"/>
      <c r="F17" s="590">
        <v>259.935</v>
      </c>
      <c r="G17" s="590"/>
      <c r="H17" s="329">
        <v>9</v>
      </c>
      <c r="I17" s="384" t="s">
        <v>634</v>
      </c>
      <c r="J17" s="384"/>
      <c r="K17" s="384"/>
      <c r="L17" s="589">
        <v>0</v>
      </c>
      <c r="M17" s="589"/>
      <c r="N17" s="590">
        <v>0</v>
      </c>
      <c r="O17" s="590"/>
    </row>
    <row r="18" spans="1:21" ht="15" customHeight="1">
      <c r="A18" s="388"/>
      <c r="B18" s="329">
        <v>10</v>
      </c>
      <c r="C18" s="384" t="s">
        <v>589</v>
      </c>
      <c r="D18" s="589">
        <v>2</v>
      </c>
      <c r="E18" s="589"/>
      <c r="F18" s="590">
        <v>311.7</v>
      </c>
      <c r="G18" s="590"/>
      <c r="H18" s="329">
        <v>10</v>
      </c>
      <c r="I18" s="384" t="s">
        <v>589</v>
      </c>
      <c r="J18" s="384"/>
      <c r="K18" s="384"/>
      <c r="L18" s="589">
        <v>0</v>
      </c>
      <c r="M18" s="589"/>
      <c r="N18" s="590">
        <v>0</v>
      </c>
      <c r="O18" s="590"/>
    </row>
    <row r="19" spans="1:21" ht="15" customHeight="1">
      <c r="B19" s="329">
        <v>11</v>
      </c>
      <c r="C19" s="384" t="s">
        <v>635</v>
      </c>
      <c r="D19" s="589">
        <v>0</v>
      </c>
      <c r="E19" s="589"/>
      <c r="F19" s="590">
        <v>0</v>
      </c>
      <c r="G19" s="590"/>
      <c r="H19" s="329">
        <v>11</v>
      </c>
      <c r="I19" s="384" t="s">
        <v>635</v>
      </c>
      <c r="J19" s="384"/>
      <c r="K19" s="384"/>
      <c r="L19" s="589">
        <v>0</v>
      </c>
      <c r="M19" s="589"/>
      <c r="N19" s="590">
        <v>0</v>
      </c>
      <c r="O19" s="590"/>
    </row>
    <row r="20" spans="1:21" ht="15" customHeight="1">
      <c r="B20" s="399"/>
      <c r="C20" s="399" t="s">
        <v>545</v>
      </c>
      <c r="D20" s="596">
        <v>42</v>
      </c>
      <c r="E20" s="596"/>
      <c r="F20" s="597">
        <v>16682.280479599998</v>
      </c>
      <c r="G20" s="597"/>
      <c r="H20" s="598" t="s">
        <v>545</v>
      </c>
      <c r="I20" s="598"/>
      <c r="J20" s="598"/>
      <c r="K20" s="598"/>
      <c r="L20" s="596">
        <v>2</v>
      </c>
      <c r="M20" s="596"/>
      <c r="N20" s="597">
        <v>185.4357048</v>
      </c>
      <c r="O20" s="597"/>
    </row>
    <row r="21" spans="1:21" ht="15" customHeight="1">
      <c r="B21" s="88" t="s">
        <v>560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</row>
    <row r="22" spans="1:21" ht="15" customHeight="1">
      <c r="B22" s="88"/>
      <c r="C22" s="404"/>
      <c r="D22" s="404"/>
      <c r="E22" s="404"/>
      <c r="F22" s="404"/>
      <c r="G22" s="404"/>
      <c r="H22" s="405"/>
      <c r="I22" s="405"/>
      <c r="J22" s="405"/>
      <c r="K22" s="405"/>
      <c r="L22" s="406"/>
      <c r="M22" s="406"/>
      <c r="N22" s="406"/>
      <c r="O22" s="406"/>
      <c r="P22" s="407"/>
      <c r="Q22" s="407"/>
      <c r="R22" s="407"/>
      <c r="S22" s="407"/>
      <c r="T22" s="407"/>
      <c r="U22" s="407"/>
    </row>
    <row r="23" spans="1:21" ht="15" customHeight="1">
      <c r="B23" s="591" t="s">
        <v>636</v>
      </c>
      <c r="C23" s="591"/>
      <c r="D23" s="591"/>
      <c r="E23" s="591"/>
      <c r="F23" s="592"/>
      <c r="G23" s="592"/>
      <c r="H23" s="593"/>
      <c r="I23" s="593"/>
      <c r="J23" s="593"/>
      <c r="K23" s="594"/>
      <c r="L23" s="594"/>
      <c r="M23" s="594"/>
      <c r="N23" s="595"/>
      <c r="O23" s="595"/>
      <c r="P23" s="408"/>
      <c r="Q23" s="408"/>
      <c r="R23" s="408"/>
      <c r="S23" s="408"/>
      <c r="T23" s="408"/>
      <c r="U23" s="408"/>
    </row>
    <row r="24" spans="1:21" ht="15" customHeight="1">
      <c r="B24" s="583" t="s">
        <v>537</v>
      </c>
      <c r="C24" s="474">
        <v>2024</v>
      </c>
      <c r="D24" s="475"/>
      <c r="E24" s="475"/>
      <c r="F24" s="475"/>
      <c r="G24" s="476"/>
      <c r="H24" s="583" t="s">
        <v>537</v>
      </c>
      <c r="I24" s="474">
        <v>2025</v>
      </c>
      <c r="J24" s="475"/>
      <c r="K24" s="475"/>
      <c r="L24" s="475"/>
      <c r="M24" s="475"/>
      <c r="N24" s="475"/>
      <c r="O24" s="476"/>
      <c r="P24" s="361"/>
      <c r="Q24" s="361"/>
      <c r="R24" s="361"/>
      <c r="S24" s="361"/>
      <c r="T24" s="361"/>
      <c r="U24" s="361"/>
    </row>
    <row r="25" spans="1:21" ht="15" customHeight="1">
      <c r="B25" s="583"/>
      <c r="C25" s="127" t="s">
        <v>226</v>
      </c>
      <c r="D25" s="583" t="s">
        <v>637</v>
      </c>
      <c r="E25" s="583"/>
      <c r="F25" s="583" t="s">
        <v>630</v>
      </c>
      <c r="G25" s="583"/>
      <c r="H25" s="583"/>
      <c r="I25" s="474" t="s">
        <v>226</v>
      </c>
      <c r="J25" s="475"/>
      <c r="K25" s="476"/>
      <c r="L25" s="583" t="s">
        <v>637</v>
      </c>
      <c r="M25" s="583"/>
      <c r="N25" s="583" t="s">
        <v>630</v>
      </c>
      <c r="O25" s="583"/>
      <c r="P25" s="361"/>
      <c r="Q25" s="361"/>
      <c r="R25" s="361"/>
      <c r="S25" s="361"/>
      <c r="T25" s="361"/>
      <c r="U25" s="361"/>
    </row>
    <row r="26" spans="1:21" ht="15" customHeight="1">
      <c r="A26" s="1"/>
      <c r="B26" s="329">
        <v>1</v>
      </c>
      <c r="C26" s="397" t="s">
        <v>563</v>
      </c>
      <c r="D26" s="589">
        <v>1</v>
      </c>
      <c r="E26" s="589"/>
      <c r="F26" s="590">
        <v>406.46581580999998</v>
      </c>
      <c r="G26" s="590"/>
      <c r="H26" s="329">
        <v>1</v>
      </c>
      <c r="I26" s="397" t="s">
        <v>563</v>
      </c>
      <c r="J26" s="397"/>
      <c r="K26" s="397"/>
      <c r="L26" s="589">
        <v>1</v>
      </c>
      <c r="M26" s="589"/>
      <c r="N26" s="590">
        <v>1272.0075725070001</v>
      </c>
      <c r="O26" s="590"/>
      <c r="P26" s="409"/>
      <c r="Q26" s="409"/>
      <c r="R26" s="409"/>
      <c r="S26" s="409"/>
      <c r="T26" s="409"/>
      <c r="U26" s="409"/>
    </row>
    <row r="27" spans="1:21" ht="15" customHeight="1">
      <c r="A27" s="1"/>
      <c r="B27" s="329">
        <v>2</v>
      </c>
      <c r="C27" s="384" t="s">
        <v>559</v>
      </c>
      <c r="D27" s="589">
        <v>1</v>
      </c>
      <c r="E27" s="589"/>
      <c r="F27" s="590">
        <v>1840.5097327000001</v>
      </c>
      <c r="G27" s="590"/>
      <c r="H27" s="329">
        <v>2</v>
      </c>
      <c r="I27" s="384" t="s">
        <v>559</v>
      </c>
      <c r="J27" s="384"/>
      <c r="K27" s="384"/>
      <c r="L27" s="589">
        <v>0</v>
      </c>
      <c r="M27" s="589"/>
      <c r="N27" s="590">
        <v>0</v>
      </c>
      <c r="O27" s="590"/>
      <c r="P27" s="409"/>
      <c r="Q27" s="409"/>
      <c r="R27" s="409"/>
      <c r="S27" s="409"/>
      <c r="T27" s="409"/>
      <c r="U27" s="409"/>
    </row>
    <row r="28" spans="1:21" ht="15" customHeight="1">
      <c r="A28" s="1"/>
      <c r="B28" s="329">
        <v>3</v>
      </c>
      <c r="C28" s="384" t="s">
        <v>631</v>
      </c>
      <c r="D28" s="589">
        <v>1</v>
      </c>
      <c r="E28" s="589"/>
      <c r="F28" s="590">
        <v>51.066666539000003</v>
      </c>
      <c r="G28" s="590"/>
      <c r="H28" s="329">
        <v>3</v>
      </c>
      <c r="I28" s="384" t="s">
        <v>631</v>
      </c>
      <c r="J28" s="384"/>
      <c r="K28" s="384"/>
      <c r="L28" s="589">
        <v>0</v>
      </c>
      <c r="M28" s="589"/>
      <c r="N28" s="590">
        <v>0</v>
      </c>
      <c r="O28" s="590"/>
      <c r="P28" s="409"/>
      <c r="Q28" s="409"/>
      <c r="R28" s="409"/>
      <c r="S28" s="409"/>
      <c r="T28" s="409"/>
      <c r="U28" s="409"/>
    </row>
    <row r="29" spans="1:21" ht="15" customHeight="1">
      <c r="A29" s="1"/>
      <c r="B29" s="329">
        <v>4</v>
      </c>
      <c r="C29" s="384" t="s">
        <v>608</v>
      </c>
      <c r="D29" s="589">
        <v>0</v>
      </c>
      <c r="E29" s="589"/>
      <c r="F29" s="590">
        <v>0</v>
      </c>
      <c r="G29" s="590"/>
      <c r="H29" s="329">
        <v>4</v>
      </c>
      <c r="I29" s="384" t="s">
        <v>608</v>
      </c>
      <c r="J29" s="384"/>
      <c r="K29" s="384"/>
      <c r="L29" s="589">
        <v>0</v>
      </c>
      <c r="M29" s="589"/>
      <c r="N29" s="590">
        <v>0</v>
      </c>
      <c r="O29" s="590"/>
      <c r="P29" s="409"/>
      <c r="Q29" s="409"/>
      <c r="R29" s="409"/>
      <c r="S29" s="409"/>
      <c r="T29" s="409"/>
      <c r="U29" s="409"/>
    </row>
    <row r="30" spans="1:21" ht="15" customHeight="1">
      <c r="A30" s="1"/>
      <c r="B30" s="329">
        <v>5</v>
      </c>
      <c r="C30" s="384" t="s">
        <v>557</v>
      </c>
      <c r="D30" s="589">
        <v>1</v>
      </c>
      <c r="E30" s="589"/>
      <c r="F30" s="590">
        <v>72.613019899999998</v>
      </c>
      <c r="G30" s="590"/>
      <c r="H30" s="329">
        <v>5</v>
      </c>
      <c r="I30" s="384" t="s">
        <v>557</v>
      </c>
      <c r="J30" s="384"/>
      <c r="K30" s="384"/>
      <c r="L30" s="589">
        <v>0</v>
      </c>
      <c r="M30" s="589"/>
      <c r="N30" s="590">
        <v>0</v>
      </c>
      <c r="O30" s="590"/>
      <c r="P30" s="409"/>
      <c r="Q30" s="409"/>
      <c r="R30" s="409"/>
      <c r="S30" s="409"/>
      <c r="T30" s="409"/>
      <c r="U30" s="409"/>
    </row>
    <row r="31" spans="1:21" ht="15" customHeight="1">
      <c r="A31" s="1"/>
      <c r="B31" s="329">
        <v>6</v>
      </c>
      <c r="C31" s="384" t="s">
        <v>632</v>
      </c>
      <c r="D31" s="589">
        <v>1</v>
      </c>
      <c r="E31" s="589"/>
      <c r="F31" s="590">
        <v>1070.1600000000001</v>
      </c>
      <c r="G31" s="590"/>
      <c r="H31" s="329">
        <v>6</v>
      </c>
      <c r="I31" s="384" t="s">
        <v>632</v>
      </c>
      <c r="J31" s="384"/>
      <c r="K31" s="384"/>
      <c r="L31" s="589">
        <v>0</v>
      </c>
      <c r="M31" s="589"/>
      <c r="N31" s="590">
        <v>0</v>
      </c>
      <c r="O31" s="590"/>
      <c r="P31" s="409"/>
      <c r="Q31" s="409"/>
      <c r="R31" s="409"/>
      <c r="S31" s="409"/>
      <c r="T31" s="409"/>
      <c r="U31" s="409"/>
    </row>
    <row r="32" spans="1:21" ht="15" customHeight="1">
      <c r="A32" s="1"/>
      <c r="B32" s="329">
        <v>7</v>
      </c>
      <c r="C32" s="384" t="s">
        <v>579</v>
      </c>
      <c r="D32" s="589">
        <v>5</v>
      </c>
      <c r="E32" s="589"/>
      <c r="F32" s="590">
        <v>15113.374542636</v>
      </c>
      <c r="G32" s="590"/>
      <c r="H32" s="329">
        <v>7</v>
      </c>
      <c r="I32" s="384" t="s">
        <v>579</v>
      </c>
      <c r="J32" s="384"/>
      <c r="K32" s="384"/>
      <c r="L32" s="589">
        <v>0</v>
      </c>
      <c r="M32" s="589"/>
      <c r="N32" s="590">
        <v>0</v>
      </c>
      <c r="O32" s="590"/>
      <c r="P32" s="409"/>
      <c r="Q32" s="409"/>
      <c r="R32" s="409"/>
      <c r="S32" s="409"/>
      <c r="T32" s="409"/>
      <c r="U32" s="409"/>
    </row>
    <row r="33" spans="1:21" ht="15" customHeight="1">
      <c r="A33" s="1"/>
      <c r="B33" s="329">
        <v>8</v>
      </c>
      <c r="C33" s="384" t="s">
        <v>633</v>
      </c>
      <c r="D33" s="589">
        <v>0</v>
      </c>
      <c r="E33" s="589"/>
      <c r="F33" s="590">
        <v>0</v>
      </c>
      <c r="G33" s="590"/>
      <c r="H33" s="329">
        <v>8</v>
      </c>
      <c r="I33" s="384" t="s">
        <v>633</v>
      </c>
      <c r="J33" s="384"/>
      <c r="K33" s="384"/>
      <c r="L33" s="589">
        <v>0</v>
      </c>
      <c r="M33" s="589"/>
      <c r="N33" s="590">
        <v>0</v>
      </c>
      <c r="O33" s="590"/>
      <c r="P33" s="409"/>
      <c r="Q33" s="409"/>
      <c r="R33" s="409"/>
      <c r="S33" s="409"/>
      <c r="T33" s="409"/>
      <c r="U33" s="409"/>
    </row>
    <row r="34" spans="1:21" ht="15" customHeight="1">
      <c r="A34" s="1"/>
      <c r="B34" s="329">
        <v>9</v>
      </c>
      <c r="C34" s="384" t="s">
        <v>634</v>
      </c>
      <c r="D34" s="589">
        <v>0</v>
      </c>
      <c r="E34" s="589"/>
      <c r="F34" s="590">
        <v>0</v>
      </c>
      <c r="G34" s="590"/>
      <c r="H34" s="329">
        <v>9</v>
      </c>
      <c r="I34" s="384" t="s">
        <v>634</v>
      </c>
      <c r="J34" s="384"/>
      <c r="K34" s="384"/>
      <c r="L34" s="589">
        <v>0</v>
      </c>
      <c r="M34" s="589"/>
      <c r="N34" s="590">
        <v>0</v>
      </c>
      <c r="O34" s="590"/>
      <c r="P34" s="409"/>
      <c r="Q34" s="409"/>
      <c r="R34" s="409"/>
      <c r="S34" s="409"/>
      <c r="T34" s="409"/>
      <c r="U34" s="409"/>
    </row>
    <row r="35" spans="1:21" ht="15" customHeight="1">
      <c r="A35" s="1"/>
      <c r="B35" s="329">
        <v>10</v>
      </c>
      <c r="C35" s="384" t="s">
        <v>589</v>
      </c>
      <c r="D35" s="589">
        <v>3</v>
      </c>
      <c r="E35" s="589"/>
      <c r="F35" s="590">
        <v>18265.115771902998</v>
      </c>
      <c r="G35" s="590"/>
      <c r="H35" s="329">
        <v>10</v>
      </c>
      <c r="I35" s="384" t="s">
        <v>589</v>
      </c>
      <c r="J35" s="384"/>
      <c r="K35" s="384"/>
      <c r="L35" s="589">
        <v>0</v>
      </c>
      <c r="M35" s="589"/>
      <c r="N35" s="590">
        <v>0</v>
      </c>
      <c r="O35" s="590"/>
      <c r="P35" s="409"/>
      <c r="Q35" s="409"/>
      <c r="R35" s="409"/>
      <c r="S35" s="409"/>
      <c r="T35" s="409"/>
      <c r="U35" s="409"/>
    </row>
    <row r="36" spans="1:21" ht="15" customHeight="1">
      <c r="A36" s="1"/>
      <c r="B36" s="329">
        <v>11</v>
      </c>
      <c r="C36" s="384" t="s">
        <v>635</v>
      </c>
      <c r="D36" s="589">
        <v>0</v>
      </c>
      <c r="E36" s="589"/>
      <c r="F36" s="590">
        <v>0</v>
      </c>
      <c r="G36" s="590"/>
      <c r="H36" s="329">
        <v>11</v>
      </c>
      <c r="I36" s="384" t="s">
        <v>635</v>
      </c>
      <c r="J36" s="384"/>
      <c r="K36" s="384"/>
      <c r="L36" s="589">
        <v>0</v>
      </c>
      <c r="M36" s="589"/>
      <c r="N36" s="590">
        <v>0</v>
      </c>
      <c r="O36" s="590"/>
      <c r="P36" s="409"/>
      <c r="Q36" s="409"/>
      <c r="R36" s="409"/>
      <c r="S36" s="409"/>
      <c r="T36" s="409"/>
      <c r="U36" s="409"/>
    </row>
    <row r="37" spans="1:21" ht="15" customHeight="1">
      <c r="A37" s="1"/>
      <c r="B37" s="585" t="s">
        <v>545</v>
      </c>
      <c r="C37" s="585"/>
      <c r="D37" s="586">
        <v>13</v>
      </c>
      <c r="E37" s="586"/>
      <c r="F37" s="587">
        <v>36819.305549487995</v>
      </c>
      <c r="G37" s="587"/>
      <c r="H37" s="588" t="s">
        <v>638</v>
      </c>
      <c r="I37" s="588"/>
      <c r="J37" s="588"/>
      <c r="K37" s="588"/>
      <c r="L37" s="586">
        <v>1</v>
      </c>
      <c r="M37" s="586"/>
      <c r="N37" s="587">
        <v>1272.0075725070001</v>
      </c>
      <c r="O37" s="587"/>
      <c r="P37" s="410"/>
      <c r="Q37" s="410"/>
      <c r="R37" s="410"/>
      <c r="S37" s="410"/>
      <c r="T37" s="410"/>
      <c r="U37" s="410"/>
    </row>
    <row r="38" spans="1:21" ht="15" customHeight="1">
      <c r="B38" s="88" t="s">
        <v>560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  <c r="P38" s="407"/>
      <c r="Q38" s="407"/>
      <c r="R38" s="407"/>
      <c r="S38" s="407"/>
      <c r="T38" s="407"/>
      <c r="U38" s="407"/>
    </row>
    <row r="39" spans="1:21" ht="15" customHeight="1">
      <c r="B39" s="88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407"/>
      <c r="Q39" s="407"/>
      <c r="R39" s="407"/>
      <c r="S39" s="407"/>
      <c r="T39" s="407"/>
      <c r="U39" s="407"/>
    </row>
    <row r="40" spans="1:21" ht="15" customHeight="1">
      <c r="B40" s="327" t="s">
        <v>639</v>
      </c>
      <c r="C40" s="327"/>
    </row>
    <row r="41" spans="1:21" ht="15" customHeight="1">
      <c r="B41" s="583" t="s">
        <v>537</v>
      </c>
      <c r="C41" s="474">
        <v>2024</v>
      </c>
      <c r="D41" s="475"/>
      <c r="E41" s="475"/>
      <c r="F41" s="475"/>
      <c r="G41" s="476"/>
      <c r="H41" s="583" t="s">
        <v>537</v>
      </c>
      <c r="I41" s="474">
        <v>2025</v>
      </c>
      <c r="J41" s="475"/>
      <c r="K41" s="475"/>
      <c r="L41" s="475"/>
      <c r="M41" s="475"/>
      <c r="N41" s="475"/>
      <c r="O41" s="476"/>
      <c r="P41" s="361"/>
      <c r="Q41" s="361"/>
      <c r="R41" s="361"/>
      <c r="S41" s="361"/>
      <c r="T41" s="361"/>
      <c r="U41" s="361"/>
    </row>
    <row r="42" spans="1:21" ht="15" customHeight="1">
      <c r="B42" s="583"/>
      <c r="C42" s="127" t="s">
        <v>226</v>
      </c>
      <c r="D42" s="583" t="s">
        <v>637</v>
      </c>
      <c r="E42" s="583"/>
      <c r="F42" s="583" t="s">
        <v>630</v>
      </c>
      <c r="G42" s="583"/>
      <c r="H42" s="583"/>
      <c r="I42" s="474" t="s">
        <v>226</v>
      </c>
      <c r="J42" s="475"/>
      <c r="K42" s="476"/>
      <c r="L42" s="583" t="s">
        <v>629</v>
      </c>
      <c r="M42" s="583"/>
      <c r="N42" s="583" t="s">
        <v>630</v>
      </c>
      <c r="O42" s="583"/>
      <c r="P42" s="361"/>
      <c r="Q42" s="361"/>
      <c r="R42" s="361"/>
      <c r="S42" s="361"/>
      <c r="T42" s="361"/>
      <c r="U42" s="361"/>
    </row>
    <row r="43" spans="1:21" ht="15" customHeight="1">
      <c r="A43" s="1"/>
      <c r="B43" s="329">
        <v>1</v>
      </c>
      <c r="C43" s="384" t="s">
        <v>563</v>
      </c>
      <c r="E43" s="411">
        <v>1</v>
      </c>
      <c r="F43" s="411"/>
      <c r="G43" s="412">
        <v>1000</v>
      </c>
      <c r="H43" s="329">
        <v>1</v>
      </c>
      <c r="I43" s="384" t="s">
        <v>563</v>
      </c>
      <c r="J43" s="413"/>
      <c r="K43" s="413"/>
      <c r="L43" s="414">
        <v>0</v>
      </c>
      <c r="M43" s="414"/>
      <c r="N43" s="415">
        <v>0</v>
      </c>
      <c r="O43" s="415"/>
      <c r="P43" s="415"/>
      <c r="Q43" s="415"/>
      <c r="R43" s="415"/>
      <c r="S43" s="415"/>
      <c r="T43" s="415"/>
      <c r="U43" s="415"/>
    </row>
    <row r="44" spans="1:21" ht="15" customHeight="1">
      <c r="A44" s="1"/>
      <c r="B44" s="329">
        <v>2</v>
      </c>
      <c r="C44" s="384" t="s">
        <v>559</v>
      </c>
      <c r="E44" s="414">
        <v>3</v>
      </c>
      <c r="F44" s="414"/>
      <c r="G44" s="415">
        <v>4500</v>
      </c>
      <c r="H44" s="329">
        <v>2</v>
      </c>
      <c r="I44" s="384" t="s">
        <v>559</v>
      </c>
      <c r="J44" s="413"/>
      <c r="K44" s="413"/>
      <c r="L44" s="414">
        <v>0</v>
      </c>
      <c r="M44" s="414"/>
      <c r="N44" s="415">
        <v>0</v>
      </c>
      <c r="O44" s="415"/>
      <c r="P44" s="415"/>
      <c r="Q44" s="415"/>
      <c r="R44" s="415"/>
      <c r="S44" s="415"/>
      <c r="T44" s="415"/>
      <c r="U44" s="415"/>
    </row>
    <row r="45" spans="1:21" ht="15" customHeight="1">
      <c r="A45" s="1"/>
      <c r="B45" s="329">
        <v>3</v>
      </c>
      <c r="C45" s="384" t="s">
        <v>631</v>
      </c>
      <c r="E45" s="414">
        <v>2</v>
      </c>
      <c r="F45" s="414"/>
      <c r="G45" s="415">
        <v>1677.46</v>
      </c>
      <c r="H45" s="329">
        <v>3</v>
      </c>
      <c r="I45" s="384" t="s">
        <v>631</v>
      </c>
      <c r="J45" s="413"/>
      <c r="K45" s="413"/>
      <c r="L45" s="414">
        <v>0</v>
      </c>
      <c r="M45" s="414"/>
      <c r="N45" s="415">
        <v>0</v>
      </c>
      <c r="O45" s="415"/>
      <c r="P45" s="415"/>
      <c r="Q45" s="415"/>
      <c r="R45" s="415"/>
      <c r="S45" s="415"/>
      <c r="T45" s="415"/>
      <c r="U45" s="415"/>
    </row>
    <row r="46" spans="1:21" ht="15" customHeight="1">
      <c r="A46" s="1"/>
      <c r="B46" s="329">
        <v>4</v>
      </c>
      <c r="C46" s="384" t="s">
        <v>608</v>
      </c>
      <c r="E46" s="414">
        <v>0</v>
      </c>
      <c r="F46" s="414"/>
      <c r="G46" s="415">
        <v>0</v>
      </c>
      <c r="H46" s="329">
        <v>4</v>
      </c>
      <c r="I46" s="384" t="s">
        <v>608</v>
      </c>
      <c r="J46" s="413"/>
      <c r="K46" s="413"/>
      <c r="L46" s="414">
        <v>0</v>
      </c>
      <c r="M46" s="414"/>
      <c r="N46" s="415">
        <v>0</v>
      </c>
      <c r="O46" s="415"/>
      <c r="P46" s="415"/>
      <c r="Q46" s="415"/>
      <c r="R46" s="415"/>
      <c r="S46" s="415"/>
      <c r="T46" s="415"/>
      <c r="U46" s="415"/>
    </row>
    <row r="47" spans="1:21" ht="15" customHeight="1">
      <c r="A47" s="1"/>
      <c r="B47" s="329">
        <v>5</v>
      </c>
      <c r="C47" s="384" t="s">
        <v>557</v>
      </c>
      <c r="E47" s="414">
        <v>0</v>
      </c>
      <c r="F47" s="414"/>
      <c r="G47" s="415">
        <v>0</v>
      </c>
      <c r="H47" s="329">
        <v>5</v>
      </c>
      <c r="I47" s="384" t="s">
        <v>557</v>
      </c>
      <c r="J47" s="413"/>
      <c r="K47" s="413"/>
      <c r="L47" s="414">
        <v>0</v>
      </c>
      <c r="M47" s="414"/>
      <c r="N47" s="415">
        <v>0</v>
      </c>
      <c r="O47" s="415"/>
      <c r="P47" s="415"/>
      <c r="Q47" s="415"/>
      <c r="R47" s="415"/>
      <c r="S47" s="415"/>
      <c r="T47" s="415"/>
      <c r="U47" s="415"/>
    </row>
    <row r="48" spans="1:21" ht="15" customHeight="1">
      <c r="A48" s="1"/>
      <c r="B48" s="329">
        <v>6</v>
      </c>
      <c r="C48" s="384" t="s">
        <v>632</v>
      </c>
      <c r="E48" s="414">
        <v>0</v>
      </c>
      <c r="F48" s="414"/>
      <c r="G48" s="415">
        <v>0</v>
      </c>
      <c r="H48" s="329">
        <v>6</v>
      </c>
      <c r="I48" s="384" t="s">
        <v>632</v>
      </c>
      <c r="J48" s="413"/>
      <c r="K48" s="413"/>
      <c r="L48" s="414">
        <v>0</v>
      </c>
      <c r="M48" s="414"/>
      <c r="N48" s="415">
        <v>0</v>
      </c>
      <c r="O48" s="415"/>
      <c r="P48" s="415"/>
      <c r="Q48" s="415"/>
      <c r="R48" s="415"/>
      <c r="S48" s="415"/>
      <c r="T48" s="415"/>
      <c r="U48" s="415"/>
    </row>
    <row r="49" spans="1:21" ht="15" customHeight="1">
      <c r="A49" s="1"/>
      <c r="B49" s="329">
        <v>7</v>
      </c>
      <c r="C49" s="384" t="s">
        <v>579</v>
      </c>
      <c r="E49" s="414">
        <v>1</v>
      </c>
      <c r="F49" s="414"/>
      <c r="G49" s="415">
        <v>700</v>
      </c>
      <c r="H49" s="329">
        <v>7</v>
      </c>
      <c r="I49" s="384" t="s">
        <v>579</v>
      </c>
      <c r="J49" s="413"/>
      <c r="K49" s="413"/>
      <c r="L49" s="414">
        <v>0</v>
      </c>
      <c r="M49" s="414"/>
      <c r="N49" s="415">
        <v>0</v>
      </c>
      <c r="O49" s="415"/>
      <c r="P49" s="415"/>
      <c r="Q49" s="415"/>
      <c r="R49" s="415"/>
      <c r="S49" s="415"/>
      <c r="T49" s="415"/>
      <c r="U49" s="415"/>
    </row>
    <row r="50" spans="1:21" ht="15" customHeight="1">
      <c r="A50" s="1"/>
      <c r="B50" s="329">
        <v>8</v>
      </c>
      <c r="C50" s="384" t="s">
        <v>633</v>
      </c>
      <c r="E50" s="414">
        <v>1</v>
      </c>
      <c r="F50" s="414"/>
      <c r="G50" s="415">
        <v>500</v>
      </c>
      <c r="H50" s="329">
        <v>8</v>
      </c>
      <c r="I50" s="384" t="s">
        <v>633</v>
      </c>
      <c r="J50" s="413"/>
      <c r="K50" s="413"/>
      <c r="L50" s="414">
        <v>0</v>
      </c>
      <c r="M50" s="414"/>
      <c r="N50" s="415">
        <v>0</v>
      </c>
      <c r="O50" s="415"/>
      <c r="P50" s="415"/>
      <c r="Q50" s="415"/>
      <c r="R50" s="415"/>
      <c r="S50" s="415"/>
      <c r="T50" s="415"/>
      <c r="U50" s="415"/>
    </row>
    <row r="51" spans="1:21" ht="15" customHeight="1">
      <c r="A51" s="1"/>
      <c r="B51" s="329">
        <v>9</v>
      </c>
      <c r="C51" s="384" t="s">
        <v>634</v>
      </c>
      <c r="E51" s="414">
        <v>0</v>
      </c>
      <c r="F51" s="414"/>
      <c r="G51" s="415">
        <v>0</v>
      </c>
      <c r="H51" s="329">
        <v>9</v>
      </c>
      <c r="I51" s="384" t="s">
        <v>634</v>
      </c>
      <c r="J51" s="413"/>
      <c r="K51" s="413"/>
      <c r="L51" s="414">
        <v>0</v>
      </c>
      <c r="M51" s="414"/>
      <c r="N51" s="415">
        <v>0</v>
      </c>
      <c r="O51" s="415"/>
      <c r="P51" s="415"/>
      <c r="Q51" s="415"/>
      <c r="R51" s="415"/>
      <c r="S51" s="415"/>
      <c r="T51" s="415"/>
      <c r="U51" s="415"/>
    </row>
    <row r="52" spans="1:21" ht="15" customHeight="1">
      <c r="A52" s="1"/>
      <c r="B52" s="329">
        <v>10</v>
      </c>
      <c r="C52" s="384" t="s">
        <v>589</v>
      </c>
      <c r="E52" s="414">
        <v>1</v>
      </c>
      <c r="F52" s="414"/>
      <c r="G52" s="415">
        <v>600</v>
      </c>
      <c r="H52" s="329">
        <v>10</v>
      </c>
      <c r="I52" s="384" t="s">
        <v>589</v>
      </c>
      <c r="J52" s="413"/>
      <c r="K52" s="413"/>
      <c r="L52" s="414">
        <v>0</v>
      </c>
      <c r="M52" s="414"/>
      <c r="N52" s="415">
        <v>0</v>
      </c>
      <c r="O52" s="415"/>
      <c r="P52" s="415"/>
      <c r="Q52" s="415"/>
      <c r="R52" s="415"/>
      <c r="S52" s="415"/>
      <c r="T52" s="415"/>
      <c r="U52" s="415"/>
    </row>
    <row r="53" spans="1:21" ht="15" customHeight="1">
      <c r="A53" s="1"/>
      <c r="B53" s="329">
        <v>11</v>
      </c>
      <c r="C53" s="384" t="s">
        <v>635</v>
      </c>
      <c r="E53" s="414">
        <v>0</v>
      </c>
      <c r="F53" s="414"/>
      <c r="G53" s="415">
        <v>0</v>
      </c>
      <c r="H53" s="329">
        <v>11</v>
      </c>
      <c r="I53" s="384" t="s">
        <v>635</v>
      </c>
      <c r="J53" s="413"/>
      <c r="K53" s="413"/>
      <c r="L53" s="414">
        <v>0</v>
      </c>
      <c r="M53" s="414"/>
      <c r="N53" s="415">
        <v>0</v>
      </c>
      <c r="O53" s="415"/>
      <c r="P53" s="415"/>
      <c r="Q53" s="415"/>
      <c r="R53" s="415"/>
      <c r="S53" s="415"/>
      <c r="T53" s="415"/>
      <c r="U53" s="415"/>
    </row>
    <row r="54" spans="1:21" ht="15" customHeight="1">
      <c r="A54" s="1"/>
      <c r="B54" s="399"/>
      <c r="C54" s="399" t="s">
        <v>545</v>
      </c>
      <c r="D54" s="416"/>
      <c r="E54" s="416">
        <v>9</v>
      </c>
      <c r="F54" s="416"/>
      <c r="G54" s="417">
        <v>8977.4599999999991</v>
      </c>
      <c r="H54" s="418" t="s">
        <v>545</v>
      </c>
      <c r="I54" s="418"/>
      <c r="J54" s="418"/>
      <c r="K54" s="418"/>
      <c r="L54" s="416">
        <v>0</v>
      </c>
      <c r="M54" s="416"/>
      <c r="N54" s="417">
        <v>0</v>
      </c>
      <c r="O54" s="417"/>
      <c r="P54" s="410"/>
      <c r="Q54" s="410"/>
      <c r="R54" s="410"/>
      <c r="S54" s="410"/>
      <c r="T54" s="410"/>
      <c r="U54" s="410"/>
    </row>
    <row r="55" spans="1:21" ht="15" customHeight="1">
      <c r="B55" s="88" t="s">
        <v>560</v>
      </c>
      <c r="D55" s="231"/>
    </row>
    <row r="56" spans="1:21" ht="15" customHeight="1">
      <c r="B56" s="88"/>
      <c r="D56" s="231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7" t="s">
        <v>640</v>
      </c>
      <c r="C57" s="327"/>
      <c r="D57" s="327"/>
      <c r="E57" s="327"/>
      <c r="F57" s="327"/>
      <c r="G57" s="327"/>
    </row>
    <row r="58" spans="1:21" ht="20.149999999999999" customHeight="1">
      <c r="B58" s="583" t="s">
        <v>537</v>
      </c>
      <c r="C58" s="552">
        <v>2024</v>
      </c>
      <c r="D58" s="554"/>
      <c r="E58" s="554"/>
      <c r="F58" s="554"/>
      <c r="G58" s="554"/>
      <c r="H58" s="554"/>
      <c r="I58" s="554"/>
      <c r="J58" s="553"/>
      <c r="K58" s="474" t="s">
        <v>537</v>
      </c>
      <c r="L58" s="552">
        <v>2025</v>
      </c>
      <c r="M58" s="554"/>
      <c r="N58" s="554"/>
      <c r="O58" s="554"/>
      <c r="P58" s="554"/>
      <c r="Q58" s="554"/>
      <c r="R58" s="554"/>
      <c r="S58" s="554"/>
      <c r="T58" s="554"/>
      <c r="U58" s="554"/>
    </row>
    <row r="59" spans="1:21" ht="26.15" customHeight="1">
      <c r="B59" s="583"/>
      <c r="C59" s="127" t="s">
        <v>226</v>
      </c>
      <c r="D59" s="583" t="s">
        <v>637</v>
      </c>
      <c r="E59" s="583"/>
      <c r="F59" s="584" t="s">
        <v>641</v>
      </c>
      <c r="G59" s="583"/>
      <c r="H59" s="127" t="s">
        <v>637</v>
      </c>
      <c r="I59" s="581" t="s">
        <v>642</v>
      </c>
      <c r="J59" s="582"/>
      <c r="K59" s="474"/>
      <c r="L59" s="579" t="s">
        <v>226</v>
      </c>
      <c r="M59" s="580"/>
      <c r="N59" s="583" t="s">
        <v>637</v>
      </c>
      <c r="O59" s="583"/>
      <c r="P59" s="584" t="s">
        <v>641</v>
      </c>
      <c r="Q59" s="583"/>
      <c r="R59" s="579" t="s">
        <v>637</v>
      </c>
      <c r="S59" s="580"/>
      <c r="T59" s="581" t="s">
        <v>643</v>
      </c>
      <c r="U59" s="582"/>
    </row>
    <row r="60" spans="1:21" ht="15" customHeight="1">
      <c r="B60" s="329">
        <v>1</v>
      </c>
      <c r="C60" s="384" t="s">
        <v>563</v>
      </c>
      <c r="E60" s="419">
        <v>11</v>
      </c>
      <c r="F60" s="419"/>
      <c r="G60" s="420">
        <v>11500</v>
      </c>
      <c r="H60" s="421">
        <v>0</v>
      </c>
      <c r="J60" s="422">
        <v>0</v>
      </c>
      <c r="K60" s="329">
        <v>1</v>
      </c>
      <c r="L60" s="384" t="s">
        <v>563</v>
      </c>
      <c r="M60" s="413"/>
      <c r="N60" s="367">
        <v>1</v>
      </c>
      <c r="O60" s="367"/>
      <c r="P60" s="422">
        <v>1150</v>
      </c>
      <c r="Q60" s="422"/>
      <c r="R60" s="421">
        <v>0</v>
      </c>
      <c r="T60" s="421"/>
      <c r="U60" s="422">
        <v>0</v>
      </c>
    </row>
    <row r="61" spans="1:21" ht="15" customHeight="1">
      <c r="B61" s="329">
        <v>2</v>
      </c>
      <c r="C61" s="384" t="s">
        <v>559</v>
      </c>
      <c r="E61" s="367">
        <v>27</v>
      </c>
      <c r="F61" s="367"/>
      <c r="G61" s="422">
        <v>47254.728999999999</v>
      </c>
      <c r="H61" s="421">
        <v>7</v>
      </c>
      <c r="J61" s="335">
        <v>146.67849999999999</v>
      </c>
      <c r="K61" s="329">
        <v>2</v>
      </c>
      <c r="L61" s="384" t="s">
        <v>559</v>
      </c>
      <c r="M61" s="413"/>
      <c r="N61" s="367">
        <v>3</v>
      </c>
      <c r="O61" s="367"/>
      <c r="P61" s="422">
        <v>5550</v>
      </c>
      <c r="Q61" s="422"/>
      <c r="R61" s="421">
        <v>0</v>
      </c>
      <c r="T61" s="421"/>
      <c r="U61" s="422">
        <v>0</v>
      </c>
    </row>
    <row r="62" spans="1:21" ht="15" customHeight="1">
      <c r="B62" s="329">
        <v>3</v>
      </c>
      <c r="C62" s="384" t="s">
        <v>631</v>
      </c>
      <c r="E62" s="367">
        <v>0</v>
      </c>
      <c r="F62" s="367"/>
      <c r="G62" s="422">
        <v>0</v>
      </c>
      <c r="H62" s="421">
        <v>0</v>
      </c>
      <c r="J62" s="422">
        <v>0</v>
      </c>
      <c r="K62" s="329">
        <v>3</v>
      </c>
      <c r="L62" s="384" t="s">
        <v>631</v>
      </c>
      <c r="M62" s="413"/>
      <c r="N62" s="367">
        <v>0</v>
      </c>
      <c r="O62" s="367"/>
      <c r="P62" s="422">
        <v>0</v>
      </c>
      <c r="Q62" s="422"/>
      <c r="R62" s="421">
        <v>0</v>
      </c>
      <c r="T62" s="421"/>
      <c r="U62" s="422">
        <v>0</v>
      </c>
    </row>
    <row r="63" spans="1:21" ht="15" customHeight="1">
      <c r="B63" s="329">
        <v>4</v>
      </c>
      <c r="C63" s="384" t="s">
        <v>608</v>
      </c>
      <c r="E63" s="367">
        <v>2</v>
      </c>
      <c r="F63" s="367"/>
      <c r="G63" s="422">
        <v>700</v>
      </c>
      <c r="H63" s="421">
        <v>0</v>
      </c>
      <c r="J63" s="422">
        <v>0</v>
      </c>
      <c r="K63" s="329">
        <v>4</v>
      </c>
      <c r="L63" s="384" t="s">
        <v>608</v>
      </c>
      <c r="M63" s="413"/>
      <c r="N63" s="367">
        <v>1</v>
      </c>
      <c r="O63" s="367"/>
      <c r="P63" s="422">
        <v>50</v>
      </c>
      <c r="Q63" s="422"/>
      <c r="R63" s="421">
        <v>0</v>
      </c>
      <c r="T63" s="421"/>
      <c r="U63" s="422">
        <v>0</v>
      </c>
    </row>
    <row r="64" spans="1:21" ht="15" customHeight="1">
      <c r="B64" s="329">
        <v>5</v>
      </c>
      <c r="C64" s="384" t="s">
        <v>557</v>
      </c>
      <c r="E64" s="367">
        <v>4</v>
      </c>
      <c r="F64" s="367"/>
      <c r="G64" s="422">
        <v>2800</v>
      </c>
      <c r="H64" s="421">
        <v>0</v>
      </c>
      <c r="J64" s="422">
        <v>0</v>
      </c>
      <c r="K64" s="329">
        <v>5</v>
      </c>
      <c r="L64" s="384" t="s">
        <v>557</v>
      </c>
      <c r="M64" s="413"/>
      <c r="N64" s="367">
        <v>0</v>
      </c>
      <c r="O64" s="367"/>
      <c r="P64" s="422">
        <v>0</v>
      </c>
      <c r="Q64" s="422"/>
      <c r="R64" s="421">
        <v>0</v>
      </c>
      <c r="T64" s="421"/>
      <c r="U64" s="422">
        <v>0</v>
      </c>
    </row>
    <row r="65" spans="2:21" ht="15" customHeight="1">
      <c r="B65" s="329">
        <v>6</v>
      </c>
      <c r="C65" s="384" t="s">
        <v>632</v>
      </c>
      <c r="E65" s="367">
        <v>0</v>
      </c>
      <c r="F65" s="367"/>
      <c r="G65" s="422">
        <v>0</v>
      </c>
      <c r="H65" s="421">
        <v>0</v>
      </c>
      <c r="J65" s="422">
        <v>0</v>
      </c>
      <c r="K65" s="329">
        <v>6</v>
      </c>
      <c r="L65" s="384" t="s">
        <v>632</v>
      </c>
      <c r="M65" s="413"/>
      <c r="N65" s="367">
        <v>0</v>
      </c>
      <c r="O65" s="367"/>
      <c r="P65" s="422">
        <v>0</v>
      </c>
      <c r="Q65" s="422"/>
      <c r="R65" s="421">
        <v>0</v>
      </c>
      <c r="T65" s="421"/>
      <c r="U65" s="422">
        <v>0</v>
      </c>
    </row>
    <row r="66" spans="2:21" ht="15" customHeight="1">
      <c r="B66" s="329">
        <v>7</v>
      </c>
      <c r="C66" s="384" t="s">
        <v>579</v>
      </c>
      <c r="E66" s="367">
        <v>67</v>
      </c>
      <c r="F66" s="367"/>
      <c r="G66" s="422">
        <v>76539.054999999993</v>
      </c>
      <c r="H66" s="421">
        <v>0</v>
      </c>
      <c r="J66" s="422">
        <v>0</v>
      </c>
      <c r="K66" s="329">
        <v>7</v>
      </c>
      <c r="L66" s="384" t="s">
        <v>579</v>
      </c>
      <c r="M66" s="413"/>
      <c r="N66" s="367">
        <v>8</v>
      </c>
      <c r="O66" s="367"/>
      <c r="P66" s="422">
        <v>12453.918000000001</v>
      </c>
      <c r="Q66" s="422"/>
      <c r="R66" s="421">
        <v>0</v>
      </c>
      <c r="T66" s="421"/>
      <c r="U66" s="422">
        <v>0</v>
      </c>
    </row>
    <row r="67" spans="2:21" ht="15" customHeight="1">
      <c r="B67" s="329">
        <v>8</v>
      </c>
      <c r="C67" s="384" t="s">
        <v>633</v>
      </c>
      <c r="E67" s="367">
        <v>1</v>
      </c>
      <c r="F67" s="367"/>
      <c r="G67" s="422">
        <v>1300</v>
      </c>
      <c r="H67" s="421">
        <v>0</v>
      </c>
      <c r="J67" s="422">
        <v>0</v>
      </c>
      <c r="K67" s="329">
        <v>8</v>
      </c>
      <c r="L67" s="384" t="s">
        <v>633</v>
      </c>
      <c r="M67" s="413"/>
      <c r="N67" s="367">
        <v>0</v>
      </c>
      <c r="O67" s="367"/>
      <c r="P67" s="422">
        <v>0</v>
      </c>
      <c r="Q67" s="422"/>
      <c r="R67" s="421">
        <v>0</v>
      </c>
      <c r="T67" s="421"/>
      <c r="U67" s="422">
        <v>0</v>
      </c>
    </row>
    <row r="68" spans="2:21" ht="15" customHeight="1">
      <c r="B68" s="329">
        <v>9</v>
      </c>
      <c r="C68" s="384" t="s">
        <v>634</v>
      </c>
      <c r="E68" s="367">
        <v>0</v>
      </c>
      <c r="F68" s="367"/>
      <c r="G68" s="422">
        <v>0</v>
      </c>
      <c r="H68" s="421">
        <v>0</v>
      </c>
      <c r="J68" s="422">
        <v>0</v>
      </c>
      <c r="K68" s="329">
        <v>9</v>
      </c>
      <c r="L68" s="384" t="s">
        <v>634</v>
      </c>
      <c r="M68" s="413"/>
      <c r="N68" s="367">
        <v>0</v>
      </c>
      <c r="O68" s="367"/>
      <c r="P68" s="422">
        <v>0</v>
      </c>
      <c r="Q68" s="422"/>
      <c r="R68" s="421">
        <v>0</v>
      </c>
      <c r="T68" s="421"/>
      <c r="U68" s="422">
        <v>0</v>
      </c>
    </row>
    <row r="69" spans="2:21" ht="15" customHeight="1">
      <c r="B69" s="329">
        <v>10</v>
      </c>
      <c r="C69" s="384" t="s">
        <v>589</v>
      </c>
      <c r="E69" s="367">
        <v>11</v>
      </c>
      <c r="F69" s="367"/>
      <c r="G69" s="422">
        <v>8564.0849999999991</v>
      </c>
      <c r="H69" s="421">
        <v>0</v>
      </c>
      <c r="J69" s="422">
        <v>0</v>
      </c>
      <c r="K69" s="329">
        <v>10</v>
      </c>
      <c r="L69" s="384" t="s">
        <v>589</v>
      </c>
      <c r="M69" s="413"/>
      <c r="N69" s="367">
        <v>1</v>
      </c>
      <c r="O69" s="367"/>
      <c r="P69" s="422">
        <v>2790.3449999999998</v>
      </c>
      <c r="Q69" s="422"/>
      <c r="R69" s="421">
        <v>0</v>
      </c>
      <c r="T69" s="421"/>
      <c r="U69" s="422">
        <v>0</v>
      </c>
    </row>
    <row r="70" spans="2:21" ht="15" customHeight="1">
      <c r="B70" s="329">
        <v>11</v>
      </c>
      <c r="C70" s="384" t="s">
        <v>635</v>
      </c>
      <c r="E70" s="367">
        <v>5</v>
      </c>
      <c r="F70" s="367"/>
      <c r="G70" s="422">
        <v>4000</v>
      </c>
      <c r="H70" s="421">
        <v>0</v>
      </c>
      <c r="J70" s="422">
        <v>0</v>
      </c>
      <c r="K70" s="329">
        <v>11</v>
      </c>
      <c r="L70" s="384" t="s">
        <v>635</v>
      </c>
      <c r="M70" s="413"/>
      <c r="N70" s="367">
        <v>0</v>
      </c>
      <c r="O70" s="367"/>
      <c r="P70" s="422">
        <v>0</v>
      </c>
      <c r="Q70" s="422"/>
      <c r="R70" s="421">
        <v>0</v>
      </c>
      <c r="T70" s="421"/>
      <c r="U70" s="422">
        <v>0</v>
      </c>
    </row>
    <row r="71" spans="2:21" ht="15" customHeight="1">
      <c r="B71" s="399"/>
      <c r="C71" s="399" t="s">
        <v>545</v>
      </c>
      <c r="D71" s="416"/>
      <c r="E71" s="416">
        <v>128</v>
      </c>
      <c r="F71" s="416"/>
      <c r="G71" s="417">
        <v>152657.86899999998</v>
      </c>
      <c r="H71" s="416">
        <v>7</v>
      </c>
      <c r="I71" s="417"/>
      <c r="J71" s="417">
        <v>146.67849999999999</v>
      </c>
      <c r="K71" s="418" t="s">
        <v>545</v>
      </c>
      <c r="L71" s="418"/>
      <c r="M71" s="418"/>
      <c r="N71" s="416">
        <v>14</v>
      </c>
      <c r="O71" s="416"/>
      <c r="P71" s="417">
        <v>21994.263000000003</v>
      </c>
      <c r="Q71" s="417"/>
      <c r="R71" s="416">
        <v>0</v>
      </c>
      <c r="S71" s="416"/>
      <c r="T71" s="416"/>
      <c r="U71" s="417">
        <v>0</v>
      </c>
    </row>
    <row r="72" spans="2:21" ht="15" customHeight="1">
      <c r="B72" s="88"/>
      <c r="D72" s="231"/>
      <c r="O72" s="191"/>
      <c r="P72" s="191"/>
      <c r="Q72" s="191"/>
      <c r="R72" s="191"/>
      <c r="S72" s="191"/>
      <c r="T72" s="191"/>
      <c r="U72" s="191"/>
    </row>
    <row r="73" spans="2:21" ht="15" customHeight="1">
      <c r="B73" s="88"/>
      <c r="D73" s="231"/>
      <c r="O73" s="191"/>
      <c r="P73" s="191"/>
      <c r="Q73" s="191"/>
      <c r="R73" s="191"/>
      <c r="S73" s="191"/>
      <c r="T73" s="191"/>
      <c r="U73" s="191"/>
    </row>
    <row r="74" spans="2:21" ht="15" customHeight="1">
      <c r="B74" s="88"/>
      <c r="D74" s="231"/>
      <c r="O74" s="191"/>
      <c r="P74" s="191"/>
      <c r="Q74" s="191"/>
      <c r="R74" s="191"/>
      <c r="S74" s="191"/>
      <c r="T74" s="191"/>
      <c r="U74" s="191"/>
    </row>
    <row r="75" spans="2:21" ht="15" customHeight="1">
      <c r="B75" s="88"/>
      <c r="D75" s="231"/>
      <c r="O75" s="191"/>
      <c r="P75" s="191"/>
      <c r="Q75" s="191"/>
      <c r="R75" s="191"/>
      <c r="S75" s="191"/>
      <c r="T75" s="191"/>
      <c r="U75" s="191"/>
    </row>
    <row r="76" spans="2:21" ht="15" customHeight="1">
      <c r="B76" s="88"/>
      <c r="D76" s="231"/>
      <c r="O76" s="191"/>
      <c r="P76" s="191"/>
      <c r="Q76" s="191"/>
      <c r="R76" s="191"/>
      <c r="S76" s="191"/>
      <c r="T76" s="191"/>
      <c r="U76" s="191"/>
    </row>
    <row r="77" spans="2:21" ht="15" customHeight="1">
      <c r="B77" s="88"/>
      <c r="D77" s="231"/>
      <c r="O77" s="191"/>
      <c r="P77" s="191"/>
      <c r="Q77" s="191"/>
      <c r="R77" s="191"/>
      <c r="S77" s="191"/>
      <c r="T77" s="191"/>
      <c r="U77" s="191"/>
    </row>
    <row r="78" spans="2:21" ht="15" customHeight="1">
      <c r="B78" s="88"/>
      <c r="D78" s="231"/>
      <c r="O78" s="191"/>
      <c r="P78" s="191"/>
      <c r="Q78" s="191"/>
      <c r="R78" s="191"/>
      <c r="S78" s="191"/>
      <c r="T78" s="191"/>
      <c r="U78" s="191"/>
    </row>
    <row r="79" spans="2:21" ht="15" customHeight="1">
      <c r="B79" s="88"/>
      <c r="D79" s="231"/>
      <c r="O79" s="191"/>
      <c r="P79" s="191"/>
      <c r="Q79" s="191"/>
      <c r="R79" s="191"/>
      <c r="S79" s="191"/>
      <c r="T79" s="191"/>
      <c r="U79" s="191"/>
    </row>
    <row r="80" spans="2:21" ht="15" customHeight="1">
      <c r="B80" s="88"/>
      <c r="D80" s="231"/>
      <c r="O80" s="191"/>
      <c r="P80" s="191"/>
      <c r="Q80" s="191"/>
      <c r="R80" s="191"/>
      <c r="S80" s="191"/>
      <c r="T80" s="191"/>
      <c r="U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6"/>
      <c r="L82" s="396"/>
      <c r="M82" s="44"/>
      <c r="N82" s="44"/>
      <c r="O82" s="44"/>
      <c r="P82" s="44"/>
      <c r="Q82" s="44"/>
      <c r="R82" s="44"/>
      <c r="S82" s="117"/>
      <c r="T82" s="117"/>
      <c r="U82" s="117" t="s">
        <v>644</v>
      </c>
    </row>
    <row r="84" spans="1:21" ht="15" customHeight="1">
      <c r="O84" s="423"/>
      <c r="P84" s="423"/>
      <c r="Q84" s="423"/>
      <c r="R84" s="423"/>
      <c r="S84" s="423"/>
      <c r="T84" s="423"/>
      <c r="U84" s="423"/>
    </row>
  </sheetData>
  <mergeCells count="144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46" zoomScale="55" zoomScaleNormal="100" zoomScaleSheetLayoutView="55" workbookViewId="0">
      <selection activeCell="D42" sqref="D42:E4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2.1796875" bestFit="1" customWidth="1"/>
    <col min="17" max="17" width="16.453125" customWidth="1"/>
    <col min="18" max="20" width="9.453125" customWidth="1"/>
    <col min="21" max="21" width="15.7265625" customWidth="1"/>
  </cols>
  <sheetData>
    <row r="2" spans="1:21" ht="15" customHeight="1">
      <c r="A2" s="1"/>
      <c r="P2" s="6"/>
      <c r="U2" s="9" t="s">
        <v>47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78" t="s">
        <v>694</v>
      </c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</row>
    <row r="5" spans="1:21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21" ht="15" customHeight="1">
      <c r="A6" s="388"/>
      <c r="B6" s="327" t="s">
        <v>542</v>
      </c>
    </row>
    <row r="7" spans="1:21" ht="15" customHeight="1">
      <c r="A7" s="388"/>
      <c r="B7" s="583" t="s">
        <v>537</v>
      </c>
      <c r="C7" s="583">
        <v>2024</v>
      </c>
      <c r="D7" s="583"/>
      <c r="E7" s="583"/>
      <c r="F7" s="583"/>
      <c r="G7" s="583"/>
      <c r="H7" s="469" t="s">
        <v>537</v>
      </c>
      <c r="I7" s="474">
        <v>2025</v>
      </c>
      <c r="J7" s="475"/>
      <c r="K7" s="475"/>
      <c r="L7" s="475"/>
      <c r="M7" s="475"/>
      <c r="N7" s="475"/>
      <c r="O7" s="476"/>
    </row>
    <row r="8" spans="1:21" ht="15" customHeight="1">
      <c r="A8" s="388"/>
      <c r="B8" s="583"/>
      <c r="C8" s="127" t="s">
        <v>555</v>
      </c>
      <c r="D8" s="583" t="s">
        <v>526</v>
      </c>
      <c r="E8" s="583"/>
      <c r="F8" s="583" t="s">
        <v>648</v>
      </c>
      <c r="G8" s="583"/>
      <c r="H8" s="470"/>
      <c r="I8" s="583" t="s">
        <v>555</v>
      </c>
      <c r="J8" s="583"/>
      <c r="K8" s="583"/>
      <c r="L8" s="583" t="s">
        <v>526</v>
      </c>
      <c r="M8" s="583"/>
      <c r="N8" s="583" t="s">
        <v>648</v>
      </c>
      <c r="O8" s="583"/>
    </row>
    <row r="9" spans="1:21" ht="15" customHeight="1">
      <c r="A9" s="388"/>
      <c r="B9" s="329">
        <v>1</v>
      </c>
      <c r="C9" s="433" t="s">
        <v>563</v>
      </c>
      <c r="D9" s="589">
        <v>6</v>
      </c>
      <c r="E9" s="589"/>
      <c r="F9" s="590">
        <v>6101.9089999999997</v>
      </c>
      <c r="G9" s="590"/>
      <c r="H9" s="329">
        <v>1</v>
      </c>
      <c r="I9" s="433" t="s">
        <v>563</v>
      </c>
      <c r="J9" s="397"/>
      <c r="K9" s="397"/>
      <c r="L9" s="589">
        <v>0</v>
      </c>
      <c r="M9" s="589"/>
      <c r="N9" s="590">
        <v>0</v>
      </c>
      <c r="O9" s="590"/>
    </row>
    <row r="10" spans="1:21" ht="15" customHeight="1">
      <c r="A10" s="388"/>
      <c r="B10" s="329">
        <v>2</v>
      </c>
      <c r="C10" s="413" t="s">
        <v>559</v>
      </c>
      <c r="D10" s="589">
        <v>7</v>
      </c>
      <c r="E10" s="589"/>
      <c r="F10" s="590">
        <v>1087.188482</v>
      </c>
      <c r="G10" s="590"/>
      <c r="H10" s="329">
        <v>2</v>
      </c>
      <c r="I10" s="413" t="s">
        <v>559</v>
      </c>
      <c r="J10" s="384"/>
      <c r="K10" s="384"/>
      <c r="L10" s="589">
        <v>1</v>
      </c>
      <c r="M10" s="589"/>
      <c r="N10" s="590">
        <v>132.3357048</v>
      </c>
      <c r="O10" s="590"/>
    </row>
    <row r="11" spans="1:21" ht="15" customHeight="1">
      <c r="A11" s="388"/>
      <c r="B11" s="329">
        <v>3</v>
      </c>
      <c r="C11" s="413" t="s">
        <v>631</v>
      </c>
      <c r="D11" s="589">
        <v>4</v>
      </c>
      <c r="E11" s="589"/>
      <c r="F11" s="590">
        <v>350.17500000000001</v>
      </c>
      <c r="G11" s="590"/>
      <c r="H11" s="329">
        <v>3</v>
      </c>
      <c r="I11" s="413" t="s">
        <v>631</v>
      </c>
      <c r="J11" s="384"/>
      <c r="K11" s="384"/>
      <c r="L11" s="589">
        <v>0</v>
      </c>
      <c r="M11" s="589"/>
      <c r="N11" s="590">
        <v>0</v>
      </c>
      <c r="O11" s="590"/>
    </row>
    <row r="12" spans="1:21" ht="15" customHeight="1">
      <c r="A12" s="388"/>
      <c r="B12" s="329">
        <v>4</v>
      </c>
      <c r="C12" s="413" t="s">
        <v>608</v>
      </c>
      <c r="D12" s="589">
        <v>4</v>
      </c>
      <c r="E12" s="589"/>
      <c r="F12" s="590">
        <v>373.21500000000003</v>
      </c>
      <c r="G12" s="590"/>
      <c r="H12" s="398">
        <v>4</v>
      </c>
      <c r="I12" s="413" t="s">
        <v>608</v>
      </c>
      <c r="J12" s="384"/>
      <c r="K12" s="384"/>
      <c r="L12" s="589">
        <v>0</v>
      </c>
      <c r="M12" s="589"/>
      <c r="N12" s="590">
        <v>0</v>
      </c>
      <c r="O12" s="590"/>
      <c r="P12" s="191"/>
    </row>
    <row r="13" spans="1:21" ht="15" customHeight="1">
      <c r="A13" s="388"/>
      <c r="B13" s="329">
        <v>5</v>
      </c>
      <c r="C13" s="413" t="s">
        <v>557</v>
      </c>
      <c r="D13" s="589">
        <v>11</v>
      </c>
      <c r="E13" s="589"/>
      <c r="F13" s="590">
        <v>5579.5125679999992</v>
      </c>
      <c r="G13" s="590"/>
      <c r="H13" s="398">
        <v>5</v>
      </c>
      <c r="I13" s="413" t="s">
        <v>557</v>
      </c>
      <c r="J13" s="384"/>
      <c r="K13" s="384"/>
      <c r="L13" s="589">
        <v>1</v>
      </c>
      <c r="M13" s="589"/>
      <c r="N13" s="590">
        <v>53.1</v>
      </c>
      <c r="O13" s="590"/>
      <c r="P13" s="191"/>
    </row>
    <row r="14" spans="1:21" ht="15" customHeight="1">
      <c r="A14" s="388"/>
      <c r="B14" s="329">
        <v>6</v>
      </c>
      <c r="C14" s="413" t="s">
        <v>632</v>
      </c>
      <c r="D14" s="589">
        <v>2</v>
      </c>
      <c r="E14" s="589"/>
      <c r="F14" s="590">
        <v>130.9</v>
      </c>
      <c r="G14" s="590"/>
      <c r="H14" s="329">
        <v>6</v>
      </c>
      <c r="I14" s="413" t="s">
        <v>632</v>
      </c>
      <c r="J14" s="384"/>
      <c r="K14" s="384"/>
      <c r="L14" s="589">
        <v>0</v>
      </c>
      <c r="M14" s="589"/>
      <c r="N14" s="590">
        <v>0</v>
      </c>
      <c r="O14" s="590"/>
      <c r="P14" s="191"/>
    </row>
    <row r="15" spans="1:21" ht="15" customHeight="1">
      <c r="A15" s="388"/>
      <c r="B15" s="329">
        <v>7</v>
      </c>
      <c r="C15" s="413" t="s">
        <v>579</v>
      </c>
      <c r="D15" s="589">
        <v>1</v>
      </c>
      <c r="E15" s="589"/>
      <c r="F15" s="590">
        <v>41.208750000000002</v>
      </c>
      <c r="G15" s="590"/>
      <c r="H15" s="329">
        <v>7</v>
      </c>
      <c r="I15" s="413" t="s">
        <v>579</v>
      </c>
      <c r="J15" s="384"/>
      <c r="K15" s="384"/>
      <c r="L15" s="589">
        <v>0</v>
      </c>
      <c r="M15" s="589"/>
      <c r="N15" s="590">
        <v>0</v>
      </c>
      <c r="O15" s="590"/>
      <c r="P15" s="191"/>
    </row>
    <row r="16" spans="1:21" ht="15" customHeight="1">
      <c r="A16" s="388"/>
      <c r="B16" s="329">
        <v>8</v>
      </c>
      <c r="C16" s="413" t="s">
        <v>633</v>
      </c>
      <c r="D16" s="589">
        <v>2</v>
      </c>
      <c r="E16" s="589"/>
      <c r="F16" s="590">
        <v>2446.5366795999998</v>
      </c>
      <c r="G16" s="590"/>
      <c r="H16" s="329">
        <v>8</v>
      </c>
      <c r="I16" s="413" t="s">
        <v>633</v>
      </c>
      <c r="J16" s="384"/>
      <c r="K16" s="384"/>
      <c r="L16" s="589">
        <v>0</v>
      </c>
      <c r="M16" s="589"/>
      <c r="N16" s="590">
        <v>0</v>
      </c>
      <c r="O16" s="590"/>
      <c r="P16" s="191"/>
    </row>
    <row r="17" spans="1:16" ht="15" customHeight="1">
      <c r="A17" s="388"/>
      <c r="B17" s="329">
        <v>9</v>
      </c>
      <c r="C17" s="413" t="s">
        <v>634</v>
      </c>
      <c r="D17" s="589">
        <v>3</v>
      </c>
      <c r="E17" s="589"/>
      <c r="F17" s="590">
        <v>259.935</v>
      </c>
      <c r="G17" s="590"/>
      <c r="H17" s="329">
        <v>9</v>
      </c>
      <c r="I17" s="413" t="s">
        <v>634</v>
      </c>
      <c r="J17" s="384"/>
      <c r="K17" s="384"/>
      <c r="L17" s="589">
        <v>0</v>
      </c>
      <c r="M17" s="589"/>
      <c r="N17" s="590">
        <v>0</v>
      </c>
      <c r="O17" s="590"/>
      <c r="P17" s="191"/>
    </row>
    <row r="18" spans="1:16" ht="15" customHeight="1">
      <c r="A18" s="388"/>
      <c r="B18" s="329">
        <v>10</v>
      </c>
      <c r="C18" s="413" t="s">
        <v>589</v>
      </c>
      <c r="D18" s="589">
        <v>2</v>
      </c>
      <c r="E18" s="589"/>
      <c r="F18" s="590">
        <v>311.7</v>
      </c>
      <c r="G18" s="590"/>
      <c r="H18" s="329">
        <v>10</v>
      </c>
      <c r="I18" s="413" t="s">
        <v>589</v>
      </c>
      <c r="J18" s="384"/>
      <c r="K18" s="384"/>
      <c r="L18" s="589">
        <v>0</v>
      </c>
      <c r="M18" s="589"/>
      <c r="N18" s="590">
        <v>0</v>
      </c>
      <c r="O18" s="590"/>
      <c r="P18" s="191"/>
    </row>
    <row r="19" spans="1:16" ht="15" customHeight="1">
      <c r="B19" s="329">
        <v>11</v>
      </c>
      <c r="C19" s="413" t="s">
        <v>635</v>
      </c>
      <c r="D19" s="589">
        <v>0</v>
      </c>
      <c r="E19" s="589"/>
      <c r="F19" s="590">
        <v>0</v>
      </c>
      <c r="G19" s="590"/>
      <c r="H19" s="329">
        <v>11</v>
      </c>
      <c r="I19" s="413" t="s">
        <v>635</v>
      </c>
      <c r="J19" s="384"/>
      <c r="K19" s="384"/>
      <c r="L19" s="589">
        <v>0</v>
      </c>
      <c r="M19" s="589"/>
      <c r="N19" s="590">
        <v>0</v>
      </c>
      <c r="O19" s="590"/>
      <c r="P19" s="191"/>
    </row>
    <row r="20" spans="1:16" ht="15" customHeight="1">
      <c r="B20" s="399"/>
      <c r="C20" s="399" t="s">
        <v>545</v>
      </c>
      <c r="D20" s="596">
        <v>42</v>
      </c>
      <c r="E20" s="596"/>
      <c r="F20" s="597">
        <v>16682.280479599998</v>
      </c>
      <c r="G20" s="597"/>
      <c r="H20" s="598" t="s">
        <v>545</v>
      </c>
      <c r="I20" s="598"/>
      <c r="J20" s="598"/>
      <c r="K20" s="598"/>
      <c r="L20" s="596">
        <v>2</v>
      </c>
      <c r="M20" s="596"/>
      <c r="N20" s="597">
        <v>185.4357048</v>
      </c>
      <c r="O20" s="597"/>
      <c r="P20" s="191"/>
    </row>
    <row r="21" spans="1:16" ht="15" customHeight="1">
      <c r="B21" s="88" t="s">
        <v>661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  <c r="P21" s="191"/>
    </row>
    <row r="22" spans="1:16" ht="15" customHeight="1">
      <c r="B22" s="88"/>
      <c r="C22" s="404"/>
      <c r="D22" s="404"/>
      <c r="E22" s="404"/>
      <c r="F22" s="404"/>
      <c r="G22" s="404"/>
      <c r="H22" s="405"/>
      <c r="I22" s="405"/>
      <c r="J22" s="405"/>
      <c r="K22" s="405"/>
      <c r="L22" s="406"/>
      <c r="M22" s="406"/>
      <c r="N22" s="406"/>
      <c r="O22" s="406"/>
      <c r="P22" s="6"/>
    </row>
    <row r="23" spans="1:16" ht="15" customHeight="1">
      <c r="B23" s="591" t="s">
        <v>650</v>
      </c>
      <c r="C23" s="591"/>
      <c r="D23" s="591"/>
      <c r="E23" s="591"/>
      <c r="F23" s="592"/>
      <c r="G23" s="592"/>
      <c r="H23" s="594"/>
      <c r="I23" s="594"/>
      <c r="J23" s="594"/>
      <c r="K23" s="594"/>
      <c r="L23" s="594"/>
      <c r="M23" s="594"/>
      <c r="N23" s="595"/>
      <c r="O23" s="595"/>
      <c r="P23" s="191"/>
    </row>
    <row r="24" spans="1:16" ht="15" customHeight="1">
      <c r="B24" s="583" t="s">
        <v>537</v>
      </c>
      <c r="C24" s="583">
        <v>2024</v>
      </c>
      <c r="D24" s="583"/>
      <c r="E24" s="583"/>
      <c r="F24" s="583"/>
      <c r="G24" s="583"/>
      <c r="H24" s="583" t="s">
        <v>537</v>
      </c>
      <c r="I24" s="583">
        <v>2025</v>
      </c>
      <c r="J24" s="583"/>
      <c r="K24" s="583"/>
      <c r="L24" s="583"/>
      <c r="M24" s="583"/>
      <c r="N24" s="583"/>
      <c r="O24" s="583"/>
      <c r="P24" s="191"/>
    </row>
    <row r="25" spans="1:16" ht="15" customHeight="1">
      <c r="B25" s="583"/>
      <c r="C25" s="127" t="s">
        <v>555</v>
      </c>
      <c r="D25" s="583" t="s">
        <v>526</v>
      </c>
      <c r="E25" s="583"/>
      <c r="F25" s="583" t="s">
        <v>648</v>
      </c>
      <c r="G25" s="583"/>
      <c r="H25" s="583"/>
      <c r="I25" s="583" t="s">
        <v>555</v>
      </c>
      <c r="J25" s="583"/>
      <c r="K25" s="583"/>
      <c r="L25" s="583" t="s">
        <v>526</v>
      </c>
      <c r="M25" s="583"/>
      <c r="N25" s="583" t="s">
        <v>648</v>
      </c>
      <c r="O25" s="583"/>
      <c r="P25" s="191"/>
    </row>
    <row r="26" spans="1:16" ht="15" customHeight="1">
      <c r="A26" s="1"/>
      <c r="B26" s="329">
        <v>1</v>
      </c>
      <c r="C26" s="433" t="s">
        <v>563</v>
      </c>
      <c r="D26" s="589">
        <v>1</v>
      </c>
      <c r="E26" s="589"/>
      <c r="F26" s="590">
        <v>406.46581580999998</v>
      </c>
      <c r="G26" s="590"/>
      <c r="H26" s="329">
        <v>1</v>
      </c>
      <c r="I26" s="433" t="s">
        <v>563</v>
      </c>
      <c r="J26" s="397"/>
      <c r="K26" s="397"/>
      <c r="L26" s="589">
        <v>1</v>
      </c>
      <c r="M26" s="589"/>
      <c r="N26" s="590">
        <v>1272.0075725070001</v>
      </c>
      <c r="O26" s="590"/>
      <c r="P26" s="191"/>
    </row>
    <row r="27" spans="1:16" ht="15" customHeight="1">
      <c r="A27" s="1"/>
      <c r="B27" s="329">
        <v>2</v>
      </c>
      <c r="C27" s="413" t="s">
        <v>559</v>
      </c>
      <c r="D27" s="589">
        <v>1</v>
      </c>
      <c r="E27" s="589"/>
      <c r="F27" s="590">
        <v>1840.5097327000001</v>
      </c>
      <c r="G27" s="590"/>
      <c r="H27" s="329">
        <v>2</v>
      </c>
      <c r="I27" s="413" t="s">
        <v>559</v>
      </c>
      <c r="J27" s="384"/>
      <c r="K27" s="384"/>
      <c r="L27" s="589">
        <v>0</v>
      </c>
      <c r="M27" s="589"/>
      <c r="N27" s="590">
        <v>0</v>
      </c>
      <c r="O27" s="590"/>
      <c r="P27" s="191"/>
    </row>
    <row r="28" spans="1:16" ht="15" customHeight="1">
      <c r="A28" s="1"/>
      <c r="B28" s="329">
        <v>3</v>
      </c>
      <c r="C28" s="413" t="s">
        <v>631</v>
      </c>
      <c r="D28" s="589">
        <v>1</v>
      </c>
      <c r="E28" s="589"/>
      <c r="F28" s="590">
        <v>51.066666539000003</v>
      </c>
      <c r="G28" s="590"/>
      <c r="H28" s="329">
        <v>3</v>
      </c>
      <c r="I28" s="413" t="s">
        <v>631</v>
      </c>
      <c r="J28" s="384"/>
      <c r="K28" s="384"/>
      <c r="L28" s="589">
        <v>0</v>
      </c>
      <c r="M28" s="589"/>
      <c r="N28" s="590">
        <v>0</v>
      </c>
      <c r="O28" s="590"/>
      <c r="P28" s="191"/>
    </row>
    <row r="29" spans="1:16" ht="15" customHeight="1">
      <c r="A29" s="1"/>
      <c r="B29" s="329">
        <v>4</v>
      </c>
      <c r="C29" s="413" t="s">
        <v>608</v>
      </c>
      <c r="D29" s="589">
        <v>0</v>
      </c>
      <c r="E29" s="589"/>
      <c r="F29" s="590">
        <v>0</v>
      </c>
      <c r="G29" s="590"/>
      <c r="H29" s="329">
        <v>4</v>
      </c>
      <c r="I29" s="413" t="s">
        <v>608</v>
      </c>
      <c r="J29" s="384"/>
      <c r="K29" s="384"/>
      <c r="L29" s="589">
        <v>0</v>
      </c>
      <c r="M29" s="589"/>
      <c r="N29" s="590">
        <v>0</v>
      </c>
      <c r="O29" s="590"/>
      <c r="P29" s="191"/>
    </row>
    <row r="30" spans="1:16" ht="15" customHeight="1">
      <c r="A30" s="1"/>
      <c r="B30" s="329">
        <v>5</v>
      </c>
      <c r="C30" s="413" t="s">
        <v>557</v>
      </c>
      <c r="D30" s="589">
        <v>1</v>
      </c>
      <c r="E30" s="589"/>
      <c r="F30" s="590">
        <v>72.613019899999998</v>
      </c>
      <c r="G30" s="590"/>
      <c r="H30" s="329">
        <v>5</v>
      </c>
      <c r="I30" s="413" t="s">
        <v>557</v>
      </c>
      <c r="J30" s="384"/>
      <c r="K30" s="384"/>
      <c r="L30" s="589">
        <v>0</v>
      </c>
      <c r="M30" s="589"/>
      <c r="N30" s="590">
        <v>0</v>
      </c>
      <c r="O30" s="590"/>
      <c r="P30" s="191"/>
    </row>
    <row r="31" spans="1:16" ht="15" customHeight="1">
      <c r="A31" s="1"/>
      <c r="B31" s="329">
        <v>6</v>
      </c>
      <c r="C31" s="413" t="s">
        <v>632</v>
      </c>
      <c r="D31" s="589">
        <v>1</v>
      </c>
      <c r="E31" s="589"/>
      <c r="F31" s="590">
        <v>1070.1600000000001</v>
      </c>
      <c r="G31" s="590"/>
      <c r="H31" s="329">
        <v>6</v>
      </c>
      <c r="I31" s="413" t="s">
        <v>632</v>
      </c>
      <c r="J31" s="384"/>
      <c r="K31" s="384"/>
      <c r="L31" s="589">
        <v>0</v>
      </c>
      <c r="M31" s="589"/>
      <c r="N31" s="590">
        <v>0</v>
      </c>
      <c r="O31" s="590"/>
      <c r="P31" s="191"/>
    </row>
    <row r="32" spans="1:16" ht="15" customHeight="1">
      <c r="A32" s="1"/>
      <c r="B32" s="329">
        <v>7</v>
      </c>
      <c r="C32" s="413" t="s">
        <v>579</v>
      </c>
      <c r="D32" s="589">
        <v>5</v>
      </c>
      <c r="E32" s="589"/>
      <c r="F32" s="590">
        <v>15113.374542636</v>
      </c>
      <c r="G32" s="590"/>
      <c r="H32" s="329">
        <v>7</v>
      </c>
      <c r="I32" s="413" t="s">
        <v>579</v>
      </c>
      <c r="J32" s="384"/>
      <c r="K32" s="384"/>
      <c r="L32" s="589">
        <v>0</v>
      </c>
      <c r="M32" s="589"/>
      <c r="N32" s="590">
        <v>0</v>
      </c>
      <c r="O32" s="590"/>
      <c r="P32" s="191"/>
    </row>
    <row r="33" spans="1:16" ht="15" customHeight="1">
      <c r="A33" s="1"/>
      <c r="B33" s="329">
        <v>8</v>
      </c>
      <c r="C33" s="413" t="s">
        <v>633</v>
      </c>
      <c r="D33" s="589">
        <v>0</v>
      </c>
      <c r="E33" s="589"/>
      <c r="F33" s="590">
        <v>0</v>
      </c>
      <c r="G33" s="590"/>
      <c r="H33" s="329">
        <v>8</v>
      </c>
      <c r="I33" s="413" t="s">
        <v>633</v>
      </c>
      <c r="J33" s="384"/>
      <c r="K33" s="384"/>
      <c r="L33" s="589">
        <v>0</v>
      </c>
      <c r="M33" s="589"/>
      <c r="N33" s="590">
        <v>0</v>
      </c>
      <c r="O33" s="590"/>
      <c r="P33" s="191"/>
    </row>
    <row r="34" spans="1:16" ht="15" customHeight="1">
      <c r="A34" s="1"/>
      <c r="B34" s="329">
        <v>9</v>
      </c>
      <c r="C34" s="413" t="s">
        <v>634</v>
      </c>
      <c r="D34" s="589">
        <v>0</v>
      </c>
      <c r="E34" s="589"/>
      <c r="F34" s="590">
        <v>0</v>
      </c>
      <c r="G34" s="590"/>
      <c r="H34" s="329">
        <v>9</v>
      </c>
      <c r="I34" s="413" t="s">
        <v>634</v>
      </c>
      <c r="J34" s="384"/>
      <c r="K34" s="384"/>
      <c r="L34" s="589">
        <v>0</v>
      </c>
      <c r="M34" s="589"/>
      <c r="N34" s="590">
        <v>0</v>
      </c>
      <c r="O34" s="590"/>
      <c r="P34" s="191"/>
    </row>
    <row r="35" spans="1:16" ht="15" customHeight="1">
      <c r="A35" s="1"/>
      <c r="B35" s="329">
        <v>10</v>
      </c>
      <c r="C35" s="413" t="s">
        <v>589</v>
      </c>
      <c r="D35" s="589">
        <v>3</v>
      </c>
      <c r="E35" s="589"/>
      <c r="F35" s="590">
        <v>18265.115771902998</v>
      </c>
      <c r="G35" s="590"/>
      <c r="H35" s="329">
        <v>10</v>
      </c>
      <c r="I35" s="413" t="s">
        <v>589</v>
      </c>
      <c r="J35" s="384"/>
      <c r="K35" s="384"/>
      <c r="L35" s="589">
        <v>0</v>
      </c>
      <c r="M35" s="589"/>
      <c r="N35" s="590">
        <v>0</v>
      </c>
      <c r="O35" s="590"/>
      <c r="P35" s="191"/>
    </row>
    <row r="36" spans="1:16" ht="15" customHeight="1">
      <c r="A36" s="1"/>
      <c r="B36" s="329">
        <v>11</v>
      </c>
      <c r="C36" s="413" t="s">
        <v>635</v>
      </c>
      <c r="D36" s="589">
        <v>0</v>
      </c>
      <c r="E36" s="589"/>
      <c r="F36" s="590">
        <v>0</v>
      </c>
      <c r="G36" s="590"/>
      <c r="H36" s="329">
        <v>11</v>
      </c>
      <c r="I36" s="413" t="s">
        <v>635</v>
      </c>
      <c r="J36" s="384"/>
      <c r="K36" s="384"/>
      <c r="L36" s="589">
        <v>0</v>
      </c>
      <c r="M36" s="589"/>
      <c r="N36" s="590">
        <v>0</v>
      </c>
      <c r="O36" s="590"/>
      <c r="P36" s="191"/>
    </row>
    <row r="37" spans="1:16" ht="15" customHeight="1">
      <c r="A37" s="1"/>
      <c r="B37" s="585" t="s">
        <v>545</v>
      </c>
      <c r="C37" s="585"/>
      <c r="D37" s="586">
        <v>13</v>
      </c>
      <c r="E37" s="586"/>
      <c r="F37" s="587">
        <v>36819.305549487995</v>
      </c>
      <c r="G37" s="587"/>
      <c r="H37" s="588" t="s">
        <v>638</v>
      </c>
      <c r="I37" s="588"/>
      <c r="J37" s="588"/>
      <c r="K37" s="588"/>
      <c r="L37" s="586">
        <v>1</v>
      </c>
      <c r="M37" s="586"/>
      <c r="N37" s="587">
        <v>1272.0075725070001</v>
      </c>
      <c r="O37" s="587"/>
      <c r="P37" s="191"/>
    </row>
    <row r="38" spans="1:16" ht="15" customHeight="1">
      <c r="B38" s="88" t="s">
        <v>661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</row>
    <row r="39" spans="1:16" ht="15" customHeight="1">
      <c r="B39" s="88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6"/>
    </row>
    <row r="40" spans="1:16" ht="14.5">
      <c r="B40" s="327" t="s">
        <v>695</v>
      </c>
      <c r="C40" s="327"/>
    </row>
    <row r="41" spans="1:16" ht="15" customHeight="1">
      <c r="B41" s="583" t="s">
        <v>537</v>
      </c>
      <c r="C41" s="583">
        <v>2024</v>
      </c>
      <c r="D41" s="583"/>
      <c r="E41" s="583"/>
      <c r="F41" s="583"/>
      <c r="G41" s="583"/>
      <c r="H41" s="583" t="s">
        <v>537</v>
      </c>
      <c r="I41" s="583">
        <v>2025</v>
      </c>
      <c r="J41" s="583"/>
      <c r="K41" s="583"/>
      <c r="L41" s="583"/>
      <c r="M41" s="583"/>
      <c r="N41" s="583"/>
      <c r="O41" s="583"/>
      <c r="P41" s="6"/>
    </row>
    <row r="42" spans="1:16" ht="28.5" customHeight="1">
      <c r="B42" s="583"/>
      <c r="C42" s="127" t="s">
        <v>555</v>
      </c>
      <c r="D42" s="583" t="s">
        <v>526</v>
      </c>
      <c r="E42" s="583"/>
      <c r="F42" s="583" t="s">
        <v>648</v>
      </c>
      <c r="G42" s="583"/>
      <c r="H42" s="583"/>
      <c r="I42" s="583" t="s">
        <v>555</v>
      </c>
      <c r="J42" s="583"/>
      <c r="K42" s="583"/>
      <c r="L42" s="583" t="s">
        <v>526</v>
      </c>
      <c r="M42" s="583"/>
      <c r="N42" s="583" t="s">
        <v>648</v>
      </c>
      <c r="O42" s="583"/>
    </row>
    <row r="43" spans="1:16" ht="15" customHeight="1">
      <c r="A43" s="1"/>
      <c r="B43" s="329">
        <v>1</v>
      </c>
      <c r="C43" s="413" t="s">
        <v>563</v>
      </c>
      <c r="E43" s="411">
        <v>1</v>
      </c>
      <c r="G43" s="412">
        <v>1000</v>
      </c>
      <c r="H43" s="329">
        <v>1</v>
      </c>
      <c r="I43" s="413" t="s">
        <v>563</v>
      </c>
      <c r="J43" s="413"/>
      <c r="K43" s="413"/>
      <c r="L43" s="414">
        <v>0</v>
      </c>
      <c r="M43" s="414"/>
      <c r="N43" s="415">
        <v>0</v>
      </c>
      <c r="O43" s="415"/>
    </row>
    <row r="44" spans="1:16" ht="15" customHeight="1">
      <c r="A44" s="1"/>
      <c r="B44" s="329">
        <v>2</v>
      </c>
      <c r="C44" s="413" t="s">
        <v>559</v>
      </c>
      <c r="E44" s="414">
        <v>3</v>
      </c>
      <c r="G44" s="415">
        <v>4500</v>
      </c>
      <c r="H44" s="329">
        <v>2</v>
      </c>
      <c r="I44" s="413" t="s">
        <v>559</v>
      </c>
      <c r="J44" s="413"/>
      <c r="K44" s="413"/>
      <c r="L44" s="414">
        <v>0</v>
      </c>
      <c r="M44" s="414"/>
      <c r="N44" s="415">
        <v>0</v>
      </c>
      <c r="O44" s="415"/>
    </row>
    <row r="45" spans="1:16" ht="15" customHeight="1">
      <c r="A45" s="1"/>
      <c r="B45" s="329">
        <v>3</v>
      </c>
      <c r="C45" s="413" t="s">
        <v>631</v>
      </c>
      <c r="E45" s="414">
        <v>2</v>
      </c>
      <c r="G45" s="415">
        <v>1677.46</v>
      </c>
      <c r="H45" s="329">
        <v>3</v>
      </c>
      <c r="I45" s="413" t="s">
        <v>631</v>
      </c>
      <c r="J45" s="413"/>
      <c r="K45" s="413"/>
      <c r="L45" s="414">
        <v>0</v>
      </c>
      <c r="M45" s="414"/>
      <c r="N45" s="415">
        <v>0</v>
      </c>
      <c r="O45" s="415"/>
    </row>
    <row r="46" spans="1:16" ht="15" customHeight="1">
      <c r="A46" s="1"/>
      <c r="B46" s="329">
        <v>4</v>
      </c>
      <c r="C46" s="413" t="s">
        <v>608</v>
      </c>
      <c r="E46" s="414">
        <v>0</v>
      </c>
      <c r="G46" s="415">
        <v>0</v>
      </c>
      <c r="H46" s="329">
        <v>4</v>
      </c>
      <c r="I46" s="413" t="s">
        <v>608</v>
      </c>
      <c r="J46" s="413"/>
      <c r="K46" s="413"/>
      <c r="L46" s="414">
        <v>0</v>
      </c>
      <c r="M46" s="414"/>
      <c r="N46" s="415">
        <v>0</v>
      </c>
      <c r="O46" s="415"/>
    </row>
    <row r="47" spans="1:16" ht="15" customHeight="1">
      <c r="A47" s="1"/>
      <c r="B47" s="329">
        <v>5</v>
      </c>
      <c r="C47" s="413" t="s">
        <v>557</v>
      </c>
      <c r="E47" s="414">
        <v>0</v>
      </c>
      <c r="G47" s="415">
        <v>0</v>
      </c>
      <c r="H47" s="329">
        <v>5</v>
      </c>
      <c r="I47" s="413" t="s">
        <v>557</v>
      </c>
      <c r="J47" s="413"/>
      <c r="K47" s="413"/>
      <c r="L47" s="414">
        <v>0</v>
      </c>
      <c r="M47" s="414"/>
      <c r="N47" s="415">
        <v>0</v>
      </c>
      <c r="O47" s="415"/>
    </row>
    <row r="48" spans="1:16" ht="15" customHeight="1">
      <c r="A48" s="1"/>
      <c r="B48" s="329">
        <v>6</v>
      </c>
      <c r="C48" s="413" t="s">
        <v>632</v>
      </c>
      <c r="E48" s="414">
        <v>0</v>
      </c>
      <c r="G48" s="415">
        <v>0</v>
      </c>
      <c r="H48" s="329">
        <v>6</v>
      </c>
      <c r="I48" s="413" t="s">
        <v>632</v>
      </c>
      <c r="J48" s="413"/>
      <c r="K48" s="413"/>
      <c r="L48" s="414">
        <v>0</v>
      </c>
      <c r="M48" s="414"/>
      <c r="N48" s="415">
        <v>0</v>
      </c>
      <c r="O48" s="415"/>
    </row>
    <row r="49" spans="1:21" ht="15" customHeight="1">
      <c r="A49" s="1"/>
      <c r="B49" s="329">
        <v>7</v>
      </c>
      <c r="C49" s="413" t="s">
        <v>579</v>
      </c>
      <c r="E49" s="414">
        <v>1</v>
      </c>
      <c r="G49" s="415">
        <v>700</v>
      </c>
      <c r="H49" s="329">
        <v>7</v>
      </c>
      <c r="I49" s="413" t="s">
        <v>579</v>
      </c>
      <c r="J49" s="413"/>
      <c r="K49" s="413"/>
      <c r="L49" s="414">
        <v>0</v>
      </c>
      <c r="M49" s="414"/>
      <c r="N49" s="415">
        <v>0</v>
      </c>
      <c r="O49" s="415"/>
    </row>
    <row r="50" spans="1:21" ht="15" customHeight="1">
      <c r="A50" s="1"/>
      <c r="B50" s="329">
        <v>8</v>
      </c>
      <c r="C50" s="413" t="s">
        <v>633</v>
      </c>
      <c r="E50" s="414">
        <v>1</v>
      </c>
      <c r="G50" s="415">
        <v>500</v>
      </c>
      <c r="H50" s="329">
        <v>8</v>
      </c>
      <c r="I50" s="413" t="s">
        <v>633</v>
      </c>
      <c r="J50" s="413"/>
      <c r="K50" s="413"/>
      <c r="L50" s="414">
        <v>0</v>
      </c>
      <c r="M50" s="414"/>
      <c r="N50" s="415">
        <v>0</v>
      </c>
      <c r="O50" s="415"/>
    </row>
    <row r="51" spans="1:21" ht="15" customHeight="1">
      <c r="A51" s="1"/>
      <c r="B51" s="329">
        <v>9</v>
      </c>
      <c r="C51" s="413" t="s">
        <v>634</v>
      </c>
      <c r="E51" s="414">
        <v>0</v>
      </c>
      <c r="G51" s="415">
        <v>0</v>
      </c>
      <c r="H51" s="329">
        <v>9</v>
      </c>
      <c r="I51" s="413" t="s">
        <v>634</v>
      </c>
      <c r="J51" s="413"/>
      <c r="K51" s="413"/>
      <c r="L51" s="414">
        <v>0</v>
      </c>
      <c r="M51" s="414"/>
      <c r="N51" s="415">
        <v>0</v>
      </c>
      <c r="O51" s="415"/>
    </row>
    <row r="52" spans="1:21" ht="15" customHeight="1">
      <c r="A52" s="1"/>
      <c r="B52" s="329">
        <v>10</v>
      </c>
      <c r="C52" s="413" t="s">
        <v>589</v>
      </c>
      <c r="E52" s="414">
        <v>1</v>
      </c>
      <c r="G52" s="415">
        <v>600</v>
      </c>
      <c r="H52" s="329">
        <v>10</v>
      </c>
      <c r="I52" s="413" t="s">
        <v>589</v>
      </c>
      <c r="J52" s="413"/>
      <c r="K52" s="413"/>
      <c r="L52" s="414">
        <v>0</v>
      </c>
      <c r="M52" s="414"/>
      <c r="N52" s="415">
        <v>0</v>
      </c>
      <c r="O52" s="415"/>
    </row>
    <row r="53" spans="1:21" ht="15" customHeight="1">
      <c r="A53" s="1"/>
      <c r="B53" s="329">
        <v>11</v>
      </c>
      <c r="C53" s="413" t="s">
        <v>635</v>
      </c>
      <c r="E53" s="414">
        <v>0</v>
      </c>
      <c r="G53" s="415">
        <v>0</v>
      </c>
      <c r="H53" s="329">
        <v>11</v>
      </c>
      <c r="I53" s="413" t="s">
        <v>635</v>
      </c>
      <c r="J53" s="413"/>
      <c r="K53" s="413"/>
      <c r="L53" s="414">
        <v>0</v>
      </c>
      <c r="M53" s="414"/>
      <c r="N53" s="415">
        <v>0</v>
      </c>
      <c r="O53" s="415"/>
    </row>
    <row r="54" spans="1:21" ht="15" customHeight="1">
      <c r="A54" s="1"/>
      <c r="B54" s="399"/>
      <c r="C54" s="399" t="s">
        <v>545</v>
      </c>
      <c r="D54" s="416"/>
      <c r="E54" s="416">
        <v>9</v>
      </c>
      <c r="F54" s="416"/>
      <c r="G54" s="417">
        <v>8977.4599999999991</v>
      </c>
      <c r="H54" s="588" t="s">
        <v>545</v>
      </c>
      <c r="I54" s="588"/>
      <c r="J54" s="588"/>
      <c r="K54" s="588"/>
      <c r="L54" s="416">
        <v>0</v>
      </c>
      <c r="M54" s="416"/>
      <c r="N54" s="417">
        <v>0</v>
      </c>
      <c r="O54" s="417"/>
    </row>
    <row r="55" spans="1:21" ht="15" customHeight="1">
      <c r="B55" s="88" t="s">
        <v>661</v>
      </c>
      <c r="D55" s="231"/>
    </row>
    <row r="56" spans="1:21" ht="15" customHeight="1">
      <c r="B56" s="88"/>
      <c r="D56" s="231"/>
      <c r="N56" s="40"/>
      <c r="O56" s="40"/>
    </row>
    <row r="57" spans="1:21" ht="15" customHeight="1">
      <c r="B57" s="327" t="s">
        <v>696</v>
      </c>
      <c r="C57" s="327"/>
      <c r="D57" s="327"/>
      <c r="E57" s="327"/>
      <c r="F57" s="327"/>
      <c r="G57" s="327"/>
    </row>
    <row r="58" spans="1:21" ht="15" customHeight="1">
      <c r="B58" s="583" t="s">
        <v>537</v>
      </c>
      <c r="C58" s="552">
        <v>2024</v>
      </c>
      <c r="D58" s="554"/>
      <c r="E58" s="554"/>
      <c r="F58" s="554"/>
      <c r="G58" s="554"/>
      <c r="H58" s="554"/>
      <c r="I58" s="554"/>
      <c r="J58" s="553"/>
      <c r="K58" s="469" t="s">
        <v>537</v>
      </c>
      <c r="L58" s="474">
        <v>2025</v>
      </c>
      <c r="M58" s="475"/>
      <c r="N58" s="475"/>
      <c r="O58" s="475"/>
      <c r="P58" s="475"/>
      <c r="Q58" s="475"/>
      <c r="R58" s="475"/>
      <c r="S58" s="475"/>
      <c r="T58" s="475"/>
      <c r="U58" s="476"/>
    </row>
    <row r="59" spans="1:21" ht="26">
      <c r="B59" s="583"/>
      <c r="C59" s="127" t="s">
        <v>555</v>
      </c>
      <c r="D59" s="583" t="s">
        <v>526</v>
      </c>
      <c r="E59" s="583"/>
      <c r="F59" s="584" t="s">
        <v>697</v>
      </c>
      <c r="G59" s="583"/>
      <c r="H59" s="127" t="s">
        <v>526</v>
      </c>
      <c r="I59" s="581" t="s">
        <v>698</v>
      </c>
      <c r="J59" s="582"/>
      <c r="K59" s="470"/>
      <c r="L59" s="474" t="s">
        <v>555</v>
      </c>
      <c r="M59" s="476"/>
      <c r="N59" s="579" t="s">
        <v>526</v>
      </c>
      <c r="O59" s="580"/>
      <c r="P59" s="599" t="s">
        <v>697</v>
      </c>
      <c r="Q59" s="600"/>
      <c r="R59" s="127" t="s">
        <v>526</v>
      </c>
      <c r="S59" s="127"/>
      <c r="T59" s="127"/>
      <c r="U59" s="434" t="s">
        <v>698</v>
      </c>
    </row>
    <row r="60" spans="1:21" ht="15" customHeight="1">
      <c r="B60" s="329">
        <v>1</v>
      </c>
      <c r="C60" s="413" t="s">
        <v>563</v>
      </c>
      <c r="E60" s="367">
        <v>11</v>
      </c>
      <c r="F60" s="367"/>
      <c r="G60" s="367">
        <v>11500</v>
      </c>
      <c r="H60" s="367">
        <v>0</v>
      </c>
      <c r="I60" s="367"/>
      <c r="J60" s="367">
        <v>0</v>
      </c>
      <c r="K60" s="329">
        <v>1</v>
      </c>
      <c r="L60" s="413" t="s">
        <v>563</v>
      </c>
      <c r="M60" s="413"/>
      <c r="N60" s="367">
        <v>1</v>
      </c>
      <c r="O60" s="367"/>
      <c r="P60" s="422">
        <v>1150</v>
      </c>
      <c r="Q60" s="422"/>
      <c r="R60" s="421">
        <v>0</v>
      </c>
      <c r="S60" s="421"/>
      <c r="T60" s="421"/>
      <c r="U60" s="422">
        <v>0</v>
      </c>
    </row>
    <row r="61" spans="1:21" ht="15" customHeight="1">
      <c r="B61" s="329">
        <v>2</v>
      </c>
      <c r="C61" s="413" t="s">
        <v>559</v>
      </c>
      <c r="E61" s="367">
        <v>27</v>
      </c>
      <c r="F61" s="367"/>
      <c r="G61" s="367">
        <v>47254.728999999999</v>
      </c>
      <c r="H61" s="367">
        <v>7</v>
      </c>
      <c r="I61" s="367"/>
      <c r="J61" s="39">
        <v>146.67849999999999</v>
      </c>
      <c r="K61" s="329">
        <v>2</v>
      </c>
      <c r="L61" s="413" t="s">
        <v>559</v>
      </c>
      <c r="M61" s="413"/>
      <c r="N61" s="367">
        <v>3</v>
      </c>
      <c r="O61" s="367"/>
      <c r="P61" s="422">
        <v>5550</v>
      </c>
      <c r="Q61" s="422"/>
      <c r="R61" s="421">
        <v>0</v>
      </c>
      <c r="S61" s="421"/>
      <c r="T61" s="421"/>
      <c r="U61" s="422">
        <v>0</v>
      </c>
    </row>
    <row r="62" spans="1:21" ht="15" customHeight="1">
      <c r="B62" s="329">
        <v>3</v>
      </c>
      <c r="C62" s="413" t="s">
        <v>631</v>
      </c>
      <c r="E62" s="367">
        <v>0</v>
      </c>
      <c r="F62" s="367"/>
      <c r="G62" s="367">
        <v>0</v>
      </c>
      <c r="H62" s="367">
        <v>0</v>
      </c>
      <c r="I62" s="367"/>
      <c r="J62" s="367">
        <v>0</v>
      </c>
      <c r="K62" s="329">
        <v>3</v>
      </c>
      <c r="L62" s="413" t="s">
        <v>631</v>
      </c>
      <c r="M62" s="413"/>
      <c r="N62" s="367">
        <v>0</v>
      </c>
      <c r="O62" s="367"/>
      <c r="P62" s="422">
        <v>0</v>
      </c>
      <c r="Q62" s="422"/>
      <c r="R62" s="421">
        <v>0</v>
      </c>
      <c r="S62" s="421"/>
      <c r="T62" s="421"/>
      <c r="U62" s="422">
        <v>0</v>
      </c>
    </row>
    <row r="63" spans="1:21" ht="15" customHeight="1">
      <c r="B63" s="329">
        <v>4</v>
      </c>
      <c r="C63" s="413" t="s">
        <v>608</v>
      </c>
      <c r="E63" s="367">
        <v>2</v>
      </c>
      <c r="F63" s="367"/>
      <c r="G63" s="367">
        <v>700</v>
      </c>
      <c r="H63" s="367">
        <v>0</v>
      </c>
      <c r="I63" s="367"/>
      <c r="J63" s="367">
        <v>0</v>
      </c>
      <c r="K63" s="329">
        <v>4</v>
      </c>
      <c r="L63" s="413" t="s">
        <v>608</v>
      </c>
      <c r="M63" s="413"/>
      <c r="N63" s="367">
        <v>1</v>
      </c>
      <c r="O63" s="367"/>
      <c r="P63" s="422">
        <v>50</v>
      </c>
      <c r="Q63" s="422"/>
      <c r="R63" s="421">
        <v>0</v>
      </c>
      <c r="S63" s="421"/>
      <c r="T63" s="421"/>
      <c r="U63" s="422">
        <v>0</v>
      </c>
    </row>
    <row r="64" spans="1:21" ht="15" customHeight="1">
      <c r="B64" s="329">
        <v>5</v>
      </c>
      <c r="C64" s="413" t="s">
        <v>557</v>
      </c>
      <c r="E64" s="367">
        <v>4</v>
      </c>
      <c r="F64" s="367"/>
      <c r="G64" s="367">
        <v>2800</v>
      </c>
      <c r="H64" s="367">
        <v>0</v>
      </c>
      <c r="I64" s="367"/>
      <c r="J64" s="367">
        <v>0</v>
      </c>
      <c r="K64" s="329">
        <v>5</v>
      </c>
      <c r="L64" s="413" t="s">
        <v>557</v>
      </c>
      <c r="M64" s="413"/>
      <c r="N64" s="367">
        <v>0</v>
      </c>
      <c r="O64" s="367"/>
      <c r="P64" s="422">
        <v>0</v>
      </c>
      <c r="Q64" s="422"/>
      <c r="R64" s="421">
        <v>0</v>
      </c>
      <c r="S64" s="421"/>
      <c r="T64" s="421"/>
      <c r="U64" s="422">
        <v>0</v>
      </c>
    </row>
    <row r="65" spans="2:21" ht="15" customHeight="1">
      <c r="B65" s="329">
        <v>6</v>
      </c>
      <c r="C65" s="413" t="s">
        <v>632</v>
      </c>
      <c r="E65" s="367">
        <v>0</v>
      </c>
      <c r="F65" s="367"/>
      <c r="G65" s="367">
        <v>0</v>
      </c>
      <c r="H65" s="367">
        <v>0</v>
      </c>
      <c r="I65" s="367"/>
      <c r="J65" s="367">
        <v>0</v>
      </c>
      <c r="K65" s="329">
        <v>6</v>
      </c>
      <c r="L65" s="413" t="s">
        <v>632</v>
      </c>
      <c r="M65" s="413"/>
      <c r="N65" s="367">
        <v>0</v>
      </c>
      <c r="O65" s="367"/>
      <c r="P65" s="422">
        <v>0</v>
      </c>
      <c r="Q65" s="422"/>
      <c r="R65" s="421">
        <v>0</v>
      </c>
      <c r="S65" s="421"/>
      <c r="T65" s="421"/>
      <c r="U65" s="422">
        <v>0</v>
      </c>
    </row>
    <row r="66" spans="2:21" ht="15" customHeight="1">
      <c r="B66" s="329">
        <v>7</v>
      </c>
      <c r="C66" s="413" t="s">
        <v>579</v>
      </c>
      <c r="E66" s="367">
        <v>67</v>
      </c>
      <c r="F66" s="367"/>
      <c r="G66" s="367">
        <v>76539.054999999993</v>
      </c>
      <c r="H66" s="367">
        <v>0</v>
      </c>
      <c r="I66" s="367"/>
      <c r="J66" s="367">
        <v>0</v>
      </c>
      <c r="K66" s="329">
        <v>7</v>
      </c>
      <c r="L66" s="413" t="s">
        <v>579</v>
      </c>
      <c r="M66" s="413"/>
      <c r="N66" s="367">
        <v>8</v>
      </c>
      <c r="O66" s="367"/>
      <c r="P66" s="422">
        <v>12453.918000000001</v>
      </c>
      <c r="Q66" s="422"/>
      <c r="R66" s="421">
        <v>0</v>
      </c>
      <c r="S66" s="421"/>
      <c r="T66" s="421"/>
      <c r="U66" s="422">
        <v>0</v>
      </c>
    </row>
    <row r="67" spans="2:21" ht="15" customHeight="1">
      <c r="B67" s="329">
        <v>8</v>
      </c>
      <c r="C67" s="413" t="s">
        <v>633</v>
      </c>
      <c r="E67" s="367">
        <v>1</v>
      </c>
      <c r="F67" s="367"/>
      <c r="G67" s="367">
        <v>1300</v>
      </c>
      <c r="H67" s="367">
        <v>0</v>
      </c>
      <c r="I67" s="367"/>
      <c r="J67" s="367">
        <v>0</v>
      </c>
      <c r="K67" s="329">
        <v>8</v>
      </c>
      <c r="L67" s="413" t="s">
        <v>633</v>
      </c>
      <c r="M67" s="413"/>
      <c r="N67" s="367">
        <v>0</v>
      </c>
      <c r="O67" s="367"/>
      <c r="P67" s="422">
        <v>0</v>
      </c>
      <c r="Q67" s="422"/>
      <c r="R67" s="421">
        <v>0</v>
      </c>
      <c r="S67" s="421"/>
      <c r="T67" s="421"/>
      <c r="U67" s="422">
        <v>0</v>
      </c>
    </row>
    <row r="68" spans="2:21" ht="15" customHeight="1">
      <c r="B68" s="329">
        <v>9</v>
      </c>
      <c r="C68" s="413" t="s">
        <v>634</v>
      </c>
      <c r="E68" s="367">
        <v>0</v>
      </c>
      <c r="F68" s="367"/>
      <c r="G68" s="367">
        <v>0</v>
      </c>
      <c r="H68" s="367">
        <v>0</v>
      </c>
      <c r="I68" s="367"/>
      <c r="J68" s="367">
        <v>0</v>
      </c>
      <c r="K68" s="329">
        <v>9</v>
      </c>
      <c r="L68" s="413" t="s">
        <v>634</v>
      </c>
      <c r="M68" s="413"/>
      <c r="N68" s="367">
        <v>0</v>
      </c>
      <c r="O68" s="367"/>
      <c r="P68" s="422">
        <v>0</v>
      </c>
      <c r="Q68" s="422"/>
      <c r="R68" s="421">
        <v>0</v>
      </c>
      <c r="S68" s="421"/>
      <c r="T68" s="421"/>
      <c r="U68" s="422">
        <v>0</v>
      </c>
    </row>
    <row r="69" spans="2:21" ht="15" customHeight="1">
      <c r="B69" s="329">
        <v>10</v>
      </c>
      <c r="C69" s="413" t="s">
        <v>589</v>
      </c>
      <c r="E69" s="367">
        <v>11</v>
      </c>
      <c r="F69" s="367"/>
      <c r="G69" s="367">
        <v>8564.0849999999991</v>
      </c>
      <c r="H69" s="367">
        <v>0</v>
      </c>
      <c r="I69" s="367"/>
      <c r="J69" s="367">
        <v>0</v>
      </c>
      <c r="K69" s="329">
        <v>10</v>
      </c>
      <c r="L69" s="413" t="s">
        <v>589</v>
      </c>
      <c r="M69" s="413"/>
      <c r="N69" s="367">
        <v>1</v>
      </c>
      <c r="O69" s="367"/>
      <c r="P69" s="422">
        <v>2790.3449999999998</v>
      </c>
      <c r="Q69" s="422"/>
      <c r="R69" s="421">
        <v>0</v>
      </c>
      <c r="S69" s="421"/>
      <c r="T69" s="421"/>
      <c r="U69" s="422">
        <v>0</v>
      </c>
    </row>
    <row r="70" spans="2:21" ht="15" customHeight="1">
      <c r="B70" s="329">
        <v>11</v>
      </c>
      <c r="C70" s="413" t="s">
        <v>635</v>
      </c>
      <c r="E70" s="367">
        <v>5</v>
      </c>
      <c r="F70" s="367"/>
      <c r="G70" s="367">
        <v>4000</v>
      </c>
      <c r="H70" s="367">
        <v>0</v>
      </c>
      <c r="I70" s="367"/>
      <c r="J70" s="367">
        <v>0</v>
      </c>
      <c r="K70" s="329">
        <v>11</v>
      </c>
      <c r="L70" s="413" t="s">
        <v>635</v>
      </c>
      <c r="M70" s="413"/>
      <c r="N70" s="367">
        <v>0</v>
      </c>
      <c r="O70" s="367"/>
      <c r="P70" s="422">
        <v>0</v>
      </c>
      <c r="Q70" s="422"/>
      <c r="R70" s="421">
        <v>0</v>
      </c>
      <c r="S70" s="421"/>
      <c r="T70" s="421"/>
      <c r="U70" s="422">
        <v>0</v>
      </c>
    </row>
    <row r="71" spans="2:21" ht="15" customHeight="1">
      <c r="B71" s="399"/>
      <c r="C71" s="399" t="s">
        <v>545</v>
      </c>
      <c r="D71" s="416"/>
      <c r="E71" s="416">
        <v>128</v>
      </c>
      <c r="F71" s="416"/>
      <c r="G71" s="416">
        <v>152657.86899999998</v>
      </c>
      <c r="H71" s="416">
        <v>7</v>
      </c>
      <c r="I71" s="416"/>
      <c r="J71" s="417">
        <v>146.67849999999999</v>
      </c>
      <c r="K71" s="435" t="s">
        <v>545</v>
      </c>
      <c r="L71" s="435"/>
      <c r="M71" s="435"/>
      <c r="N71" s="442">
        <v>14</v>
      </c>
      <c r="O71" s="442"/>
      <c r="P71" s="443">
        <v>21994.263000000003</v>
      </c>
      <c r="Q71" s="417"/>
      <c r="R71" s="436">
        <v>0</v>
      </c>
      <c r="S71" s="436"/>
      <c r="T71" s="436"/>
      <c r="U71" s="437">
        <v>0</v>
      </c>
    </row>
    <row r="72" spans="2:21" ht="15" customHeight="1">
      <c r="B72" s="88"/>
      <c r="D72" s="231"/>
      <c r="O72" s="191"/>
    </row>
    <row r="73" spans="2:21" ht="15" customHeight="1">
      <c r="B73" s="88"/>
      <c r="D73" s="231"/>
      <c r="O73" s="191"/>
    </row>
    <row r="74" spans="2:21" ht="15" customHeight="1">
      <c r="B74" s="88"/>
      <c r="D74" s="231"/>
      <c r="O74" s="191"/>
    </row>
    <row r="75" spans="2:21" ht="15" customHeight="1">
      <c r="B75" s="88"/>
      <c r="D75" s="231"/>
      <c r="O75" s="191"/>
    </row>
    <row r="76" spans="2:21" ht="15" customHeight="1">
      <c r="B76" s="88"/>
      <c r="D76" s="231"/>
      <c r="O76" s="191"/>
    </row>
    <row r="77" spans="2:21" ht="15" customHeight="1">
      <c r="B77" s="88"/>
      <c r="D77" s="231"/>
      <c r="O77" s="191"/>
    </row>
    <row r="78" spans="2:21" ht="15" customHeight="1">
      <c r="B78" s="88"/>
      <c r="D78" s="231"/>
      <c r="O78" s="191"/>
    </row>
    <row r="79" spans="2:21" ht="15" customHeight="1">
      <c r="B79" s="88"/>
      <c r="D79" s="231"/>
      <c r="O79" s="191"/>
    </row>
    <row r="80" spans="2:21" ht="15" customHeight="1">
      <c r="B80" s="88"/>
      <c r="D80" s="231"/>
      <c r="O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6"/>
      <c r="L82" s="396"/>
      <c r="M82" s="44"/>
      <c r="N82" s="44"/>
      <c r="O82" s="44"/>
      <c r="P82" s="44"/>
      <c r="Q82" s="44"/>
      <c r="R82" s="44"/>
      <c r="S82" s="44"/>
      <c r="T82" s="44"/>
      <c r="U82" s="117" t="s">
        <v>699</v>
      </c>
    </row>
    <row r="84" spans="1:21" ht="15" customHeight="1">
      <c r="O84" s="423"/>
    </row>
  </sheetData>
  <mergeCells count="143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zoomScale="87" zoomScaleNormal="145" zoomScaleSheetLayoutView="87" workbookViewId="0">
      <selection activeCell="J32" sqref="J3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47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5" t="s">
        <v>4</v>
      </c>
      <c r="D17" s="445"/>
      <c r="E17" s="445"/>
      <c r="F17" s="445"/>
      <c r="G17" s="445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2"/>
      <c r="D19" s="463"/>
      <c r="E19" s="464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65" t="s">
        <v>48</v>
      </c>
      <c r="D20" s="466"/>
      <c r="E20" s="46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52" t="s">
        <v>49</v>
      </c>
      <c r="D21" s="453"/>
      <c r="E21" s="454"/>
      <c r="F21" s="68">
        <v>7079.9049999999997</v>
      </c>
      <c r="G21" s="68">
        <v>6636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52" t="s">
        <v>50</v>
      </c>
      <c r="D22" s="453"/>
      <c r="E22" s="454"/>
      <c r="F22" s="69">
        <v>943</v>
      </c>
      <c r="G22" s="69">
        <v>951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52" t="s">
        <v>51</v>
      </c>
      <c r="D23" s="453"/>
      <c r="E23" s="454"/>
      <c r="F23" s="69">
        <v>41</v>
      </c>
      <c r="G23" s="69">
        <v>8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2" t="s">
        <v>52</v>
      </c>
      <c r="D24" s="453"/>
      <c r="E24" s="454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2" t="s">
        <v>53</v>
      </c>
      <c r="D25" s="453"/>
      <c r="E25" s="454"/>
      <c r="F25" s="68">
        <v>12335.832712686501</v>
      </c>
      <c r="G25" s="68">
        <v>11449.8073660808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52" t="s">
        <v>54</v>
      </c>
      <c r="D26" s="453"/>
      <c r="E26" s="454"/>
      <c r="F26" s="68">
        <v>759.78274899522671</v>
      </c>
      <c r="G26" s="68">
        <v>701.79634484099302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52" t="s">
        <v>55</v>
      </c>
      <c r="D27" s="453"/>
      <c r="E27" s="454"/>
      <c r="F27" s="68">
        <v>4718.9086376060004</v>
      </c>
      <c r="G27" s="68">
        <v>823.28601644199978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52" t="s">
        <v>56</v>
      </c>
      <c r="D28" s="453"/>
      <c r="E28" s="454"/>
      <c r="F28" s="68">
        <v>3045.6860091014942</v>
      </c>
      <c r="G28" s="68">
        <v>518.08017896068702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2" t="s">
        <v>57</v>
      </c>
      <c r="D29" s="453"/>
      <c r="E29" s="454"/>
      <c r="F29" s="68">
        <v>268224.71099999995</v>
      </c>
      <c r="G29" s="68">
        <v>52878.817999999999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52" t="s">
        <v>58</v>
      </c>
      <c r="D30" s="453"/>
      <c r="E30" s="454"/>
      <c r="F30" s="69">
        <v>237</v>
      </c>
      <c r="G30" s="69">
        <v>44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49" t="s">
        <v>59</v>
      </c>
      <c r="D31" s="450"/>
      <c r="E31" s="451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52" t="s">
        <v>60</v>
      </c>
      <c r="D32" s="453"/>
      <c r="E32" s="454"/>
      <c r="F32" s="68">
        <v>20875.917842388186</v>
      </c>
      <c r="G32" s="73">
        <v>19420.929304590907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52" t="s">
        <v>61</v>
      </c>
      <c r="D33" s="453"/>
      <c r="E33" s="454"/>
      <c r="F33" s="68">
        <v>12869.514097932519</v>
      </c>
      <c r="G33" s="73">
        <v>11786.671319380477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52" t="s">
        <v>62</v>
      </c>
      <c r="D34" s="453"/>
      <c r="E34" s="454"/>
      <c r="F34" s="68">
        <v>1154.1271434599157</v>
      </c>
      <c r="G34" s="73">
        <v>1217.2708181818182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49" t="s">
        <v>63</v>
      </c>
      <c r="D35" s="450"/>
      <c r="E35" s="451"/>
      <c r="F35" s="68"/>
      <c r="G35" s="73" t="s">
        <v>21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9" t="s">
        <v>64</v>
      </c>
      <c r="D36" s="450"/>
      <c r="E36" s="451"/>
      <c r="F36" s="68">
        <v>6601.6662898887835</v>
      </c>
      <c r="G36" s="68">
        <v>17935.413250980069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52" t="s">
        <v>65</v>
      </c>
      <c r="D37" s="453"/>
      <c r="E37" s="454"/>
      <c r="F37" s="68">
        <v>6114.4103050000003</v>
      </c>
      <c r="G37" s="68">
        <v>17455.63449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52" t="s">
        <v>66</v>
      </c>
      <c r="D38" s="453"/>
      <c r="E38" s="454"/>
      <c r="F38" s="68">
        <v>487.25598488878296</v>
      </c>
      <c r="G38" s="68">
        <v>479.778760980068</v>
      </c>
      <c r="H38" s="98"/>
      <c r="I38" s="65"/>
      <c r="L38" s="36"/>
      <c r="N38" s="19"/>
      <c r="O38" s="37"/>
      <c r="P38" s="19"/>
      <c r="S38" s="20"/>
    </row>
    <row r="39" spans="3:24">
      <c r="C39" s="449" t="s">
        <v>67</v>
      </c>
      <c r="D39" s="450"/>
      <c r="E39" s="451"/>
      <c r="F39" s="68">
        <v>588.11529999999993</v>
      </c>
      <c r="G39" s="68">
        <v>587.80430000000001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52" t="s">
        <v>65</v>
      </c>
      <c r="D40" s="453"/>
      <c r="E40" s="454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52" t="s">
        <v>66</v>
      </c>
      <c r="D41" s="453"/>
      <c r="E41" s="454"/>
      <c r="F41" s="68">
        <v>86.016300000000001</v>
      </c>
      <c r="G41" s="68">
        <v>85.705299999999994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49" t="s">
        <v>68</v>
      </c>
      <c r="D42" s="450"/>
      <c r="E42" s="451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49" t="s">
        <v>69</v>
      </c>
      <c r="D43" s="450"/>
      <c r="E43" s="451"/>
      <c r="F43" s="68">
        <v>53.501586029087989</v>
      </c>
      <c r="G43" s="68">
        <v>1.4574432773070001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52" t="s">
        <v>70</v>
      </c>
      <c r="D44" s="453"/>
      <c r="E44" s="454"/>
      <c r="F44" s="68">
        <v>16.682280479599999</v>
      </c>
      <c r="G44" s="68">
        <v>0.18543570479999999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52" t="s">
        <v>71</v>
      </c>
      <c r="D45" s="453"/>
      <c r="E45" s="454"/>
      <c r="F45" s="68">
        <v>36.819305549487993</v>
      </c>
      <c r="G45" s="68">
        <v>1.2720075725070001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49" t="s">
        <v>72</v>
      </c>
      <c r="D46" s="450"/>
      <c r="E46" s="451"/>
      <c r="F46" s="68">
        <v>929.93432899999993</v>
      </c>
      <c r="G46" s="68">
        <v>204.19426299999998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49" t="s">
        <v>73</v>
      </c>
      <c r="D47" s="450"/>
      <c r="E47" s="451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52" t="s">
        <v>74</v>
      </c>
      <c r="D48" s="453"/>
      <c r="E48" s="454"/>
      <c r="F48" s="68">
        <v>768.29899999999998</v>
      </c>
      <c r="G48" s="80">
        <v>182.2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49" t="s">
        <v>75</v>
      </c>
      <c r="D49" s="450"/>
      <c r="E49" s="451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52" t="s">
        <v>76</v>
      </c>
      <c r="D50" s="453"/>
      <c r="E50" s="454"/>
      <c r="F50" s="68">
        <v>139.23165899999995</v>
      </c>
      <c r="G50" s="81">
        <v>16.794263000000004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58" t="s">
        <v>77</v>
      </c>
      <c r="D51" s="459"/>
      <c r="E51" s="460"/>
      <c r="F51" s="68">
        <v>22.403670000000002</v>
      </c>
      <c r="G51" s="81">
        <v>5.2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49" t="s">
        <v>78</v>
      </c>
      <c r="D52" s="450"/>
      <c r="E52" s="451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49" t="s">
        <v>75</v>
      </c>
      <c r="D53" s="450"/>
      <c r="E53" s="451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52" t="s">
        <v>76</v>
      </c>
      <c r="D54" s="453"/>
      <c r="E54" s="454"/>
      <c r="F54" s="68">
        <v>146.67849999999999</v>
      </c>
      <c r="G54" s="80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49" t="s">
        <v>79</v>
      </c>
      <c r="D55" s="450"/>
      <c r="E55" s="451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52" t="s">
        <v>80</v>
      </c>
      <c r="D56" s="453"/>
      <c r="E56" s="454"/>
      <c r="F56" s="69">
        <v>42</v>
      </c>
      <c r="G56" s="82">
        <v>2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55" t="s">
        <v>81</v>
      </c>
      <c r="D57" s="456"/>
      <c r="E57" s="457"/>
      <c r="F57" s="83">
        <v>13</v>
      </c>
      <c r="G57" s="84">
        <v>1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82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38" t="s">
        <v>83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84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85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M12" sqref="M1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5" t="s">
        <v>86</v>
      </c>
      <c r="B5" s="445"/>
      <c r="C5" s="445"/>
      <c r="D5" s="445"/>
      <c r="E5" s="445"/>
      <c r="F5" s="445"/>
      <c r="G5" s="445"/>
      <c r="H5" s="445"/>
      <c r="I5" s="445"/>
      <c r="J5" s="445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87</v>
      </c>
      <c r="C8" s="1" t="s">
        <v>88</v>
      </c>
      <c r="D8" s="1"/>
      <c r="E8" s="1"/>
      <c r="F8" s="1"/>
      <c r="G8" s="1"/>
      <c r="H8" s="1"/>
      <c r="I8" s="6" t="s">
        <v>89</v>
      </c>
    </row>
    <row r="9" spans="1:54">
      <c r="B9" s="116" t="s">
        <v>90</v>
      </c>
      <c r="C9" s="1" t="s">
        <v>91</v>
      </c>
      <c r="D9" s="1"/>
      <c r="E9" s="1"/>
      <c r="F9" s="1"/>
      <c r="G9" s="1"/>
      <c r="H9" s="1"/>
      <c r="I9" s="6" t="s">
        <v>92</v>
      </c>
    </row>
    <row r="10" spans="1:54">
      <c r="B10" s="116" t="s">
        <v>93</v>
      </c>
      <c r="C10" s="1" t="s">
        <v>94</v>
      </c>
      <c r="D10" s="1"/>
      <c r="E10" s="1"/>
      <c r="F10" s="1"/>
      <c r="G10" s="1"/>
      <c r="H10" s="1"/>
      <c r="I10" s="6">
        <v>1</v>
      </c>
    </row>
    <row r="11" spans="1:54">
      <c r="B11" s="116" t="s">
        <v>95</v>
      </c>
      <c r="C11" s="1" t="s">
        <v>96</v>
      </c>
      <c r="D11" s="1"/>
      <c r="E11" s="1"/>
      <c r="F11" s="1"/>
      <c r="G11" s="1"/>
      <c r="H11" s="1"/>
      <c r="I11" s="6">
        <v>2</v>
      </c>
    </row>
    <row r="12" spans="1:54">
      <c r="B12" s="116" t="s">
        <v>97</v>
      </c>
      <c r="C12" s="1" t="s">
        <v>98</v>
      </c>
      <c r="D12" s="1"/>
      <c r="E12" s="1"/>
      <c r="F12" s="1"/>
      <c r="G12" s="1"/>
      <c r="H12" s="1"/>
      <c r="I12" s="6">
        <v>3</v>
      </c>
    </row>
    <row r="13" spans="1:54">
      <c r="B13" s="116" t="s">
        <v>99</v>
      </c>
      <c r="C13" s="1" t="s">
        <v>100</v>
      </c>
      <c r="D13" s="1"/>
      <c r="E13" s="1"/>
      <c r="F13" s="1"/>
      <c r="G13" s="1"/>
      <c r="H13" s="1"/>
      <c r="I13" s="6">
        <v>4</v>
      </c>
    </row>
    <row r="14" spans="1:54">
      <c r="B14" s="116" t="s">
        <v>101</v>
      </c>
      <c r="C14" s="1" t="s">
        <v>102</v>
      </c>
      <c r="D14" s="1"/>
      <c r="E14" s="1"/>
      <c r="F14" s="1"/>
      <c r="G14" s="1"/>
      <c r="H14" s="1"/>
      <c r="I14" s="6">
        <v>5</v>
      </c>
    </row>
    <row r="15" spans="1:54">
      <c r="B15" s="116" t="s">
        <v>103</v>
      </c>
      <c r="C15" s="1" t="s">
        <v>104</v>
      </c>
      <c r="D15" s="1"/>
      <c r="E15" s="1"/>
      <c r="F15" s="1"/>
      <c r="G15" s="1"/>
      <c r="H15" s="1"/>
      <c r="I15" s="6">
        <v>6</v>
      </c>
    </row>
    <row r="16" spans="1:54">
      <c r="B16" s="116" t="s">
        <v>105</v>
      </c>
      <c r="C16" s="1" t="s">
        <v>106</v>
      </c>
      <c r="D16" s="1"/>
      <c r="E16" s="1"/>
      <c r="F16" s="1"/>
      <c r="G16" s="1"/>
      <c r="H16" s="1"/>
      <c r="I16" s="6">
        <v>7</v>
      </c>
    </row>
    <row r="17" spans="2:9">
      <c r="B17" s="116" t="s">
        <v>107</v>
      </c>
      <c r="C17" s="1" t="s">
        <v>108</v>
      </c>
      <c r="D17" s="1"/>
      <c r="E17" s="1"/>
      <c r="F17" s="1"/>
      <c r="G17" s="1"/>
      <c r="H17" s="1"/>
      <c r="I17" s="6">
        <v>8</v>
      </c>
    </row>
    <row r="18" spans="2:9">
      <c r="B18" s="116" t="s">
        <v>109</v>
      </c>
      <c r="C18" s="1" t="s">
        <v>110</v>
      </c>
      <c r="D18" s="1"/>
      <c r="E18" s="1"/>
      <c r="F18" s="1"/>
      <c r="G18" s="1"/>
      <c r="H18" s="1"/>
      <c r="I18" s="6">
        <v>8</v>
      </c>
    </row>
    <row r="19" spans="2:9">
      <c r="B19" s="116" t="s">
        <v>111</v>
      </c>
      <c r="C19" s="1" t="s">
        <v>112</v>
      </c>
      <c r="D19" s="1"/>
      <c r="E19" s="1"/>
      <c r="F19" s="1"/>
      <c r="G19" s="1"/>
      <c r="H19" s="1"/>
      <c r="I19" s="6">
        <v>9</v>
      </c>
    </row>
    <row r="20" spans="2:9">
      <c r="B20" s="116" t="s">
        <v>113</v>
      </c>
      <c r="C20" s="1" t="s">
        <v>114</v>
      </c>
      <c r="D20" s="1"/>
      <c r="E20" s="1"/>
      <c r="F20" s="1"/>
      <c r="G20" s="1"/>
      <c r="H20" s="1"/>
      <c r="I20" s="6">
        <v>9</v>
      </c>
    </row>
    <row r="21" spans="2:9">
      <c r="B21" s="116" t="s">
        <v>115</v>
      </c>
      <c r="C21" s="1" t="s">
        <v>116</v>
      </c>
      <c r="D21" s="1"/>
      <c r="E21" s="1"/>
      <c r="F21" s="1"/>
      <c r="G21" s="1"/>
      <c r="H21" s="1"/>
      <c r="I21" s="6">
        <v>10</v>
      </c>
    </row>
    <row r="22" spans="2:9">
      <c r="B22" s="116" t="s">
        <v>117</v>
      </c>
      <c r="C22" s="1" t="s">
        <v>118</v>
      </c>
      <c r="D22" s="1"/>
      <c r="E22" s="1"/>
      <c r="F22" s="1"/>
      <c r="G22" s="1"/>
      <c r="H22" s="1"/>
      <c r="I22" s="6">
        <v>11</v>
      </c>
    </row>
    <row r="23" spans="2:9">
      <c r="B23" s="116" t="s">
        <v>119</v>
      </c>
      <c r="C23" s="1" t="s">
        <v>120</v>
      </c>
      <c r="D23" s="1"/>
      <c r="E23" s="1"/>
      <c r="F23" s="1"/>
      <c r="G23" s="1"/>
      <c r="H23" s="1"/>
      <c r="I23" s="6">
        <v>12</v>
      </c>
    </row>
    <row r="24" spans="2:9">
      <c r="B24" s="116" t="s">
        <v>121</v>
      </c>
      <c r="C24" s="1" t="s">
        <v>122</v>
      </c>
      <c r="D24" s="1"/>
      <c r="E24" s="1"/>
      <c r="F24" s="1"/>
      <c r="G24" s="1"/>
      <c r="H24" s="1"/>
      <c r="I24" s="6">
        <v>13</v>
      </c>
    </row>
    <row r="25" spans="2:9">
      <c r="B25" s="116" t="s">
        <v>123</v>
      </c>
      <c r="C25" s="1" t="s">
        <v>124</v>
      </c>
      <c r="D25" s="1"/>
      <c r="E25" s="1"/>
      <c r="F25" s="1"/>
      <c r="G25" s="1"/>
      <c r="H25" s="1"/>
      <c r="I25" s="6">
        <v>14</v>
      </c>
    </row>
    <row r="26" spans="2:9">
      <c r="B26" s="116" t="s">
        <v>125</v>
      </c>
      <c r="C26" s="1" t="s">
        <v>126</v>
      </c>
      <c r="D26" s="1"/>
      <c r="E26" s="1"/>
      <c r="F26" s="1"/>
      <c r="G26" s="1"/>
      <c r="H26" s="1"/>
      <c r="I26" s="6">
        <v>16</v>
      </c>
    </row>
    <row r="27" spans="2:9">
      <c r="B27" s="116" t="s">
        <v>127</v>
      </c>
      <c r="C27" s="1" t="s">
        <v>128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129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M12" sqref="M1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47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5" t="s">
        <v>130</v>
      </c>
      <c r="B5" s="445"/>
      <c r="C5" s="445"/>
      <c r="D5" s="445"/>
      <c r="E5" s="445"/>
      <c r="F5" s="445"/>
      <c r="G5" s="445"/>
      <c r="H5" s="445"/>
      <c r="I5" s="445"/>
      <c r="J5" s="445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87</v>
      </c>
      <c r="C8" s="1" t="s">
        <v>131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90</v>
      </c>
      <c r="C9" s="1" t="s">
        <v>132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93</v>
      </c>
      <c r="C10" s="1" t="s">
        <v>133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95</v>
      </c>
      <c r="C11" s="1" t="s">
        <v>134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97</v>
      </c>
      <c r="C12" s="118" t="s">
        <v>135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99</v>
      </c>
      <c r="C13" s="118" t="s">
        <v>136</v>
      </c>
      <c r="D13" s="1"/>
      <c r="E13" s="1"/>
      <c r="F13" s="1"/>
      <c r="G13" s="1"/>
      <c r="H13" s="1"/>
      <c r="I13" s="6">
        <v>4</v>
      </c>
    </row>
    <row r="14" spans="1:54">
      <c r="B14" s="116" t="s">
        <v>101</v>
      </c>
      <c r="C14" s="118" t="s">
        <v>137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103</v>
      </c>
      <c r="C15" s="118" t="s">
        <v>138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105</v>
      </c>
      <c r="C16" s="118" t="s">
        <v>139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107</v>
      </c>
      <c r="C17" s="118" t="s">
        <v>140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109</v>
      </c>
      <c r="C18" s="1" t="s">
        <v>141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111</v>
      </c>
      <c r="C19" s="1" t="s">
        <v>142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113</v>
      </c>
      <c r="C20" s="118" t="s">
        <v>143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115</v>
      </c>
      <c r="C21" s="118" t="s">
        <v>144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117</v>
      </c>
      <c r="C22" s="118" t="s">
        <v>145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119</v>
      </c>
      <c r="C23" s="118" t="s">
        <v>146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121</v>
      </c>
      <c r="C24" s="118" t="s">
        <v>147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123</v>
      </c>
      <c r="C25" s="118" t="s">
        <v>148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125</v>
      </c>
      <c r="C26" s="118" t="s">
        <v>149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127</v>
      </c>
      <c r="C27" s="118" t="s">
        <v>150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151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5"/>
  <sheetViews>
    <sheetView view="pageBreakPreview" topLeftCell="A8" zoomScale="74" zoomScaleNormal="130" zoomScaleSheetLayoutView="55" workbookViewId="0">
      <selection activeCell="N7" sqref="N7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68" t="s">
        <v>152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</row>
    <row r="6" spans="1:11">
      <c r="A6" s="123"/>
      <c r="B6" s="123"/>
      <c r="C6" s="123"/>
      <c r="D6" s="123"/>
      <c r="E6" s="123"/>
    </row>
    <row r="7" spans="1:11">
      <c r="A7" s="469" t="s">
        <v>155</v>
      </c>
      <c r="B7" s="471" t="s">
        <v>156</v>
      </c>
      <c r="C7" s="472"/>
      <c r="D7" s="472"/>
      <c r="E7" s="473"/>
      <c r="F7" s="474" t="s">
        <v>157</v>
      </c>
      <c r="G7" s="475"/>
      <c r="H7" s="476"/>
      <c r="I7" s="471" t="s">
        <v>158</v>
      </c>
      <c r="J7" s="472"/>
      <c r="K7" s="473"/>
    </row>
    <row r="8" spans="1:11">
      <c r="A8" s="470"/>
      <c r="B8" s="124" t="s">
        <v>168</v>
      </c>
      <c r="C8" s="125" t="s">
        <v>169</v>
      </c>
      <c r="D8" s="125" t="s">
        <v>170</v>
      </c>
      <c r="E8" s="126" t="s">
        <v>171</v>
      </c>
      <c r="F8" s="125" t="s">
        <v>172</v>
      </c>
      <c r="G8" s="125" t="s">
        <v>173</v>
      </c>
      <c r="H8" s="127" t="s">
        <v>174</v>
      </c>
      <c r="I8" s="125" t="s">
        <v>172</v>
      </c>
      <c r="J8" s="125" t="s">
        <v>173</v>
      </c>
      <c r="K8" s="127" t="s">
        <v>174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7257.1279999999997</v>
      </c>
      <c r="C20" s="135">
        <v>6270.5969999999998</v>
      </c>
      <c r="D20" s="139">
        <v>6636</v>
      </c>
      <c r="E20" s="136">
        <v>-6.2699287631684291</v>
      </c>
      <c r="F20" s="139">
        <v>854520.889402</v>
      </c>
      <c r="G20" s="139">
        <v>518613.53805274097</v>
      </c>
      <c r="H20" s="139">
        <v>53559.915999999997</v>
      </c>
      <c r="I20" s="139">
        <v>19420.929304590911</v>
      </c>
      <c r="J20" s="139">
        <v>11786.671319380477</v>
      </c>
      <c r="K20" s="139">
        <v>1217.2708181818182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176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11" s="2" customFormat="1">
      <c r="A24" s="104" t="s">
        <v>177</v>
      </c>
      <c r="B24" s="135">
        <v>6636</v>
      </c>
      <c r="C24" s="135">
        <v>6380.4009999999998</v>
      </c>
      <c r="D24" s="135">
        <v>6636</v>
      </c>
      <c r="E24" s="136">
        <v>-6.2699287631684291</v>
      </c>
      <c r="F24" s="135">
        <v>101754.358016</v>
      </c>
      <c r="G24" s="135">
        <v>65730.423951054996</v>
      </c>
      <c r="H24" s="135">
        <v>5566.2479999999996</v>
      </c>
      <c r="I24" s="139">
        <v>20350.871603200001</v>
      </c>
      <c r="J24" s="135">
        <v>13146.084790211</v>
      </c>
      <c r="K24" s="135">
        <v>1113.2496000000001</v>
      </c>
    </row>
    <row r="25" spans="1:11" s="2" customFormat="1">
      <c r="A25" s="144"/>
      <c r="B25" s="145"/>
      <c r="C25" s="145"/>
      <c r="D25" s="145"/>
      <c r="E25" s="144"/>
      <c r="F25" s="144"/>
      <c r="G25" s="144"/>
      <c r="H25" s="144"/>
      <c r="I25" s="144"/>
      <c r="J25" s="144"/>
      <c r="K25" s="144"/>
    </row>
    <row r="26" spans="1:11" s="2" customFormat="1">
      <c r="A26" s="134" t="s">
        <v>700</v>
      </c>
      <c r="B26" s="135">
        <v>6636</v>
      </c>
      <c r="C26" s="135">
        <v>6380.4009999999998</v>
      </c>
      <c r="D26" s="139">
        <v>6636</v>
      </c>
      <c r="E26" s="136">
        <v>5.8272442001933831</v>
      </c>
      <c r="F26" s="139">
        <v>101754.358016</v>
      </c>
      <c r="G26" s="139">
        <v>65730.423951054996</v>
      </c>
      <c r="H26" s="139">
        <v>5566.2479999999996</v>
      </c>
      <c r="I26" s="139">
        <v>20350.871603200001</v>
      </c>
      <c r="J26" s="139">
        <v>13146.084790211</v>
      </c>
      <c r="K26" s="139">
        <v>1113.2496000000001</v>
      </c>
    </row>
    <row r="27" spans="1:11" s="2" customFormat="1">
      <c r="A27" s="144"/>
      <c r="B27" s="145"/>
      <c r="C27" s="145"/>
      <c r="D27" s="145"/>
      <c r="E27" s="144"/>
      <c r="F27" s="144"/>
      <c r="G27" s="144"/>
      <c r="H27" s="144"/>
      <c r="I27" s="144"/>
      <c r="J27" s="144"/>
      <c r="K27" s="144"/>
    </row>
    <row r="28" spans="1:11" s="2" customFormat="1" ht="14.5" customHeight="1">
      <c r="A28" s="134" t="s">
        <v>701</v>
      </c>
      <c r="B28" s="139">
        <v>6570.951</v>
      </c>
      <c r="C28" s="139">
        <v>6347.0950000000003</v>
      </c>
      <c r="D28" s="139">
        <v>6519.6580000000004</v>
      </c>
      <c r="E28" s="136">
        <v>3.971886568376195</v>
      </c>
      <c r="F28" s="139">
        <v>21399.792663</v>
      </c>
      <c r="G28" s="139">
        <v>15803.942974434</v>
      </c>
      <c r="H28" s="139">
        <v>1310.3440000000001</v>
      </c>
      <c r="I28" s="139">
        <v>21399.792663</v>
      </c>
      <c r="J28" s="139">
        <v>15803.942974434</v>
      </c>
      <c r="K28" s="139">
        <v>1310.3440000000001</v>
      </c>
    </row>
    <row r="29" spans="1:11" s="2" customFormat="1" ht="14.5" customHeight="1">
      <c r="A29" s="134" t="s">
        <v>702</v>
      </c>
      <c r="B29" s="139">
        <v>6528.9690000000001</v>
      </c>
      <c r="C29" s="139">
        <v>6361.4040000000005</v>
      </c>
      <c r="D29" s="139">
        <v>6380.4009999999998</v>
      </c>
      <c r="E29" s="136">
        <v>-2.1359555976709284</v>
      </c>
      <c r="F29" s="139">
        <v>21643.177747000002</v>
      </c>
      <c r="G29" s="139">
        <v>13847.033403341</v>
      </c>
      <c r="H29" s="139">
        <v>1176.308</v>
      </c>
      <c r="I29" s="139">
        <v>21643.177747000002</v>
      </c>
      <c r="J29" s="139">
        <v>13847.033403341</v>
      </c>
      <c r="K29" s="139">
        <v>1176.308</v>
      </c>
    </row>
    <row r="30" spans="1:11" s="2" customFormat="1" ht="14.5" customHeight="1">
      <c r="A30" s="134" t="s">
        <v>703</v>
      </c>
      <c r="B30" s="135">
        <v>6570.82</v>
      </c>
      <c r="C30" s="135">
        <v>6404.6890000000003</v>
      </c>
      <c r="D30" s="135">
        <v>6531.3990000000003</v>
      </c>
      <c r="E30" s="136">
        <v>2.3665910653578126</v>
      </c>
      <c r="F30" s="135">
        <v>21704.408665999999</v>
      </c>
      <c r="G30" s="135">
        <v>13329.174137366999</v>
      </c>
      <c r="H30" s="135">
        <v>1040.374</v>
      </c>
      <c r="I30" s="135">
        <v>21704.408665999999</v>
      </c>
      <c r="J30" s="135">
        <v>13329.174137366999</v>
      </c>
      <c r="K30" s="135">
        <v>1040.374</v>
      </c>
    </row>
    <row r="31" spans="1:11" s="2" customFormat="1" ht="14.15" customHeight="1">
      <c r="A31" s="134" t="s">
        <v>704</v>
      </c>
      <c r="B31" s="135">
        <v>6667.893</v>
      </c>
      <c r="C31" s="135">
        <v>6573.799</v>
      </c>
      <c r="D31" s="135">
        <v>6617.8469999999998</v>
      </c>
      <c r="E31" s="136">
        <v>1.3235755463722152</v>
      </c>
      <c r="F31" s="135">
        <v>15888.135568</v>
      </c>
      <c r="G31" s="135">
        <v>12354.563331415</v>
      </c>
      <c r="H31" s="135">
        <v>1066.9659999999999</v>
      </c>
      <c r="I31" s="135">
        <v>15888.135568</v>
      </c>
      <c r="J31" s="135">
        <v>12354.563331415</v>
      </c>
      <c r="K31" s="135">
        <v>1066.9659999999999</v>
      </c>
    </row>
    <row r="32" spans="1:11" s="2" customFormat="1">
      <c r="A32" s="134" t="s">
        <v>705</v>
      </c>
      <c r="B32" s="135">
        <v>6682.9380000000001</v>
      </c>
      <c r="C32" s="135">
        <v>6577.8320000000003</v>
      </c>
      <c r="D32" s="135">
        <v>6636</v>
      </c>
      <c r="E32" s="136">
        <v>0.27430371237050732</v>
      </c>
      <c r="F32" s="135">
        <v>21118.843371999999</v>
      </c>
      <c r="G32" s="135">
        <v>10395.710104498001</v>
      </c>
      <c r="H32" s="135">
        <v>972.25599999999997</v>
      </c>
      <c r="I32" s="135">
        <v>21118.843371999999</v>
      </c>
      <c r="J32" s="135">
        <v>10395.710104498001</v>
      </c>
      <c r="K32" s="135">
        <v>972.25599999999997</v>
      </c>
    </row>
    <row r="33" spans="1:4" ht="14.25" customHeight="1">
      <c r="B33" s="156"/>
    </row>
    <row r="34" spans="1:4">
      <c r="A34" s="88" t="s">
        <v>187</v>
      </c>
      <c r="D34" s="156"/>
    </row>
    <row r="35" spans="1:4">
      <c r="A35" s="88" t="s">
        <v>188</v>
      </c>
    </row>
    <row r="36" spans="1:4">
      <c r="A36" s="88" t="s">
        <v>189</v>
      </c>
    </row>
    <row r="38" spans="1:4">
      <c r="C38" s="31"/>
      <c r="D38" s="158"/>
    </row>
    <row r="53" spans="1:11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</row>
    <row r="54" spans="1:11" s="12" customFormat="1">
      <c r="A54" s="43"/>
      <c r="B54" s="43"/>
      <c r="C54" s="43"/>
      <c r="D54" s="159"/>
      <c r="E54" s="159"/>
      <c r="F54" s="159"/>
      <c r="G54" s="160"/>
      <c r="H54" s="159"/>
      <c r="I54" s="159"/>
      <c r="J54" s="159"/>
      <c r="K54" s="161" t="s">
        <v>190</v>
      </c>
    </row>
    <row r="55" spans="1:11">
      <c r="H55" s="8"/>
      <c r="I55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0"/>
  <sheetViews>
    <sheetView view="pageBreakPreview" topLeftCell="A48" zoomScale="84" zoomScaleNormal="55" zoomScaleSheetLayoutView="55" workbookViewId="0">
      <selection activeCell="M7" sqref="M7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47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68" t="s">
        <v>193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</row>
    <row r="6" spans="1:14">
      <c r="A6" s="123"/>
      <c r="B6" s="123"/>
      <c r="C6" s="123"/>
      <c r="D6" s="123"/>
      <c r="E6" s="123"/>
    </row>
    <row r="7" spans="1:14">
      <c r="A7" s="469" t="s">
        <v>196</v>
      </c>
      <c r="B7" s="471" t="s">
        <v>133</v>
      </c>
      <c r="C7" s="472"/>
      <c r="D7" s="472"/>
      <c r="E7" s="473"/>
      <c r="F7" s="474" t="s">
        <v>197</v>
      </c>
      <c r="G7" s="475"/>
      <c r="H7" s="476"/>
      <c r="I7" s="471" t="s">
        <v>198</v>
      </c>
      <c r="J7" s="472"/>
      <c r="K7" s="473"/>
    </row>
    <row r="8" spans="1:14">
      <c r="A8" s="470"/>
      <c r="B8" s="124" t="s">
        <v>206</v>
      </c>
      <c r="C8" s="125" t="s">
        <v>207</v>
      </c>
      <c r="D8" s="125" t="s">
        <v>208</v>
      </c>
      <c r="E8" s="126" t="s">
        <v>171</v>
      </c>
      <c r="F8" s="125" t="s">
        <v>172</v>
      </c>
      <c r="G8" s="125" t="s">
        <v>209</v>
      </c>
      <c r="H8" s="127" t="s">
        <v>174</v>
      </c>
      <c r="I8" s="125" t="s">
        <v>172</v>
      </c>
      <c r="J8" s="125" t="s">
        <v>209</v>
      </c>
      <c r="K8" s="127" t="s">
        <v>174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7257.1279999999997</v>
      </c>
      <c r="C20" s="135">
        <v>6270.5969999999998</v>
      </c>
      <c r="D20" s="139">
        <v>6636</v>
      </c>
      <c r="E20" s="136">
        <v>-6.2699287631684291</v>
      </c>
      <c r="F20" s="139">
        <v>854520.889402</v>
      </c>
      <c r="G20" s="139">
        <v>518613.53805274097</v>
      </c>
      <c r="H20" s="139">
        <v>53559.915999999997</v>
      </c>
      <c r="I20" s="139">
        <v>19420.929304590911</v>
      </c>
      <c r="J20" s="139">
        <v>11786.671319380477</v>
      </c>
      <c r="K20" s="139">
        <v>1217.2708181818182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210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211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57" s="2" customFormat="1">
      <c r="A24" s="104" t="s">
        <v>212</v>
      </c>
      <c r="B24" s="135">
        <v>6636</v>
      </c>
      <c r="C24" s="135">
        <v>6380.4009999999998</v>
      </c>
      <c r="D24" s="135">
        <v>6636</v>
      </c>
      <c r="E24" s="136">
        <v>-6.2699287631684291</v>
      </c>
      <c r="F24" s="135">
        <v>101754.358016</v>
      </c>
      <c r="G24" s="135">
        <v>65730.423951054996</v>
      </c>
      <c r="H24" s="135">
        <v>5566.2479999999996</v>
      </c>
      <c r="I24" s="139">
        <v>20350.871603200001</v>
      </c>
      <c r="J24" s="135">
        <v>13146.084790211</v>
      </c>
      <c r="K24" s="135">
        <v>1113.2496000000001</v>
      </c>
    </row>
    <row r="25" spans="1:57" s="2" customFormat="1">
      <c r="A25" s="144"/>
      <c r="B25" s="145"/>
      <c r="C25" s="145"/>
      <c r="D25" s="145"/>
      <c r="E25" s="144"/>
      <c r="F25" s="144"/>
      <c r="G25" s="144"/>
      <c r="H25" s="144"/>
      <c r="I25" s="144"/>
      <c r="J25" s="144"/>
      <c r="K25" s="144"/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34" t="s">
        <v>700</v>
      </c>
      <c r="B26" s="135">
        <v>6636</v>
      </c>
      <c r="C26" s="135">
        <v>6380.4009999999998</v>
      </c>
      <c r="D26" s="139">
        <v>6636</v>
      </c>
      <c r="E26" s="136">
        <v>5.8272442001933831</v>
      </c>
      <c r="F26" s="139">
        <v>101754.358016</v>
      </c>
      <c r="G26" s="139">
        <v>65730.423951054996</v>
      </c>
      <c r="H26" s="139">
        <v>5566.2479999999996</v>
      </c>
      <c r="I26" s="139">
        <v>20350.871603200001</v>
      </c>
      <c r="J26" s="139">
        <v>13146.084790211</v>
      </c>
      <c r="K26" s="139">
        <v>1113.2496000000001</v>
      </c>
      <c r="O26" s="134"/>
      <c r="P26" s="135"/>
      <c r="Q26" s="135"/>
      <c r="R26" s="139"/>
      <c r="S26" s="136"/>
      <c r="T26" s="139"/>
      <c r="U26" s="139"/>
      <c r="V26" s="139"/>
      <c r="W26" s="139"/>
      <c r="X26" s="139"/>
      <c r="Y26" s="139"/>
      <c r="Z26" s="121"/>
      <c r="AA26" s="134"/>
      <c r="AB26" s="140"/>
      <c r="AC26" s="140"/>
      <c r="AD26" s="140"/>
      <c r="AE26" s="140"/>
      <c r="AF26" s="140"/>
      <c r="AG26" s="140"/>
      <c r="AH26" s="140"/>
      <c r="AI26" s="140"/>
      <c r="AJ26" s="140"/>
      <c r="AM26" s="134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2"/>
      <c r="BA26" s="140"/>
      <c r="BB26" s="140"/>
      <c r="BC26" s="140"/>
      <c r="BD26" s="140"/>
      <c r="BE26" s="140"/>
    </row>
    <row r="27" spans="1:57" s="2" customFormat="1">
      <c r="A27" s="144"/>
      <c r="B27" s="145"/>
      <c r="C27" s="145"/>
      <c r="D27" s="145"/>
      <c r="E27" s="144"/>
      <c r="F27" s="144"/>
      <c r="G27" s="144"/>
      <c r="H27" s="144"/>
      <c r="I27" s="144"/>
      <c r="J27" s="144"/>
      <c r="K27" s="144"/>
      <c r="O27" s="104"/>
      <c r="P27" s="135"/>
      <c r="Q27" s="135"/>
      <c r="R27" s="135"/>
      <c r="S27" s="136"/>
      <c r="T27" s="135"/>
      <c r="U27" s="135"/>
      <c r="V27" s="135"/>
      <c r="W27" s="139"/>
      <c r="X27" s="135"/>
      <c r="Y27" s="135"/>
      <c r="Z27" s="121"/>
      <c r="AA27" s="104"/>
      <c r="AB27" s="137"/>
      <c r="AC27" s="137"/>
      <c r="AD27" s="137"/>
      <c r="AE27" s="137"/>
      <c r="AF27" s="137"/>
      <c r="AG27" s="137"/>
      <c r="AH27" s="137"/>
      <c r="AI27" s="137"/>
      <c r="AJ27" s="137"/>
      <c r="AM27" s="104"/>
      <c r="AN27" s="137"/>
      <c r="AO27" s="137"/>
      <c r="AP27" s="137"/>
      <c r="AQ27" s="137"/>
      <c r="AR27" s="137"/>
      <c r="AS27" s="137"/>
      <c r="AT27" s="137"/>
      <c r="AU27" s="137"/>
      <c r="AV27" s="137"/>
      <c r="AW27" s="140"/>
      <c r="AX27" s="137"/>
      <c r="AY27" s="137"/>
      <c r="AZ27" s="147"/>
      <c r="BA27" s="137"/>
      <c r="BB27" s="137"/>
      <c r="BC27" s="137"/>
      <c r="BD27" s="137"/>
      <c r="BE27" s="137"/>
    </row>
    <row r="28" spans="1:57" s="2" customFormat="1">
      <c r="A28" s="134" t="s">
        <v>701</v>
      </c>
      <c r="B28" s="139">
        <v>6570.951</v>
      </c>
      <c r="C28" s="139">
        <v>6347.0950000000003</v>
      </c>
      <c r="D28" s="139">
        <v>6519.6580000000004</v>
      </c>
      <c r="E28" s="136">
        <v>3.971886568376195</v>
      </c>
      <c r="F28" s="139">
        <v>21399.792663</v>
      </c>
      <c r="G28" s="139">
        <v>15803.942974434</v>
      </c>
      <c r="H28" s="139">
        <v>1310.3440000000001</v>
      </c>
      <c r="I28" s="139">
        <v>21399.792663</v>
      </c>
      <c r="J28" s="139">
        <v>15803.942974434</v>
      </c>
      <c r="K28" s="139">
        <v>1310.3440000000001</v>
      </c>
      <c r="O28" s="104"/>
      <c r="P28" s="135"/>
      <c r="Q28" s="135"/>
      <c r="R28" s="135"/>
      <c r="S28" s="136"/>
      <c r="T28" s="135"/>
      <c r="U28" s="139"/>
      <c r="V28" s="139"/>
      <c r="W28" s="139"/>
      <c r="X28" s="139"/>
      <c r="Y28" s="139"/>
      <c r="Z28" s="121"/>
      <c r="AA28" s="104"/>
      <c r="AB28" s="140"/>
      <c r="AC28" s="140"/>
      <c r="AD28" s="140"/>
      <c r="AE28" s="140"/>
      <c r="AF28" s="140"/>
      <c r="AG28" s="140"/>
      <c r="AH28" s="140"/>
      <c r="AI28" s="140"/>
      <c r="AJ28" s="140"/>
      <c r="AM28" s="104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37"/>
      <c r="AY28" s="137"/>
      <c r="AZ28" s="147"/>
      <c r="BA28" s="137"/>
      <c r="BB28" s="137"/>
      <c r="BC28" s="137"/>
      <c r="BD28" s="137"/>
      <c r="BE28" s="137"/>
    </row>
    <row r="29" spans="1:57" s="2" customFormat="1">
      <c r="A29" s="134" t="s">
        <v>702</v>
      </c>
      <c r="B29" s="139">
        <v>6528.9690000000001</v>
      </c>
      <c r="C29" s="139">
        <v>6361.4040000000005</v>
      </c>
      <c r="D29" s="139">
        <v>6380.4009999999998</v>
      </c>
      <c r="E29" s="136">
        <v>-2.1359555976709284</v>
      </c>
      <c r="F29" s="139">
        <v>21643.177747000002</v>
      </c>
      <c r="G29" s="139">
        <v>13847.033403341</v>
      </c>
      <c r="H29" s="139">
        <v>1176.308</v>
      </c>
      <c r="I29" s="139">
        <v>21643.177747000002</v>
      </c>
      <c r="J29" s="139">
        <v>13847.033403341</v>
      </c>
      <c r="K29" s="139">
        <v>1176.308</v>
      </c>
      <c r="O29" s="104"/>
      <c r="P29" s="135"/>
      <c r="Q29" s="135"/>
      <c r="R29" s="135"/>
      <c r="S29" s="136"/>
      <c r="T29" s="135"/>
      <c r="U29" s="139"/>
      <c r="V29" s="139"/>
      <c r="W29" s="139"/>
      <c r="X29" s="139"/>
      <c r="Y29" s="139"/>
      <c r="Z29" s="121"/>
      <c r="AA29" s="104"/>
      <c r="AB29" s="140"/>
      <c r="AC29" s="140"/>
      <c r="AD29" s="140"/>
      <c r="AE29" s="140"/>
      <c r="AF29" s="140"/>
      <c r="AG29" s="140"/>
      <c r="AH29" s="140"/>
      <c r="AI29" s="140"/>
      <c r="AJ29" s="140"/>
      <c r="AM29" s="104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7"/>
      <c r="BA29" s="137"/>
      <c r="BB29" s="137"/>
      <c r="BC29" s="137"/>
      <c r="BD29" s="137"/>
      <c r="BE29" s="137"/>
    </row>
    <row r="30" spans="1:57" s="2" customFormat="1">
      <c r="A30" s="134" t="s">
        <v>703</v>
      </c>
      <c r="B30" s="135">
        <v>6570.82</v>
      </c>
      <c r="C30" s="135">
        <v>6404.6890000000003</v>
      </c>
      <c r="D30" s="135">
        <v>6531.3990000000003</v>
      </c>
      <c r="E30" s="136">
        <v>2.3665910653578126</v>
      </c>
      <c r="F30" s="135">
        <v>21704.408665999999</v>
      </c>
      <c r="G30" s="135">
        <v>13329.174137366999</v>
      </c>
      <c r="H30" s="135">
        <v>1040.374</v>
      </c>
      <c r="I30" s="135">
        <v>21704.408665999999</v>
      </c>
      <c r="J30" s="135">
        <v>13329.174137366999</v>
      </c>
      <c r="K30" s="135">
        <v>1040.374</v>
      </c>
      <c r="O30" s="104"/>
      <c r="P30" s="135"/>
      <c r="Q30" s="135"/>
      <c r="R30" s="135"/>
      <c r="S30" s="136"/>
      <c r="T30" s="135"/>
      <c r="U30" s="135"/>
      <c r="V30" s="135"/>
      <c r="W30" s="139"/>
      <c r="X30" s="135"/>
      <c r="Y30" s="135"/>
      <c r="Z30" s="121"/>
      <c r="AA30" s="104"/>
      <c r="AB30" s="137"/>
      <c r="AC30" s="137"/>
      <c r="AD30" s="137"/>
      <c r="AE30" s="137"/>
      <c r="AF30" s="137"/>
      <c r="AG30" s="137"/>
      <c r="AH30" s="137"/>
      <c r="AI30" s="137"/>
      <c r="AJ30" s="137"/>
      <c r="AM30" s="104"/>
      <c r="AN30" s="137"/>
      <c r="AO30" s="137"/>
      <c r="AP30" s="137"/>
      <c r="AQ30" s="137"/>
      <c r="AR30" s="137"/>
      <c r="AS30" s="137"/>
      <c r="AT30" s="137"/>
      <c r="AU30" s="137"/>
      <c r="AV30" s="137"/>
      <c r="AW30" s="140"/>
      <c r="AX30" s="137"/>
      <c r="AY30" s="137"/>
      <c r="AZ30" s="147"/>
      <c r="BA30" s="137"/>
      <c r="BB30" s="137"/>
      <c r="BC30" s="137"/>
      <c r="BD30" s="137"/>
      <c r="BE30" s="137"/>
    </row>
    <row r="31" spans="1:57" s="2" customFormat="1">
      <c r="A31" s="134" t="s">
        <v>704</v>
      </c>
      <c r="B31" s="135">
        <v>6667.893</v>
      </c>
      <c r="C31" s="135">
        <v>6573.799</v>
      </c>
      <c r="D31" s="135">
        <v>6617.8469999999998</v>
      </c>
      <c r="E31" s="136">
        <v>1.3235755463722152</v>
      </c>
      <c r="F31" s="135">
        <v>15888.135568</v>
      </c>
      <c r="G31" s="135">
        <v>12354.563331415</v>
      </c>
      <c r="H31" s="135">
        <v>1066.9659999999999</v>
      </c>
      <c r="I31" s="135">
        <v>15888.135568</v>
      </c>
      <c r="J31" s="135">
        <v>12354.563331415</v>
      </c>
      <c r="K31" s="135">
        <v>1066.9659999999999</v>
      </c>
      <c r="O31" s="104"/>
      <c r="P31" s="135"/>
      <c r="Q31" s="135"/>
      <c r="R31" s="135"/>
      <c r="S31" s="136"/>
      <c r="T31" s="135"/>
      <c r="U31" s="135"/>
      <c r="V31" s="135"/>
      <c r="W31" s="139"/>
      <c r="X31" s="135"/>
      <c r="Y31" s="135"/>
      <c r="Z31" s="121"/>
      <c r="AA31" s="104"/>
      <c r="AB31" s="137"/>
      <c r="AC31" s="137"/>
      <c r="AD31" s="137"/>
      <c r="AE31" s="148"/>
      <c r="AF31" s="137"/>
      <c r="AG31" s="149"/>
      <c r="AH31" s="137"/>
      <c r="AI31" s="137"/>
      <c r="AJ31" s="137"/>
      <c r="AM31" s="104"/>
      <c r="AN31" s="137"/>
      <c r="AO31" s="137"/>
      <c r="AP31" s="137"/>
      <c r="AQ31" s="137"/>
      <c r="AR31" s="137"/>
      <c r="AS31" s="137"/>
      <c r="AT31" s="137"/>
      <c r="AU31" s="137"/>
      <c r="AV31" s="137"/>
      <c r="AW31" s="140"/>
      <c r="AX31" s="137"/>
      <c r="AY31" s="137"/>
      <c r="AZ31" s="147"/>
      <c r="BA31" s="149"/>
      <c r="BB31" s="149"/>
      <c r="BC31" s="137"/>
      <c r="BD31" s="137"/>
      <c r="BE31" s="137"/>
    </row>
    <row r="32" spans="1:57" s="2" customFormat="1">
      <c r="A32" s="134" t="s">
        <v>705</v>
      </c>
      <c r="B32" s="135">
        <v>6682.9380000000001</v>
      </c>
      <c r="C32" s="135">
        <v>6577.8320000000003</v>
      </c>
      <c r="D32" s="135">
        <v>6636</v>
      </c>
      <c r="E32" s="136">
        <v>0.27430371237050732</v>
      </c>
      <c r="F32" s="135">
        <v>21118.843371999999</v>
      </c>
      <c r="G32" s="135">
        <v>10395.710104498001</v>
      </c>
      <c r="H32" s="135">
        <v>972.25599999999997</v>
      </c>
      <c r="I32" s="135">
        <v>21118.843371999999</v>
      </c>
      <c r="J32" s="135">
        <v>10395.710104498001</v>
      </c>
      <c r="K32" s="135">
        <v>972.25599999999997</v>
      </c>
      <c r="O32" s="104"/>
      <c r="P32" s="135"/>
      <c r="Q32" s="135"/>
      <c r="R32" s="135"/>
      <c r="S32" s="136"/>
      <c r="T32" s="135"/>
      <c r="U32" s="135"/>
      <c r="V32" s="135"/>
      <c r="W32" s="139"/>
      <c r="X32" s="135"/>
      <c r="Y32" s="135"/>
      <c r="Z32" s="121"/>
      <c r="AA32" s="104"/>
      <c r="AB32" s="137"/>
      <c r="AC32" s="137"/>
      <c r="AD32" s="137"/>
      <c r="AE32" s="137"/>
      <c r="AF32" s="137"/>
      <c r="AG32" s="137"/>
      <c r="AH32" s="137"/>
      <c r="AI32" s="137"/>
      <c r="AJ32" s="137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47"/>
      <c r="BA32" s="137"/>
      <c r="BB32" s="149"/>
      <c r="BC32" s="137"/>
      <c r="BD32" s="137"/>
      <c r="BE32" s="137"/>
    </row>
    <row r="33" spans="1:57" ht="14.25" customHeight="1">
      <c r="O33" s="104"/>
      <c r="P33" s="135"/>
      <c r="Q33" s="135"/>
      <c r="R33" s="135"/>
      <c r="S33" s="136"/>
      <c r="T33" s="135"/>
      <c r="U33" s="135"/>
      <c r="V33" s="135"/>
      <c r="W33" s="135"/>
      <c r="X33" s="135"/>
      <c r="Y33" s="135"/>
      <c r="Z33" s="121"/>
      <c r="AA33" s="104"/>
      <c r="AB33" s="137"/>
      <c r="AC33" s="137"/>
      <c r="AD33" s="137"/>
      <c r="AE33" s="137"/>
      <c r="AF33" s="137"/>
      <c r="AG33" s="137"/>
      <c r="AH33" s="137"/>
      <c r="AI33" s="137"/>
      <c r="AJ33" s="137"/>
      <c r="AK33" s="2"/>
      <c r="AL33" s="2"/>
      <c r="AM33" s="104"/>
      <c r="AN33" s="137"/>
      <c r="AO33" s="137"/>
      <c r="AP33" s="137"/>
      <c r="AQ33" s="137"/>
      <c r="AR33" s="137"/>
      <c r="AS33" s="137"/>
      <c r="AT33" s="137"/>
      <c r="AU33" s="137"/>
      <c r="AV33" s="137"/>
      <c r="AW33" s="140"/>
      <c r="AX33" s="137"/>
      <c r="AY33" s="137"/>
      <c r="AZ33" s="163"/>
      <c r="BA33" s="149"/>
      <c r="BB33" s="137"/>
      <c r="BC33" s="137"/>
      <c r="BD33" s="137"/>
      <c r="BE33" s="137"/>
    </row>
    <row r="34" spans="1:57">
      <c r="A34" s="88" t="s">
        <v>219</v>
      </c>
      <c r="O34" s="104"/>
      <c r="P34" s="135"/>
      <c r="Q34" s="135"/>
      <c r="R34" s="135"/>
      <c r="S34" s="136"/>
      <c r="T34" s="135"/>
      <c r="U34" s="135"/>
      <c r="V34" s="135"/>
      <c r="W34" s="135"/>
      <c r="X34" s="135"/>
      <c r="Y34" s="135"/>
      <c r="Z34" s="121"/>
      <c r="AA34" s="104"/>
      <c r="AB34" s="137"/>
      <c r="AC34" s="137"/>
      <c r="AD34" s="137"/>
      <c r="AE34" s="137"/>
      <c r="AF34" s="137"/>
      <c r="AG34" s="137"/>
      <c r="AH34" s="137"/>
      <c r="AI34" s="137"/>
      <c r="AJ34" s="137"/>
      <c r="AK34" s="2"/>
      <c r="AL34" s="2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47"/>
      <c r="BA34" s="137"/>
      <c r="BB34" s="137"/>
      <c r="BC34" s="137"/>
      <c r="BD34" s="137"/>
      <c r="BE34" s="137"/>
    </row>
    <row r="35" spans="1:57">
      <c r="A35" s="88" t="s">
        <v>220</v>
      </c>
      <c r="O35" s="104"/>
      <c r="P35" s="135"/>
      <c r="Q35" s="135"/>
      <c r="R35" s="135"/>
      <c r="S35" s="136"/>
      <c r="T35" s="135"/>
      <c r="U35" s="135"/>
      <c r="V35" s="135"/>
      <c r="W35" s="135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K35" s="2"/>
      <c r="AL35" s="2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7"/>
      <c r="BA35" s="137"/>
      <c r="BB35" s="137"/>
      <c r="BC35" s="137"/>
      <c r="BD35" s="137"/>
      <c r="BE35" s="137"/>
    </row>
    <row r="36" spans="1:57">
      <c r="A36" s="88" t="s">
        <v>221</v>
      </c>
      <c r="O36" s="144"/>
      <c r="P36" s="145"/>
      <c r="Q36" s="145"/>
      <c r="R36" s="145"/>
      <c r="S36" s="144"/>
      <c r="T36" s="144"/>
      <c r="U36" s="144"/>
      <c r="V36" s="144"/>
      <c r="W36" s="144"/>
      <c r="X36" s="144"/>
      <c r="Y36" s="144"/>
      <c r="Z36" s="121"/>
      <c r="AA36" s="144"/>
      <c r="AB36" s="144"/>
      <c r="AC36" s="144"/>
      <c r="AD36" s="144"/>
      <c r="AE36" s="145"/>
      <c r="AF36" s="145"/>
      <c r="AG36" s="145"/>
      <c r="AH36" s="144"/>
      <c r="AI36" s="144"/>
      <c r="AJ36" s="144"/>
      <c r="AK36" s="2"/>
      <c r="AL36" s="2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</row>
    <row r="37" spans="1:57">
      <c r="O37" s="134"/>
      <c r="P37" s="135"/>
      <c r="Q37" s="135"/>
      <c r="R37" s="139"/>
      <c r="S37" s="136"/>
      <c r="T37" s="139"/>
      <c r="U37" s="139"/>
      <c r="V37" s="139"/>
      <c r="W37" s="139"/>
      <c r="X37" s="139"/>
      <c r="Y37" s="139"/>
      <c r="Z37" s="121"/>
      <c r="AA37" s="134"/>
      <c r="AB37" s="140"/>
      <c r="AC37" s="140"/>
      <c r="AD37" s="140"/>
      <c r="AE37" s="140"/>
      <c r="AF37" s="140"/>
      <c r="AG37" s="140"/>
      <c r="AH37" s="140"/>
      <c r="AI37" s="140"/>
      <c r="AJ37" s="140"/>
      <c r="AK37" s="2"/>
      <c r="AL37" s="2"/>
      <c r="AM37" s="134"/>
      <c r="AN37" s="140"/>
      <c r="AO37" s="143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54"/>
      <c r="BA37" s="140"/>
      <c r="BB37" s="143"/>
      <c r="BC37" s="140"/>
      <c r="BD37" s="140"/>
      <c r="BE37" s="140"/>
    </row>
    <row r="38" spans="1:57">
      <c r="C38" s="31"/>
      <c r="O38" s="134"/>
      <c r="P38" s="135"/>
      <c r="Q38" s="135"/>
      <c r="R38" s="139"/>
      <c r="S38" s="136"/>
      <c r="T38" s="139"/>
      <c r="U38" s="139"/>
      <c r="V38" s="139"/>
      <c r="W38" s="139"/>
      <c r="X38" s="139"/>
      <c r="Y38" s="139"/>
      <c r="Z38" s="121"/>
      <c r="AA38" s="134"/>
      <c r="AB38" s="140"/>
      <c r="AC38" s="140"/>
      <c r="AD38" s="140"/>
      <c r="AE38" s="140"/>
      <c r="AF38" s="143"/>
      <c r="AG38" s="140"/>
      <c r="AH38" s="140"/>
      <c r="AI38" s="140"/>
      <c r="AJ38" s="140"/>
      <c r="AK38" s="2"/>
      <c r="AL38" s="2"/>
      <c r="AM38" s="134"/>
      <c r="AN38" s="140"/>
      <c r="AO38" s="143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54"/>
      <c r="BA38" s="140"/>
      <c r="BB38" s="141"/>
      <c r="BC38" s="140"/>
      <c r="BD38" s="140"/>
      <c r="BE38" s="140"/>
    </row>
    <row r="39" spans="1:57">
      <c r="O39" s="134"/>
      <c r="P39" s="135"/>
      <c r="Q39" s="135"/>
      <c r="R39" s="135"/>
      <c r="S39" s="136"/>
      <c r="T39" s="135"/>
      <c r="U39" s="135"/>
      <c r="V39" s="135"/>
      <c r="W39" s="135"/>
      <c r="X39" s="135"/>
      <c r="Y39" s="135"/>
      <c r="Z39" s="121"/>
      <c r="AA39" s="134"/>
      <c r="AB39" s="137"/>
      <c r="AC39" s="137"/>
      <c r="AD39" s="137"/>
      <c r="AE39" s="137"/>
      <c r="AF39" s="137"/>
      <c r="AG39" s="137"/>
      <c r="AH39" s="137"/>
      <c r="AI39" s="137"/>
      <c r="AJ39" s="137"/>
      <c r="AK39" s="2"/>
      <c r="AL39" s="2"/>
      <c r="AM39" s="134"/>
      <c r="AN39" s="137"/>
      <c r="AO39" s="149"/>
      <c r="AP39" s="137"/>
      <c r="AQ39" s="137"/>
      <c r="AR39" s="137"/>
      <c r="AS39" s="137"/>
      <c r="AT39" s="137"/>
      <c r="AU39" s="137"/>
      <c r="AV39" s="137"/>
      <c r="AW39" s="140"/>
      <c r="AX39" s="140"/>
      <c r="AY39" s="140"/>
      <c r="AZ39" s="154"/>
      <c r="BA39" s="140"/>
      <c r="BB39" s="141"/>
      <c r="BC39" s="140"/>
      <c r="BD39" s="140"/>
      <c r="BE39" s="140"/>
    </row>
    <row r="40" spans="1:57">
      <c r="O40" s="134"/>
      <c r="P40" s="135"/>
      <c r="Q40" s="135"/>
      <c r="R40" s="135"/>
      <c r="S40" s="136"/>
      <c r="T40" s="135"/>
      <c r="U40" s="135"/>
      <c r="V40" s="135"/>
      <c r="W40" s="135"/>
      <c r="X40" s="135"/>
      <c r="Y40" s="135"/>
      <c r="Z40" s="121"/>
      <c r="AA40" s="134"/>
      <c r="AB40" s="137"/>
      <c r="AC40" s="137"/>
      <c r="AD40" s="137"/>
      <c r="AE40" s="137"/>
      <c r="AF40" s="137"/>
      <c r="AG40" s="137"/>
      <c r="AH40" s="137"/>
      <c r="AI40" s="137"/>
      <c r="AJ40" s="137"/>
      <c r="AK40" s="2"/>
      <c r="AL40" s="2"/>
      <c r="AM40" s="134"/>
      <c r="AN40" s="137"/>
      <c r="AO40" s="148"/>
      <c r="AP40" s="137"/>
      <c r="AQ40" s="137"/>
      <c r="AR40" s="137"/>
      <c r="AS40" s="137"/>
      <c r="AT40" s="137"/>
      <c r="AU40" s="137"/>
      <c r="AV40" s="137"/>
      <c r="AW40" s="140"/>
      <c r="AX40" s="140"/>
      <c r="AY40" s="140"/>
      <c r="AZ40" s="154"/>
      <c r="BA40" s="140"/>
      <c r="BB40" s="141"/>
      <c r="BC40" s="140"/>
      <c r="BD40" s="140"/>
      <c r="BE40" s="140"/>
    </row>
    <row r="41" spans="1:57">
      <c r="O41" s="134"/>
      <c r="P41" s="135"/>
      <c r="Q41" s="135"/>
      <c r="R41" s="135"/>
      <c r="S41" s="136"/>
      <c r="T41" s="135"/>
      <c r="U41" s="135"/>
      <c r="V41" s="135"/>
      <c r="W41" s="135"/>
      <c r="X41" s="135"/>
      <c r="Y41" s="135"/>
      <c r="Z41" s="121"/>
      <c r="AA41" s="134"/>
      <c r="AB41" s="137"/>
      <c r="AC41" s="137"/>
      <c r="AD41" s="137"/>
      <c r="AE41" s="137"/>
      <c r="AF41" s="137"/>
      <c r="AG41" s="137"/>
      <c r="AH41" s="137"/>
      <c r="AI41" s="137"/>
      <c r="AJ41" s="137"/>
      <c r="AK41" s="2"/>
      <c r="AL41" s="2"/>
      <c r="AM41" s="134"/>
      <c r="AN41" s="137"/>
      <c r="AO41" s="148"/>
      <c r="AP41" s="137"/>
      <c r="AQ41" s="137"/>
      <c r="AR41" s="137"/>
      <c r="AS41" s="137"/>
      <c r="AT41" s="137"/>
      <c r="AU41" s="137"/>
      <c r="AV41" s="137"/>
      <c r="AW41" s="140"/>
      <c r="AX41" s="140"/>
      <c r="AY41" s="140"/>
      <c r="AZ41" s="154"/>
      <c r="BA41" s="143"/>
      <c r="BB41" s="141"/>
      <c r="BC41" s="140"/>
      <c r="BD41" s="140"/>
      <c r="BE41" s="140"/>
    </row>
    <row r="42" spans="1:57">
      <c r="O42" s="144"/>
      <c r="P42" s="145"/>
      <c r="Q42" s="145"/>
      <c r="R42" s="145"/>
      <c r="S42" s="144"/>
      <c r="T42" s="144"/>
      <c r="U42" s="144"/>
      <c r="V42" s="144"/>
      <c r="W42" s="144"/>
      <c r="X42" s="144"/>
      <c r="Y42" s="144"/>
      <c r="Z42" s="121"/>
      <c r="AA42" s="144"/>
      <c r="AB42" s="144"/>
      <c r="AC42" s="144"/>
      <c r="AD42" s="144"/>
      <c r="AE42" s="145"/>
      <c r="AF42" s="145"/>
      <c r="AG42" s="145"/>
      <c r="AH42" s="144"/>
      <c r="AI42" s="144"/>
      <c r="AJ42" s="144"/>
      <c r="AK42" s="2"/>
      <c r="AL42" s="2"/>
      <c r="AM42" s="144"/>
      <c r="AN42" s="144"/>
      <c r="AO42" s="151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53"/>
      <c r="BA42" s="144"/>
      <c r="BB42" s="144"/>
      <c r="BC42" s="144"/>
      <c r="BD42" s="144"/>
      <c r="BE42" s="144"/>
    </row>
    <row r="43" spans="1:57">
      <c r="O43" s="134"/>
      <c r="P43" s="139"/>
      <c r="Q43" s="139"/>
      <c r="R43" s="139"/>
      <c r="S43" s="136"/>
      <c r="T43" s="139"/>
      <c r="U43" s="139"/>
      <c r="V43" s="139"/>
      <c r="W43" s="139"/>
      <c r="X43" s="139"/>
      <c r="Y43" s="139"/>
      <c r="Z43" s="121"/>
      <c r="AA43" s="134"/>
      <c r="AB43" s="137"/>
      <c r="AC43" s="137"/>
      <c r="AD43" s="137"/>
      <c r="AE43" s="149"/>
      <c r="AF43" s="149"/>
      <c r="AG43" s="149"/>
      <c r="AH43" s="137"/>
      <c r="AI43" s="137"/>
      <c r="AJ43" s="137"/>
      <c r="AK43" s="2"/>
      <c r="AL43" s="2"/>
      <c r="AM43" s="134"/>
      <c r="AN43" s="140"/>
      <c r="AO43" s="147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54"/>
      <c r="BA43" s="143"/>
      <c r="BB43" s="141"/>
      <c r="BC43" s="140"/>
      <c r="BD43" s="140"/>
      <c r="BE43" s="140"/>
    </row>
    <row r="44" spans="1:57">
      <c r="O44" s="134"/>
      <c r="P44" s="139"/>
      <c r="Q44" s="139"/>
      <c r="R44" s="139"/>
      <c r="S44" s="136"/>
      <c r="T44" s="139"/>
      <c r="U44" s="139"/>
      <c r="V44" s="139"/>
      <c r="W44" s="139"/>
      <c r="X44" s="139"/>
      <c r="Y44" s="139"/>
      <c r="Z44" s="121"/>
      <c r="AA44" s="134"/>
      <c r="AB44" s="137"/>
      <c r="AC44" s="137"/>
      <c r="AD44" s="137"/>
      <c r="AE44" s="149"/>
      <c r="AF44" s="149"/>
      <c r="AG44" s="149"/>
      <c r="AH44" s="137"/>
      <c r="AI44" s="137"/>
      <c r="AJ44" s="137"/>
      <c r="AK44" s="2"/>
      <c r="AL44" s="2"/>
      <c r="AM44" s="134"/>
      <c r="AN44" s="140"/>
      <c r="AO44" s="142"/>
      <c r="AP44" s="141"/>
      <c r="AQ44" s="140"/>
      <c r="AR44" s="140"/>
      <c r="AS44" s="140"/>
      <c r="AT44" s="140"/>
      <c r="AU44" s="140"/>
      <c r="AV44" s="140"/>
      <c r="AW44" s="140"/>
      <c r="AX44" s="140"/>
      <c r="AY44" s="140"/>
      <c r="AZ44" s="150"/>
      <c r="BA44" s="142"/>
      <c r="BB44" s="141"/>
      <c r="BC44" s="140"/>
      <c r="BD44" s="140"/>
      <c r="BE44" s="140"/>
    </row>
    <row r="45" spans="1:57">
      <c r="O45" s="13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34"/>
      <c r="AB45" s="137"/>
      <c r="AC45" s="137"/>
      <c r="AD45" s="137"/>
      <c r="AE45" s="149"/>
      <c r="AF45" s="149"/>
      <c r="AG45" s="149"/>
      <c r="AH45" s="137"/>
      <c r="AI45" s="137"/>
      <c r="AJ45" s="137"/>
      <c r="AK45" s="2"/>
      <c r="AL45" s="2"/>
      <c r="AM45" s="134"/>
      <c r="AN45" s="137"/>
      <c r="AO45" s="147"/>
      <c r="AP45" s="137"/>
      <c r="AQ45" s="137"/>
      <c r="AR45" s="137"/>
      <c r="AS45" s="137"/>
      <c r="AT45" s="137"/>
      <c r="AU45" s="137"/>
      <c r="AV45" s="137"/>
      <c r="AW45" s="140"/>
      <c r="AX45" s="140"/>
      <c r="AY45" s="140"/>
      <c r="AZ45" s="154"/>
      <c r="BA45" s="141"/>
      <c r="BB45" s="143"/>
      <c r="BC45" s="140"/>
      <c r="BD45" s="140"/>
      <c r="BE45" s="140"/>
    </row>
    <row r="46" spans="1:57">
      <c r="O46" s="134"/>
      <c r="P46" s="135"/>
      <c r="Q46" s="135"/>
      <c r="R46" s="135"/>
      <c r="S46" s="136"/>
      <c r="T46" s="135"/>
      <c r="U46" s="135"/>
      <c r="V46" s="135"/>
      <c r="W46" s="135"/>
      <c r="X46" s="135"/>
      <c r="Y46" s="135"/>
      <c r="Z46" s="155"/>
      <c r="AA46" s="134"/>
      <c r="AB46" s="137"/>
      <c r="AC46" s="137"/>
      <c r="AD46" s="137"/>
      <c r="AE46" s="149"/>
      <c r="AF46" s="149"/>
      <c r="AG46" s="149"/>
      <c r="AH46" s="137"/>
      <c r="AI46" s="137"/>
      <c r="AJ46" s="137"/>
      <c r="AK46" s="2"/>
      <c r="AL46" s="2"/>
      <c r="AM46" s="134"/>
      <c r="AN46" s="137"/>
      <c r="AO46" s="148"/>
      <c r="AP46" s="137"/>
      <c r="AQ46" s="137"/>
      <c r="AR46" s="137"/>
      <c r="AS46" s="137"/>
      <c r="AT46" s="137"/>
      <c r="AU46" s="137"/>
      <c r="AV46" s="137"/>
      <c r="AW46" s="140"/>
      <c r="AX46" s="140"/>
      <c r="AY46" s="140"/>
      <c r="AZ46" s="150"/>
      <c r="BA46" s="141"/>
      <c r="BB46" s="141"/>
      <c r="BC46" s="140"/>
      <c r="BD46" s="140"/>
      <c r="BE46" s="140"/>
    </row>
    <row r="47" spans="1:57">
      <c r="O47" s="134"/>
      <c r="P47" s="135"/>
      <c r="Q47" s="135"/>
      <c r="R47" s="135"/>
      <c r="S47" s="136"/>
      <c r="T47" s="135"/>
      <c r="U47" s="135"/>
      <c r="V47" s="135"/>
      <c r="W47" s="135"/>
      <c r="X47" s="135"/>
      <c r="Y47" s="135"/>
      <c r="Z47" s="155"/>
      <c r="AA47" s="134"/>
      <c r="AB47" s="137"/>
      <c r="AC47" s="137"/>
      <c r="AD47" s="137"/>
      <c r="AE47" s="149"/>
      <c r="AF47" s="147"/>
      <c r="AG47" s="148"/>
      <c r="AH47" s="137"/>
      <c r="AI47" s="137"/>
      <c r="AJ47" s="137"/>
      <c r="AK47" s="2"/>
      <c r="AL47" s="2"/>
      <c r="AM47" s="134"/>
      <c r="AN47" s="137"/>
      <c r="AO47" s="148"/>
      <c r="AP47" s="149"/>
      <c r="AQ47" s="137"/>
      <c r="AR47" s="137"/>
      <c r="AS47" s="137"/>
      <c r="AT47" s="137"/>
      <c r="AU47" s="137"/>
      <c r="AV47" s="137"/>
      <c r="AW47" s="140"/>
      <c r="AX47" s="140"/>
      <c r="AY47" s="140"/>
      <c r="AZ47" s="154"/>
      <c r="BA47" s="143"/>
      <c r="BB47" s="141"/>
      <c r="BC47" s="140"/>
      <c r="BD47" s="140"/>
      <c r="BE47" s="140"/>
    </row>
    <row r="54" spans="1:14">
      <c r="G54" s="7"/>
    </row>
    <row r="55" spans="1:14">
      <c r="H55" s="8"/>
      <c r="I55" s="8"/>
    </row>
    <row r="59" spans="1:14" ht="7.5" customHeight="1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</row>
    <row r="60" spans="1:14" s="12" customFormat="1">
      <c r="A60" s="43"/>
      <c r="B60" s="43"/>
      <c r="C60" s="43"/>
      <c r="D60" s="159"/>
      <c r="E60" s="159"/>
      <c r="F60" s="159"/>
      <c r="G60" s="159"/>
      <c r="H60" s="159"/>
      <c r="I60" s="159"/>
      <c r="J60" s="159"/>
      <c r="K60" s="161" t="s">
        <v>222</v>
      </c>
      <c r="L60"/>
      <c r="M60"/>
      <c r="N6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E57B98A-2668-4D38-8D07-8687B73524C0}"/>
</file>

<file path=customXml/itemProps2.xml><?xml version="1.0" encoding="utf-8"?>
<ds:datastoreItem xmlns:ds="http://schemas.openxmlformats.org/officeDocument/2006/customXml" ds:itemID="{BF9BA835-14AD-4079-85D5-75AECAF7EF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1BE494-E825-4158-95AE-52E043701851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2025-04-14T09:15:27Z</dcterms:created>
  <dcterms:modified xsi:type="dcterms:W3CDTF">2025-04-29T07:53:15Z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