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593F63B8-5D41-492D-A737-F19A5B79036B}" xr6:coauthVersionLast="36" xr6:coauthVersionMax="36" xr10:uidLastSave="{00000000-0000-0000-0000-000000000000}"/>
  <bookViews>
    <workbookView xWindow="0" yWindow="0" windowWidth="23040" windowHeight="8628"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workbook>
</file>

<file path=xl/calcChain.xml><?xml version="1.0" encoding="utf-8"?>
<calcChain xmlns="http://schemas.openxmlformats.org/spreadsheetml/2006/main">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<sst xmlns="http://schemas.openxmlformats.org/spreadsheetml/2006/main" count="361" uniqueCount="110">
  <si>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</si>
  <si>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</si>
  <si>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</si>
  <si>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</si>
  <si>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</si>
  <si>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</si>
  <si>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</si>
  <si>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</si>
  <si>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</si>
  <si>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</si>
  <si>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</si>
  <si>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</si>
  <si>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</si>
  <si>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</si>
  <si>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</si>
  <si>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</si>
  <si>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</si>
  <si>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</si>
  <si>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</si>
  <si>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</si>
  <si>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</si>
  <si>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</si>
  <si>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</si>
  <si>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</si>
  <si>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</si>
  <si>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</si>
  <si>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</si>
  <si>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</si>
  <si>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</si>
  <si>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</si>
  <si>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</si>
  <si>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</si>
  <si>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</si>
  <si>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</si>
  <si>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</si>
  <si>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</si>
  <si>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</si>
  <si>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</si>
  <si>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</si>
  <si>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</si>
  <si>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</si>
  <si>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</si>
  <si>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</si>
  <si>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</si>
  <si>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</si>
  <si>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</si>
  <si>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</si>
  <si>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</si>
  <si>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</si>
  <si>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</si>
  <si>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</si>
  <si>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</si>
  <si>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</si>
  <si>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</si>
  <si>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</si>
  <si>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</si>
  <si>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</si>
  <si>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</si>
  <si>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</si>
  <si>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</si>
  <si>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</si>
  <si>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</si>
  <si>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</si>
  <si>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</si>
  <si>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</si>
  <si>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</si>
  <si>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</si>
  <si>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</si>
  <si>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</si>
  <si>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</si>
  <si>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</si>
  <si>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</si>
  <si>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</si>
  <si>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</si>
  <si>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</si>
  <si>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</si>
  <si>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</si>
  <si>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</si>
  <si>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</si>
  <si>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</si>
  <si>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</si>
  <si>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</si>
  <si>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</si>
  <si>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</si>
  <si>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</si>
  <si>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</si>
  <si>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</si>
  <si>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</si>
  <si>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</si>
  <si>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</si>
  <si>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</si>
  <si>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</si>
  <si>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</si>
  <si>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</si>
  <si>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</si>
  <si>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</si>
  <si>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</si>
  <si>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t>0206</t>
  </si>
  <si>
    <t>Perusahaan Pembiayaan Infrastruktur Syariah</t>
  </si>
  <si>
    <t>Pergadaian</t>
  </si>
  <si>
    <t>Pergadaian Syariah</t>
  </si>
  <si>
    <t>Des-22</t>
  </si>
  <si>
    <t>Kode Jenis Pelapor</t>
  </si>
  <si>
    <t>Jan-23</t>
  </si>
  <si>
    <t>Feb-23</t>
  </si>
  <si>
    <t>Mar-23</t>
  </si>
  <si>
    <t>Apr-23</t>
  </si>
  <si>
    <r>
      <rPr>
        <sz val="18"/>
        <color rgb="FFFF0000"/>
        <rFont val="Arial"/>
        <family val="2"/>
      </rPr>
      <t>Perkembangan Jumlah Pelapor</t>
    </r>
    <r>
      <rPr>
        <sz val="14"/>
        <color rgb="FFFF0000"/>
        <rFont val="Arial"/>
        <family val="2"/>
      </rPr>
      <t xml:space="preserve"> 
</t>
    </r>
    <r>
      <rPr>
        <sz val="13"/>
        <color theme="1"/>
        <rFont val="Arial"/>
        <family val="2"/>
      </rPr>
      <t>Sistem Layanan Informasi Keuangan
Periode Januari 2018 -  Mei 2023</t>
    </r>
  </si>
  <si>
    <t>Mei-23</t>
  </si>
  <si>
    <r>
      <rPr>
        <sz val="18"/>
        <color rgb="FFFF0000"/>
        <rFont val="Arial"/>
        <family val="2"/>
      </rPr>
      <t>Perkembangan Jumlah Permintaan Informasi Debitur (IDeb) oleh Pelapor</t>
    </r>
    <r>
      <rPr>
        <sz val="14"/>
        <color rgb="FFFF0000"/>
        <rFont val="Arial"/>
        <family val="2"/>
      </rPr>
      <t xml:space="preserve"> 
</t>
    </r>
    <r>
      <rPr>
        <sz val="13"/>
        <color theme="1"/>
        <rFont val="Arial"/>
        <family val="2"/>
      </rPr>
      <t>Sistem Layanan Informasi Keuangan
Periode Januari 2018 - Mei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</si>
</sst>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8"/>
      <color rgb="FFFF0000"/>
      <name val="Arial"/>
      <family val="2"/>
    </font>
    <font>
      <sz val="13"/>
      <color theme="1"/>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s>
  <fills count="8">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43" fontId="17" fillId="0" borderId="0" applyFont="0" applyFill="0" applyBorder="0" applyAlignment="0" applyProtection="0"/>
  </cellStyleXfs>
  <cellXfs count="80">
    <xf numFmtId="0" fontId="0" fillId="0" borderId="0" xfId="0"/>
    <xf numFmtId="0" fontId="3" fillId="0" borderId="0" xfId="0" applyFont="1" applyBorder="1"/>
    <xf numFmtId="0" fontId="7" fillId="0" borderId="0" xfId="0" applyFont="1"/>
    <xf numFmtId="0" fontId="7" fillId="0" borderId="0" xfId="0" applyNumberFormat="1" applyFont="1" applyFill="1" applyBorder="1" applyAlignment="1" applyProtection="1">
      <alignment wrapText="1"/>
      <protection locked="0"/>
    </xf>
    <xf numFmtId="0" fontId="7" fillId="0" borderId="0" xfId="0" applyFont="1" applyAlignment="1">
      <alignment horizontal="center"/>
    </xf>
    <xf numFmtId="3" fontId="9" fillId="4" borderId="4" xfId="0" applyNumberFormat="1" applyFont="1" applyFill="1" applyBorder="1" applyAlignment="1" applyProtection="1">
      <alignment vertical="center" wrapText="1"/>
    </xf>
    <xf numFmtId="3" fontId="9" fillId="4" borderId="4" xfId="0" applyNumberFormat="1" applyFont="1" applyFill="1" applyBorder="1" applyAlignment="1" applyProtection="1">
      <alignment horizontal="right" vertical="center" wrapText="1"/>
    </xf>
    <xf numFmtId="3" fontId="9" fillId="6" borderId="4" xfId="0" applyNumberFormat="1" applyFont="1" applyFill="1" applyBorder="1" applyAlignment="1" applyProtection="1">
      <alignment vertical="center" wrapText="1"/>
    </xf>
    <xf numFmtId="3" fontId="9" fillId="6" borderId="4"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vertical="center" wrapText="1"/>
    </xf>
    <xf numFmtId="0" fontId="3" fillId="0" borderId="0" xfId="0" applyNumberFormat="1" applyFont="1" applyFill="1" applyBorder="1" applyAlignment="1" applyProtection="1">
      <alignment wrapText="1"/>
      <protection locked="0"/>
    </xf>
    <xf numFmtId="3" fontId="3" fillId="0" borderId="0" xfId="0" applyNumberFormat="1" applyFont="1"/>
    <xf numFmtId="0" fontId="8" fillId="5" borderId="3"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readingOrder="1"/>
    </xf>
    <xf numFmtId="17" fontId="12" fillId="2" borderId="1" xfId="0" applyNumberFormat="1" applyFont="1" applyFill="1" applyBorder="1" applyAlignment="1">
      <alignment horizontal="center" vertical="center" wrapText="1" readingOrder="1"/>
    </xf>
    <xf numFmtId="0" fontId="13" fillId="3" borderId="1" xfId="0" applyFont="1" applyFill="1" applyBorder="1" applyAlignment="1">
      <alignment horizontal="left" vertical="center" wrapText="1" readingOrder="1"/>
    </xf>
    <xf numFmtId="0" fontId="13" fillId="3" borderId="1" xfId="0" applyFont="1" applyFill="1" applyBorder="1" applyAlignment="1">
      <alignment horizontal="center"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3" fontId="13" fillId="3" borderId="1" xfId="0" applyNumberFormat="1" applyFont="1" applyFill="1" applyBorder="1" applyAlignment="1">
      <alignment horizontal="center" vertical="center" wrapText="1" readingOrder="1"/>
    </xf>
    <xf numFmtId="0" fontId="13" fillId="0" borderId="2"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2" fillId="0" borderId="0" xfId="0" applyFont="1" applyFill="1" applyBorder="1" applyAlignment="1">
      <alignment horizontal="left" vertical="center" wrapText="1" readingOrder="1"/>
    </xf>
    <xf numFmtId="3" fontId="1" fillId="0" borderId="0" xfId="0" applyNumberFormat="1" applyFont="1" applyFill="1" applyBorder="1" applyAlignment="1">
      <alignment horizontal="center" vertical="center" readingOrder="1"/>
    </xf>
    <xf numFmtId="17" fontId="8" fillId="5" borderId="3" xfId="0" applyNumberFormat="1" applyFont="1" applyFill="1" applyBorder="1" applyAlignment="1" applyProtection="1">
      <alignment horizontal="center" vertical="center" wrapText="1"/>
    </xf>
    <xf numFmtId="17" fontId="8" fillId="2" borderId="1" xfId="0" applyNumberFormat="1" applyFont="1" applyFill="1" applyBorder="1" applyAlignment="1">
      <alignment horizontal="center" vertical="center" wrapText="1" readingOrder="1"/>
    </xf>
    <xf numFmtId="3" fontId="13"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3" fillId="0" borderId="2" xfId="0" applyNumberFormat="1" applyFont="1" applyBorder="1" applyAlignment="1">
      <alignment horizontal="center" vertical="center" wrapText="1" readingOrder="1"/>
    </xf>
    <xf numFmtId="17" fontId="8" fillId="2" borderId="1" xfId="0" quotePrefix="1" applyNumberFormat="1" applyFont="1" applyFill="1" applyBorder="1" applyAlignment="1">
      <alignment horizontal="center" vertical="center" wrapText="1" readingOrder="1"/>
    </xf>
    <xf numFmtId="17" fontId="8" fillId="5" borderId="3" xfId="0" quotePrefix="1" applyNumberFormat="1" applyFont="1" applyFill="1" applyBorder="1" applyAlignment="1" applyProtection="1">
      <alignment horizontal="center" vertical="center" wrapText="1"/>
    </xf>
    <xf numFmtId="3" fontId="9" fillId="3" borderId="1" xfId="0" applyNumberFormat="1" applyFont="1" applyFill="1" applyBorder="1" applyAlignment="1">
      <alignment horizontal="center" vertical="center" wrapText="1" readingOrder="1"/>
    </xf>
    <xf numFmtId="3" fontId="9" fillId="0" borderId="1" xfId="0" applyNumberFormat="1" applyFont="1" applyBorder="1" applyAlignment="1">
      <alignment horizontal="center" vertical="center" wrapText="1" readingOrder="1"/>
    </xf>
    <xf numFmtId="3" fontId="14" fillId="0" borderId="1" xfId="0" applyNumberFormat="1" applyFont="1" applyBorder="1" applyAlignment="1">
      <alignment horizontal="center" vertical="center" wrapText="1" readingOrder="1"/>
    </xf>
    <xf numFmtId="3" fontId="14" fillId="3" borderId="1" xfId="0" applyNumberFormat="1" applyFont="1" applyFill="1" applyBorder="1" applyAlignment="1">
      <alignment horizontal="center" vertical="center" wrapText="1" readingOrder="1"/>
    </xf>
    <xf numFmtId="3" fontId="14" fillId="0" borderId="2" xfId="0" applyNumberFormat="1" applyFont="1" applyBorder="1" applyAlignment="1">
      <alignment horizontal="center" vertical="center" wrapText="1" readingOrder="1"/>
    </xf>
    <xf numFmtId="17" fontId="8" fillId="5" borderId="0"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horizontal="right" vertical="center" wrapText="1"/>
    </xf>
    <xf numFmtId="3" fontId="9" fillId="6" borderId="0" xfId="0" applyNumberFormat="1" applyFont="1" applyFill="1" applyBorder="1" applyAlignment="1" applyProtection="1">
      <alignment horizontal="right" vertical="center" wrapText="1"/>
    </xf>
    <xf numFmtId="17" fontId="8" fillId="5" borderId="0" xfId="0" quotePrefix="1" applyNumberFormat="1" applyFont="1" applyFill="1" applyBorder="1" applyAlignment="1" applyProtection="1">
      <alignment horizontal="center" vertical="center" wrapText="1"/>
    </xf>
    <xf numFmtId="0" fontId="9" fillId="0" borderId="2" xfId="0" applyFont="1" applyBorder="1" applyAlignment="1">
      <alignment horizontal="left" vertical="center" wrapText="1" readingOrder="1"/>
    </xf>
    <xf numFmtId="3" fontId="14" fillId="0" borderId="1" xfId="0" applyNumberFormat="1" applyFont="1" applyFill="1" applyBorder="1" applyAlignment="1">
      <alignment horizontal="center" vertical="center" wrapText="1" readingOrder="1"/>
    </xf>
    <xf numFmtId="0" fontId="7" fillId="0" borderId="0" xfId="0" quotePrefix="1" applyFont="1" applyAlignment="1">
      <alignment horizontal="center"/>
    </xf>
    <xf numFmtId="0" fontId="7" fillId="0" borderId="0" xfId="0" quotePrefix="1" applyFont="1"/>
    <xf numFmtId="0" fontId="9" fillId="7" borderId="2" xfId="0" applyFont="1" applyFill="1" applyBorder="1" applyAlignment="1">
      <alignment horizontal="left" vertical="center" wrapText="1" readingOrder="1"/>
    </xf>
    <xf numFmtId="0" fontId="13" fillId="7" borderId="2" xfId="0" applyFont="1" applyFill="1" applyBorder="1" applyAlignment="1">
      <alignment horizontal="center" vertical="center" wrapText="1" readingOrder="1"/>
    </xf>
    <xf numFmtId="3" fontId="13" fillId="7" borderId="2" xfId="0" applyNumberFormat="1" applyFont="1" applyFill="1" applyBorder="1" applyAlignment="1">
      <alignment horizontal="center" vertical="center" wrapText="1" readingOrder="1"/>
    </xf>
    <xf numFmtId="3" fontId="14" fillId="7" borderId="2" xfId="0" applyNumberFormat="1" applyFont="1" applyFill="1" applyBorder="1" applyAlignment="1">
      <alignment horizontal="center" vertical="center" wrapText="1" readingOrder="1"/>
    </xf>
    <xf numFmtId="0" fontId="13" fillId="0" borderId="1" xfId="0" applyFont="1" applyFill="1" applyBorder="1" applyAlignment="1">
      <alignment horizontal="left" vertical="center" wrapText="1" readingOrder="1"/>
    </xf>
    <xf numFmtId="0" fontId="13" fillId="0" borderId="1" xfId="0" applyFont="1" applyFill="1" applyBorder="1" applyAlignment="1">
      <alignment horizontal="center" vertical="center" wrapText="1" readingOrder="1"/>
    </xf>
    <xf numFmtId="3" fontId="13" fillId="0" borderId="1" xfId="0" applyNumberFormat="1" applyFont="1" applyFill="1" applyBorder="1" applyAlignment="1">
      <alignment horizontal="center" vertical="center" wrapText="1" readingOrder="1"/>
    </xf>
    <xf numFmtId="3" fontId="9" fillId="0" borderId="0" xfId="0" applyNumberFormat="1" applyFont="1" applyFill="1" applyBorder="1" applyAlignment="1" applyProtection="1">
      <alignment horizontal="right" vertical="center" wrapText="1"/>
    </xf>
    <xf numFmtId="3" fontId="9" fillId="0" borderId="0" xfId="0" applyNumberFormat="1" applyFont="1" applyFill="1" applyBorder="1" applyAlignment="1" applyProtection="1">
      <alignment vertical="center" wrapText="1"/>
    </xf>
    <xf numFmtId="164" fontId="9" fillId="4" borderId="0" xfId="1" applyNumberFormat="1" applyFont="1" applyFill="1" applyBorder="1" applyAlignment="1" applyProtection="1">
      <alignment horizontal="right" vertical="center" wrapText="1"/>
    </xf>
    <xf numFmtId="164" fontId="9" fillId="6" borderId="0" xfId="1" applyNumberFormat="1" applyFont="1" applyFill="1" applyBorder="1" applyAlignment="1" applyProtection="1">
      <alignment horizontal="right" vertical="center" wrapText="1"/>
    </xf>
    <xf numFmtId="164" fontId="9" fillId="0" borderId="0" xfId="1" applyNumberFormat="1" applyFont="1" applyFill="1" applyBorder="1" applyAlignment="1" applyProtection="1">
      <alignment horizontal="right" vertical="center" wrapText="1"/>
    </xf>
    <xf numFmtId="49" fontId="0" fillId="0" borderId="0" xfId="0" applyNumberFormat="1"/>
    <xf numFmtId="0" fontId="7" fillId="0" borderId="0" xfId="0" quotePrefix="1" applyFont="1" applyAlignment="1">
      <alignment horizontal="left"/>
    </xf>
    <xf numFmtId="3" fontId="2" fillId="0" borderId="0" xfId="0" applyNumberFormat="1" applyFont="1" applyFill="1" applyBorder="1" applyAlignment="1" applyProtection="1">
      <alignment horizontal="right" vertical="center" wrapText="1"/>
    </xf>
    <xf numFmtId="0" fontId="8" fillId="2" borderId="1" xfId="0" applyFont="1" applyFill="1" applyBorder="1" applyAlignment="1">
      <alignment horizontal="center" vertical="center" wrapText="1" readingOrder="1"/>
    </xf>
    <xf numFmtId="0" fontId="9"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8" fillId="7" borderId="2" xfId="0" applyNumberFormat="1" applyFont="1" applyFill="1" applyBorder="1" applyAlignment="1">
      <alignment horizontal="center" vertical="center" wrapText="1" readingOrder="1"/>
    </xf>
    <xf numFmtId="3" fontId="18" fillId="3"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7" borderId="2" xfId="0" applyFont="1" applyFill="1" applyBorder="1" applyAlignment="1">
      <alignment horizontal="center" vertical="center" wrapText="1" readingOrder="1"/>
    </xf>
    <xf numFmtId="0" fontId="3" fillId="0" borderId="0" xfId="0" applyFont="1" applyBorder="1" applyAlignment="1">
      <alignment horizontal="left" vertical="top" wrapText="1"/>
    </xf>
    <xf numFmtId="0" fontId="9" fillId="6" borderId="4"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protection locked="0"/>
    </xf>
    <xf numFmtId="0" fontId="9" fillId="4" borderId="4"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protection locked="0"/>
    </xf>
    <xf numFmtId="0" fontId="9" fillId="7" borderId="4" xfId="0" applyNumberFormat="1" applyFont="1" applyFill="1" applyBorder="1" applyAlignment="1" applyProtection="1">
      <alignment horizontal="left" vertical="center" wrapText="1"/>
    </xf>
    <xf numFmtId="0" fontId="9" fillId="7" borderId="4" xfId="0" applyNumberFormat="1" applyFont="1" applyFill="1" applyBorder="1" applyAlignment="1" applyProtection="1">
      <alignment horizontal="left" vertical="center" wrapText="1"/>
      <protection locked="0"/>
    </xf>
    <xf numFmtId="0" fontId="8" fillId="5" borderId="3" xfId="0" applyNumberFormat="1" applyFont="1" applyFill="1" applyBorder="1" applyAlignment="1" applyProtection="1">
      <alignment horizontal="center" vertical="center" wrapText="1"/>
    </xf>
    <xf numFmtId="0" fontId="8" fillId="5" borderId="3" xfId="0" applyNumberFormat="1" applyFont="1" applyFill="1" applyBorder="1" applyAlignment="1" applyProtection="1">
      <alignment horizontal="center" vertical="center" wrapText="1"/>
      <protection locked="0"/>
    </xf>
    <xf numFmtId="0" fontId="4" fillId="0" borderId="0" xfId="0" applyFont="1" applyAlignment="1">
      <alignment vertical="top"/>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4"/>
  <sheetViews>
    <sheetView tabSelected="1" zoomScale="90" zoomScaleNormal="90" zoomScaleSheetLayoutView="70" workbookViewId="0">
      <pane xSplit="2" ySplit="4" topLeftCell="C5" activePane="bottomRight" state="frozen"/>
      <selection pane="topRight" activeCell="B1" sqref="B1"/>
      <selection pane="bottomLeft" activeCell="A5" sqref="A5"/>
      <selection pane="bottomRight" activeCell="A4" sqref="A4"/>
    </sheetView>
  </sheetViews>
  <sheetFormatPr defaultRowHeight="14.4" x14ac:dyDescent="0.3"/>
  <cols>
    <col min="1" max="1" width="10.5546875" bestFit="1" customWidth="1"/>
    <col min="2" max="2" width="34" bestFit="1" customWidth="1"/>
    <col min="3" max="3" width="7.88671875" customWidth="1"/>
    <col min="4" max="4" width="8" customWidth="1"/>
    <col min="5" max="5" width="7.88671875" customWidth="1"/>
    <col min="6" max="6" width="7.6640625" customWidth="1"/>
    <col min="7" max="7" width="8.109375" customWidth="1"/>
    <col min="8" max="8" width="7.88671875" customWidth="1"/>
    <col min="9" max="9" width="7.109375" customWidth="1"/>
    <col min="10" max="10" width="7.6640625" customWidth="1"/>
    <col min="11" max="11" width="8.109375" customWidth="1"/>
    <col min="12" max="12" width="7.88671875" customWidth="1"/>
    <col min="13" max="13" width="8" customWidth="1"/>
    <col min="14" max="14" width="9.109375" customWidth="1"/>
    <col min="15" max="15" width="7.88671875" customWidth="1"/>
    <col min="16" max="16" width="8" customWidth="1"/>
    <col min="17" max="17" width="7.88671875" customWidth="1"/>
    <col min="18" max="18" width="7.6640625" customWidth="1"/>
    <col min="19" max="19" width="8.109375" customWidth="1"/>
    <col min="20" max="20" width="7.88671875" customWidth="1"/>
    <col min="21" max="21" width="7.109375" customWidth="1"/>
    <col min="22" max="23" width="8.109375" customWidth="1"/>
    <col min="24" max="24" width="7.88671875" customWidth="1"/>
    <col min="25" max="25" width="8" customWidth="1"/>
    <col min="26" max="27" width="8.109375" customWidth="1"/>
    <col min="28" max="28" width="8.44140625" customWidth="1"/>
    <col min="29" max="29" width="8.109375" customWidth="1"/>
    <col min="30" max="31" width="8" customWidth="1"/>
    <col min="32" max="32" width="8.6640625" customWidth="1"/>
    <col min="33" max="33" width="8" customWidth="1"/>
    <col min="34" max="34" width="8.5546875" customWidth="1"/>
    <col min="35" max="35" width="9.33203125" customWidth="1"/>
    <col min="36" max="36" width="8" customWidth="1"/>
    <col min="37" max="38" width="8.44140625" customWidth="1"/>
    <col min="39" max="39" width="7.88671875" bestFit="1" customWidth="1"/>
    <col min="40" max="40" width="8" bestFit="1" customWidth="1"/>
    <col min="41" max="41" width="7.88671875" bestFit="1" customWidth="1"/>
    <col min="42" max="43" width="7.6640625" bestFit="1" customWidth="1"/>
    <col min="44" max="44" width="7.88671875" bestFit="1" customWidth="1"/>
    <col min="45" max="45" width="7.109375" bestFit="1" customWidth="1"/>
    <col min="46" max="46" width="8.109375" bestFit="1" customWidth="1"/>
    <col min="47" max="47" width="8.88671875" bestFit="1" customWidth="1"/>
    <col min="48" max="48" width="7.6640625" bestFit="1" customWidth="1"/>
    <col min="49" max="50" width="8" bestFit="1" customWidth="1"/>
    <col min="51" max="51" width="8.6640625" customWidth="1"/>
    <col min="52" max="52" width="8.33203125" customWidth="1"/>
    <col min="53" max="53" width="8.109375" bestFit="1" customWidth="1"/>
    <col min="54" max="54" width="6.88671875" bestFit="1" customWidth="1"/>
    <col min="55" max="55" width="8" bestFit="1" customWidth="1"/>
    <col min="56" max="56" width="9.109375" customWidth="1"/>
    <col min="57" max="57" width="8" bestFit="1" customWidth="1"/>
    <col min="58" max="58" width="9.5546875" bestFit="1" customWidth="1"/>
    <col min="59" max="59" width="9.33203125" bestFit="1" customWidth="1"/>
    <col min="60" max="60" width="8" bestFit="1" customWidth="1"/>
  </cols>
  <sheetData>
    <row r="1" spans="1:67" ht="63" customHeight="1" x14ac:dyDescent="0.3">
      <c r="B1" s="79" t="s">
        <v>107</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row>
    <row r="3" spans="1:67" x14ac:dyDescent="0.3">
      <c r="B3" s="2"/>
      <c r="C3" s="2"/>
      <c r="D3" s="2"/>
      <c r="E3" s="2"/>
      <c r="F3" s="2"/>
      <c r="G3" s="2"/>
      <c r="H3" s="2"/>
      <c r="I3" s="2"/>
      <c r="J3" s="2"/>
      <c r="K3" s="2"/>
      <c r="L3" s="2"/>
      <c r="M3" s="2"/>
      <c r="N3" s="2"/>
      <c r="O3" s="2"/>
    </row>
    <row r="4" spans="1:67" ht="31.2" customHeight="1" x14ac:dyDescent="0.3">
      <c r="A4" s="62" t="s">
        <v>102</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101</v>
      </c>
      <c r="BK4" s="32" t="s">
        <v>103</v>
      </c>
      <c r="BL4" s="32" t="s">
        <v>104</v>
      </c>
      <c r="BM4" s="32" t="s">
        <v>105</v>
      </c>
      <c r="BN4" s="32" t="s">
        <v>106</v>
      </c>
      <c r="BO4" s="32" t="s">
        <v>108</v>
      </c>
    </row>
    <row r="5" spans="1:67" ht="28.2" customHeight="1" x14ac:dyDescent="0.3">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94</v>
      </c>
      <c r="BG5" s="37">
        <v>94</v>
      </c>
      <c r="BH5" s="37">
        <v>94</v>
      </c>
      <c r="BI5" s="37">
        <v>93</v>
      </c>
      <c r="BJ5" s="37">
        <v>93</v>
      </c>
      <c r="BK5" s="37">
        <v>93</v>
      </c>
      <c r="BL5" s="37">
        <v>93</v>
      </c>
      <c r="BM5" s="37">
        <v>93</v>
      </c>
      <c r="BN5" s="37">
        <v>93</v>
      </c>
      <c r="BO5" s="37">
        <v>92</v>
      </c>
    </row>
    <row r="6" spans="1:67" ht="28.95" customHeight="1" x14ac:dyDescent="0.3">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44">
        <v>14</v>
      </c>
      <c r="AF6" s="44">
        <v>14</v>
      </c>
      <c r="AG6" s="44">
        <v>14</v>
      </c>
      <c r="AH6" s="44">
        <v>14</v>
      </c>
      <c r="AI6" s="44">
        <v>14</v>
      </c>
      <c r="AJ6" s="44">
        <v>14</v>
      </c>
      <c r="AK6" s="44">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12</v>
      </c>
      <c r="BG6" s="36">
        <v>12</v>
      </c>
      <c r="BH6" s="36">
        <v>12</v>
      </c>
      <c r="BI6" s="36">
        <v>12</v>
      </c>
      <c r="BJ6" s="36">
        <v>12</v>
      </c>
      <c r="BK6" s="36">
        <v>12</v>
      </c>
      <c r="BL6" s="36">
        <v>12</v>
      </c>
      <c r="BM6" s="36">
        <v>12</v>
      </c>
      <c r="BN6" s="36">
        <v>12</v>
      </c>
      <c r="BO6" s="36">
        <v>12</v>
      </c>
    </row>
    <row r="7" spans="1:67" ht="27.6" customHeight="1" x14ac:dyDescent="0.3">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21</v>
      </c>
      <c r="BG7" s="37">
        <v>21</v>
      </c>
      <c r="BH7" s="37">
        <v>21</v>
      </c>
      <c r="BI7" s="37">
        <v>21</v>
      </c>
      <c r="BJ7" s="37">
        <v>21</v>
      </c>
      <c r="BK7" s="37">
        <v>21</v>
      </c>
      <c r="BL7" s="37">
        <v>21</v>
      </c>
      <c r="BM7" s="37">
        <v>21</v>
      </c>
      <c r="BN7" s="37">
        <v>21</v>
      </c>
      <c r="BO7" s="37">
        <v>21</v>
      </c>
    </row>
    <row r="8" spans="1:67" ht="28.95" customHeight="1" x14ac:dyDescent="0.3">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row>
    <row r="9" spans="1:67" ht="29.4" customHeight="1" x14ac:dyDescent="0.3">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row>
    <row r="10" spans="1:67" ht="29.4" customHeight="1" x14ac:dyDescent="0.3">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147</v>
      </c>
    </row>
    <row r="11" spans="1:67" ht="28.95" customHeight="1" x14ac:dyDescent="0.3">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row>
    <row r="12" spans="1:67" ht="28.95" customHeight="1" x14ac:dyDescent="0.3">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row>
    <row r="13" spans="1:67" ht="28.95" customHeight="1" x14ac:dyDescent="0.3">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row>
    <row r="14" spans="1:67" ht="28.2" customHeight="1" x14ac:dyDescent="0.3">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row>
    <row r="15" spans="1:67" ht="28.2" customHeight="1" x14ac:dyDescent="0.3">
      <c r="A15" s="67" t="s">
        <v>97</v>
      </c>
      <c r="B15" s="63" t="s">
        <v>98</v>
      </c>
      <c r="C15" s="48">
        <v>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v>0</v>
      </c>
      <c r="AC15" s="48">
        <v>0</v>
      </c>
      <c r="AD15" s="48">
        <v>0</v>
      </c>
      <c r="AE15" s="48">
        <v>0</v>
      </c>
      <c r="AF15" s="48">
        <v>0</v>
      </c>
      <c r="AG15" s="48">
        <v>0</v>
      </c>
      <c r="AH15" s="48">
        <v>0</v>
      </c>
      <c r="AI15" s="48">
        <v>0</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50">
        <v>1</v>
      </c>
      <c r="BK15" s="50">
        <v>1</v>
      </c>
      <c r="BL15" s="50">
        <v>1</v>
      </c>
      <c r="BM15" s="50">
        <v>1</v>
      </c>
      <c r="BN15" s="50">
        <v>1</v>
      </c>
      <c r="BO15" s="50">
        <v>1</v>
      </c>
    </row>
    <row r="16" spans="1:67" ht="29.4" customHeight="1" x14ac:dyDescent="0.3">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row>
    <row r="17" spans="1:67" ht="28.2" customHeight="1" x14ac:dyDescent="0.3">
      <c r="A17" s="23" t="s">
        <v>65</v>
      </c>
      <c r="B17" s="22" t="s">
        <v>12</v>
      </c>
      <c r="C17" s="48">
        <v>0</v>
      </c>
      <c r="D17" s="49">
        <v>0</v>
      </c>
      <c r="E17" s="49">
        <v>0</v>
      </c>
      <c r="F17" s="49">
        <v>0</v>
      </c>
      <c r="G17" s="49">
        <v>0</v>
      </c>
      <c r="H17" s="49">
        <v>0</v>
      </c>
      <c r="I17" s="49">
        <v>1</v>
      </c>
      <c r="J17" s="49">
        <v>1</v>
      </c>
      <c r="K17" s="49">
        <v>1</v>
      </c>
      <c r="L17" s="49">
        <v>1</v>
      </c>
      <c r="M17" s="49">
        <v>1</v>
      </c>
      <c r="N17" s="49">
        <v>1</v>
      </c>
      <c r="O17" s="49">
        <v>1</v>
      </c>
      <c r="P17" s="49">
        <v>1</v>
      </c>
      <c r="Q17" s="49">
        <v>1</v>
      </c>
      <c r="R17" s="50">
        <v>1</v>
      </c>
      <c r="S17" s="50">
        <v>1</v>
      </c>
      <c r="T17" s="50">
        <v>1</v>
      </c>
      <c r="U17" s="50">
        <v>1</v>
      </c>
      <c r="V17" s="50">
        <v>1</v>
      </c>
      <c r="W17" s="50">
        <v>1</v>
      </c>
      <c r="X17" s="50">
        <v>1</v>
      </c>
      <c r="Y17" s="50">
        <v>1</v>
      </c>
      <c r="Z17" s="50">
        <v>1</v>
      </c>
      <c r="AA17" s="50">
        <v>1</v>
      </c>
      <c r="AB17" s="50">
        <v>1</v>
      </c>
      <c r="AC17" s="50">
        <v>1</v>
      </c>
      <c r="AD17" s="50">
        <v>1</v>
      </c>
      <c r="AE17" s="50">
        <v>1</v>
      </c>
      <c r="AF17" s="50">
        <v>1</v>
      </c>
      <c r="AG17" s="50">
        <v>1</v>
      </c>
      <c r="AH17" s="50">
        <v>1</v>
      </c>
      <c r="AI17" s="50">
        <v>1</v>
      </c>
      <c r="AJ17" s="50">
        <v>1</v>
      </c>
      <c r="AK17" s="50">
        <v>1</v>
      </c>
      <c r="AL17" s="50">
        <v>1</v>
      </c>
      <c r="AM17" s="50">
        <v>1</v>
      </c>
      <c r="AN17" s="50">
        <v>1</v>
      </c>
      <c r="AO17" s="50">
        <v>1</v>
      </c>
      <c r="AP17" s="50">
        <v>1</v>
      </c>
      <c r="AQ17" s="50">
        <v>1</v>
      </c>
      <c r="AR17" s="50">
        <v>1</v>
      </c>
      <c r="AS17" s="50">
        <v>1</v>
      </c>
      <c r="AT17" s="50">
        <v>1</v>
      </c>
      <c r="AU17" s="50">
        <v>1</v>
      </c>
      <c r="AV17" s="50">
        <v>1</v>
      </c>
      <c r="AW17" s="50">
        <v>1</v>
      </c>
      <c r="AX17" s="50">
        <v>1</v>
      </c>
      <c r="AY17" s="50">
        <v>1</v>
      </c>
      <c r="AZ17" s="50">
        <v>1</v>
      </c>
      <c r="BA17" s="50">
        <v>1</v>
      </c>
      <c r="BB17" s="50">
        <v>1</v>
      </c>
      <c r="BC17" s="50">
        <v>1</v>
      </c>
      <c r="BD17" s="50">
        <v>1</v>
      </c>
      <c r="BE17" s="50">
        <v>1</v>
      </c>
      <c r="BF17" s="37">
        <v>1</v>
      </c>
      <c r="BG17" s="50">
        <v>1</v>
      </c>
      <c r="BH17" s="50">
        <v>1</v>
      </c>
      <c r="BI17" s="50">
        <v>2</v>
      </c>
      <c r="BJ17" s="50">
        <v>2</v>
      </c>
      <c r="BK17" s="50">
        <v>2</v>
      </c>
      <c r="BL17" s="50">
        <v>2</v>
      </c>
      <c r="BM17" s="50">
        <v>2</v>
      </c>
      <c r="BN17" s="50">
        <v>2</v>
      </c>
      <c r="BO17" s="50">
        <v>2</v>
      </c>
    </row>
    <row r="18" spans="1:67" ht="28.2" customHeight="1" x14ac:dyDescent="0.3">
      <c r="A18" s="68"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row>
    <row r="19" spans="1:67" ht="28.2" customHeight="1" x14ac:dyDescent="0.3">
      <c r="A19" s="69" t="s">
        <v>70</v>
      </c>
      <c r="B19" s="47" t="s">
        <v>69</v>
      </c>
      <c r="C19" s="48">
        <v>0</v>
      </c>
      <c r="D19" s="49">
        <v>0</v>
      </c>
      <c r="E19" s="49">
        <v>0</v>
      </c>
      <c r="F19" s="49">
        <v>0</v>
      </c>
      <c r="G19" s="49">
        <v>0</v>
      </c>
      <c r="H19" s="49">
        <v>0</v>
      </c>
      <c r="I19" s="49">
        <v>0</v>
      </c>
      <c r="J19" s="49">
        <v>0</v>
      </c>
      <c r="K19" s="49">
        <v>0</v>
      </c>
      <c r="L19" s="49">
        <v>0</v>
      </c>
      <c r="M19" s="49">
        <v>0</v>
      </c>
      <c r="N19" s="49">
        <v>0</v>
      </c>
      <c r="O19" s="49">
        <v>0</v>
      </c>
      <c r="P19" s="49">
        <v>0</v>
      </c>
      <c r="Q19" s="49">
        <v>0</v>
      </c>
      <c r="R19" s="50">
        <v>0</v>
      </c>
      <c r="S19" s="50">
        <v>0</v>
      </c>
      <c r="T19" s="50">
        <v>0</v>
      </c>
      <c r="U19" s="50">
        <v>0</v>
      </c>
      <c r="V19" s="50">
        <v>0</v>
      </c>
      <c r="W19" s="50">
        <v>0</v>
      </c>
      <c r="X19" s="50">
        <v>0</v>
      </c>
      <c r="Y19" s="50">
        <v>0</v>
      </c>
      <c r="Z19" s="50">
        <v>0</v>
      </c>
      <c r="AA19" s="50">
        <v>0</v>
      </c>
      <c r="AB19" s="50">
        <v>0</v>
      </c>
      <c r="AC19" s="50">
        <v>0</v>
      </c>
      <c r="AD19" s="50">
        <v>0</v>
      </c>
      <c r="AE19" s="50">
        <v>0</v>
      </c>
      <c r="AF19" s="50">
        <v>0</v>
      </c>
      <c r="AG19" s="50">
        <v>0</v>
      </c>
      <c r="AH19" s="50">
        <v>0</v>
      </c>
      <c r="AI19" s="50">
        <v>0</v>
      </c>
      <c r="AJ19" s="50">
        <v>0</v>
      </c>
      <c r="AK19" s="50">
        <v>0</v>
      </c>
      <c r="AL19" s="50">
        <v>0</v>
      </c>
      <c r="AM19" s="50">
        <v>0</v>
      </c>
      <c r="AN19" s="50">
        <v>0</v>
      </c>
      <c r="AO19" s="50">
        <v>0</v>
      </c>
      <c r="AP19" s="50">
        <v>0</v>
      </c>
      <c r="AQ19" s="50">
        <v>0</v>
      </c>
      <c r="AR19" s="50">
        <v>0</v>
      </c>
      <c r="AS19" s="50">
        <v>0</v>
      </c>
      <c r="AT19" s="50">
        <v>0</v>
      </c>
      <c r="AU19" s="50">
        <v>0</v>
      </c>
      <c r="AV19" s="50">
        <v>0</v>
      </c>
      <c r="AW19" s="50">
        <v>0</v>
      </c>
      <c r="AX19" s="50">
        <v>1</v>
      </c>
      <c r="AY19" s="50">
        <v>1</v>
      </c>
      <c r="AZ19" s="50">
        <v>1</v>
      </c>
      <c r="BA19" s="50">
        <v>1</v>
      </c>
      <c r="BB19" s="50">
        <v>1</v>
      </c>
      <c r="BC19" s="50">
        <v>1</v>
      </c>
      <c r="BD19" s="50">
        <v>1</v>
      </c>
      <c r="BE19" s="50">
        <v>1</v>
      </c>
      <c r="BF19" s="37">
        <v>1</v>
      </c>
      <c r="BG19" s="50">
        <v>1</v>
      </c>
      <c r="BH19" s="50">
        <v>1</v>
      </c>
      <c r="BI19" s="50">
        <v>1</v>
      </c>
      <c r="BJ19" s="50">
        <v>1</v>
      </c>
      <c r="BK19" s="50">
        <v>1</v>
      </c>
      <c r="BL19" s="50">
        <v>1</v>
      </c>
      <c r="BM19" s="50">
        <v>1</v>
      </c>
      <c r="BN19" s="50">
        <v>1</v>
      </c>
      <c r="BO19" s="50">
        <v>1</v>
      </c>
    </row>
    <row r="20" spans="1:67" ht="28.95" customHeight="1" x14ac:dyDescent="0.3">
      <c r="A20" s="52" t="s">
        <v>67</v>
      </c>
      <c r="B20" s="51" t="s">
        <v>13</v>
      </c>
      <c r="C20" s="52">
        <v>1</v>
      </c>
      <c r="D20" s="53">
        <v>1</v>
      </c>
      <c r="E20" s="53">
        <v>1</v>
      </c>
      <c r="F20" s="53">
        <v>1</v>
      </c>
      <c r="G20" s="53">
        <v>1</v>
      </c>
      <c r="H20" s="53">
        <v>1</v>
      </c>
      <c r="I20" s="53">
        <v>1</v>
      </c>
      <c r="J20" s="53">
        <v>2</v>
      </c>
      <c r="K20" s="53">
        <v>2</v>
      </c>
      <c r="L20" s="53">
        <v>3</v>
      </c>
      <c r="M20" s="53">
        <v>3</v>
      </c>
      <c r="N20" s="53">
        <v>3</v>
      </c>
      <c r="O20" s="53">
        <v>3</v>
      </c>
      <c r="P20" s="53">
        <v>3</v>
      </c>
      <c r="Q20" s="53">
        <v>3</v>
      </c>
      <c r="R20" s="44">
        <v>4</v>
      </c>
      <c r="S20" s="44">
        <v>4</v>
      </c>
      <c r="T20" s="44">
        <v>4</v>
      </c>
      <c r="U20" s="44">
        <v>4</v>
      </c>
      <c r="V20" s="44">
        <v>4</v>
      </c>
      <c r="W20" s="44">
        <v>4</v>
      </c>
      <c r="X20" s="44">
        <v>4</v>
      </c>
      <c r="Y20" s="44">
        <v>4</v>
      </c>
      <c r="Z20" s="44">
        <v>4</v>
      </c>
      <c r="AA20" s="44">
        <v>4</v>
      </c>
      <c r="AB20" s="44">
        <v>4</v>
      </c>
      <c r="AC20" s="44">
        <v>4</v>
      </c>
      <c r="AD20" s="44">
        <v>4</v>
      </c>
      <c r="AE20" s="44">
        <v>4</v>
      </c>
      <c r="AF20" s="44">
        <v>4</v>
      </c>
      <c r="AG20" s="44">
        <v>4</v>
      </c>
      <c r="AH20" s="44">
        <v>4</v>
      </c>
      <c r="AI20" s="44">
        <v>4</v>
      </c>
      <c r="AJ20" s="44">
        <v>4</v>
      </c>
      <c r="AK20" s="44">
        <v>4</v>
      </c>
      <c r="AL20" s="44">
        <v>4</v>
      </c>
      <c r="AM20" s="44">
        <v>4</v>
      </c>
      <c r="AN20" s="44">
        <v>4</v>
      </c>
      <c r="AO20" s="44">
        <v>4</v>
      </c>
      <c r="AP20" s="44">
        <v>4</v>
      </c>
      <c r="AQ20" s="44">
        <v>4</v>
      </c>
      <c r="AR20" s="44">
        <v>4</v>
      </c>
      <c r="AS20" s="44">
        <v>4</v>
      </c>
      <c r="AT20" s="44">
        <v>4</v>
      </c>
      <c r="AU20" s="44">
        <v>4</v>
      </c>
      <c r="AV20" s="44">
        <v>4</v>
      </c>
      <c r="AW20" s="44">
        <v>4</v>
      </c>
      <c r="AX20" s="44">
        <v>4</v>
      </c>
      <c r="AY20" s="44">
        <v>4</v>
      </c>
      <c r="AZ20" s="44">
        <v>4</v>
      </c>
      <c r="BA20" s="44">
        <v>4</v>
      </c>
      <c r="BB20" s="44">
        <v>4</v>
      </c>
      <c r="BC20" s="44">
        <v>4</v>
      </c>
      <c r="BD20" s="44">
        <v>4</v>
      </c>
      <c r="BE20" s="44">
        <v>4</v>
      </c>
      <c r="BF20" s="36">
        <v>4</v>
      </c>
      <c r="BG20" s="44">
        <v>4</v>
      </c>
      <c r="BH20" s="44">
        <v>4</v>
      </c>
      <c r="BI20" s="44">
        <v>4</v>
      </c>
      <c r="BJ20" s="44">
        <v>4</v>
      </c>
      <c r="BK20" s="44">
        <v>4</v>
      </c>
      <c r="BL20" s="44">
        <v>4</v>
      </c>
      <c r="BM20" s="44">
        <v>4</v>
      </c>
      <c r="BN20" s="44">
        <v>4</v>
      </c>
      <c r="BO20" s="44">
        <v>4</v>
      </c>
    </row>
    <row r="21" spans="1:67" ht="28.95" customHeight="1" x14ac:dyDescent="0.3">
      <c r="B21" s="47" t="s">
        <v>14</v>
      </c>
      <c r="C21" s="64">
        <v>1649</v>
      </c>
      <c r="D21" s="64">
        <v>1651</v>
      </c>
      <c r="E21" s="64">
        <v>1646</v>
      </c>
      <c r="F21" s="64">
        <v>1659</v>
      </c>
      <c r="G21" s="64">
        <v>1672</v>
      </c>
      <c r="H21" s="64">
        <v>1672</v>
      </c>
      <c r="I21" s="64">
        <v>1675</v>
      </c>
      <c r="J21" s="64">
        <v>1696</v>
      </c>
      <c r="K21" s="64">
        <v>1698</v>
      </c>
      <c r="L21" s="64">
        <v>1719</v>
      </c>
      <c r="M21" s="64">
        <v>1717</v>
      </c>
      <c r="N21" s="64">
        <v>2131</v>
      </c>
      <c r="O21" s="64">
        <v>2126</v>
      </c>
      <c r="P21" s="64">
        <v>2125</v>
      </c>
      <c r="Q21" s="64">
        <v>2125</v>
      </c>
      <c r="R21" s="65">
        <f t="shared" ref="R21:T21" si="0">SUM(R5:R20)</f>
        <v>2114</v>
      </c>
      <c r="S21" s="65">
        <f t="shared" si="0"/>
        <v>2110</v>
      </c>
      <c r="T21" s="65">
        <f t="shared" si="0"/>
        <v>2109</v>
      </c>
      <c r="U21" s="65">
        <f>SUM(U6:U20)+98</f>
        <v>2107</v>
      </c>
      <c r="V21" s="65">
        <f>SUM(V6:V20)+98</f>
        <v>2107</v>
      </c>
      <c r="W21" s="65">
        <f>SUM(W5:W20)+9</f>
        <v>2106</v>
      </c>
      <c r="X21" s="65">
        <f>SUM(X5:X20)+9</f>
        <v>2081</v>
      </c>
      <c r="Y21" s="65">
        <f t="shared" ref="Y21:Z21" si="1">SUM(Y5:Y20)</f>
        <v>2080</v>
      </c>
      <c r="Z21" s="65">
        <f t="shared" si="1"/>
        <v>2070</v>
      </c>
      <c r="AA21" s="65">
        <f>SUM(AA5:AA20)</f>
        <v>2068</v>
      </c>
      <c r="AB21" s="65">
        <f>SUM(AB5:AB20)</f>
        <v>2066</v>
      </c>
      <c r="AC21" s="65">
        <f>SUM(AC5:AC20)</f>
        <v>2061</v>
      </c>
      <c r="AD21" s="65">
        <f>SUM(AD5:AD20)</f>
        <v>2057</v>
      </c>
      <c r="AE21" s="65">
        <f t="shared" ref="AE21:AW21" si="2">SUM(AE5:AE20)</f>
        <v>2057</v>
      </c>
      <c r="AF21" s="65">
        <f t="shared" si="2"/>
        <v>2049</v>
      </c>
      <c r="AG21" s="65">
        <f t="shared" si="2"/>
        <v>2047</v>
      </c>
      <c r="AH21" s="65">
        <f t="shared" si="2"/>
        <v>2044</v>
      </c>
      <c r="AI21" s="65">
        <f t="shared" si="2"/>
        <v>2038</v>
      </c>
      <c r="AJ21" s="65">
        <f t="shared" si="2"/>
        <v>2037</v>
      </c>
      <c r="AK21" s="65">
        <f t="shared" si="2"/>
        <v>2035</v>
      </c>
      <c r="AL21" s="65">
        <f t="shared" si="2"/>
        <v>2026</v>
      </c>
      <c r="AM21" s="65">
        <f t="shared" si="2"/>
        <v>2021</v>
      </c>
      <c r="AN21" s="65">
        <f t="shared" si="2"/>
        <v>2140</v>
      </c>
      <c r="AO21" s="65">
        <f t="shared" si="2"/>
        <v>2139</v>
      </c>
      <c r="AP21" s="65">
        <f t="shared" si="2"/>
        <v>2134</v>
      </c>
      <c r="AQ21" s="65">
        <f t="shared" si="2"/>
        <v>2130</v>
      </c>
      <c r="AR21" s="65">
        <f t="shared" si="2"/>
        <v>2125</v>
      </c>
      <c r="AS21" s="65">
        <f t="shared" si="2"/>
        <v>2121</v>
      </c>
      <c r="AT21" s="65">
        <f t="shared" si="2"/>
        <v>2119</v>
      </c>
      <c r="AU21" s="65">
        <f t="shared" si="2"/>
        <v>2117</v>
      </c>
      <c r="AV21" s="65">
        <f t="shared" si="2"/>
        <v>2107</v>
      </c>
      <c r="AW21" s="65">
        <f t="shared" si="2"/>
        <v>2106</v>
      </c>
      <c r="AX21" s="65">
        <f>SUM(AX5:AX20)</f>
        <v>2106</v>
      </c>
      <c r="AY21" s="65">
        <f t="shared" ref="AY21:BC21" si="3">SUM(AY5:AY20)</f>
        <v>2102</v>
      </c>
      <c r="AZ21" s="65">
        <f t="shared" si="3"/>
        <v>2099</v>
      </c>
      <c r="BA21" s="65">
        <f t="shared" si="3"/>
        <v>2100</v>
      </c>
      <c r="BB21" s="65">
        <f t="shared" si="3"/>
        <v>2087</v>
      </c>
      <c r="BC21" s="65">
        <f t="shared" si="3"/>
        <v>2080</v>
      </c>
      <c r="BD21" s="65">
        <f>SUM(BD5:BD20)</f>
        <v>2079</v>
      </c>
      <c r="BE21" s="65">
        <f>SUM(BE5:BE20)</f>
        <v>2079</v>
      </c>
      <c r="BF21" s="66">
        <f t="shared" ref="BF21:BG21" si="4">SUM(BF5:BF20)</f>
        <v>2076</v>
      </c>
      <c r="BG21" s="65">
        <f t="shared" si="4"/>
        <v>2070</v>
      </c>
      <c r="BH21" s="65">
        <f t="shared" ref="BH21:BI21" si="5">SUM(BH5:BH20)</f>
        <v>2070</v>
      </c>
      <c r="BI21" s="65">
        <f t="shared" si="5"/>
        <v>2065</v>
      </c>
      <c r="BJ21" s="65">
        <f t="shared" ref="BJ21:BK21" si="6">SUM(BJ5:BJ20)</f>
        <v>2100</v>
      </c>
      <c r="BK21" s="65">
        <f t="shared" si="6"/>
        <v>2092</v>
      </c>
      <c r="BL21" s="65">
        <f t="shared" ref="BL21:BM21" si="7">SUM(BL5:BL20)</f>
        <v>2091</v>
      </c>
      <c r="BM21" s="65">
        <f t="shared" si="7"/>
        <v>2090</v>
      </c>
      <c r="BN21" s="65">
        <f t="shared" ref="BN21:BO21" si="8">SUM(BN5:BN20)</f>
        <v>2089</v>
      </c>
      <c r="BO21" s="65">
        <f t="shared" si="8"/>
        <v>2078</v>
      </c>
    </row>
    <row r="22" spans="1:67" x14ac:dyDescent="0.3">
      <c r="B22" s="24"/>
      <c r="C22" s="25"/>
      <c r="D22" s="25"/>
      <c r="E22" s="25"/>
      <c r="F22" s="25"/>
      <c r="G22" s="25"/>
      <c r="H22" s="25"/>
      <c r="I22" s="25"/>
      <c r="J22" s="25"/>
      <c r="K22" s="25"/>
      <c r="L22" s="25"/>
      <c r="M22" s="25"/>
      <c r="N22" s="25"/>
      <c r="O22" s="25"/>
    </row>
    <row r="23" spans="1:67" x14ac:dyDescent="0.3">
      <c r="B23" s="1" t="s">
        <v>27</v>
      </c>
    </row>
    <row r="24" spans="1:67" ht="42.75" customHeight="1" x14ac:dyDescent="0.3">
      <c r="B24" s="70" t="s">
        <v>96</v>
      </c>
      <c r="C24" s="70"/>
      <c r="D24" s="70"/>
      <c r="E24" s="70"/>
      <c r="F24" s="70"/>
      <c r="G24" s="70"/>
      <c r="H24" s="70"/>
      <c r="I24" s="70"/>
      <c r="J24" s="70"/>
      <c r="K24" s="70"/>
      <c r="L24" s="70"/>
      <c r="M24" s="70"/>
      <c r="N24" s="70"/>
      <c r="O24" s="70"/>
      <c r="P24" s="70"/>
      <c r="Q24" s="70"/>
      <c r="R24" s="70"/>
      <c r="S24" s="70"/>
      <c r="T24" s="70"/>
      <c r="U24" s="70"/>
      <c r="V24" s="70"/>
      <c r="W24" s="70"/>
    </row>
  </sheetData>
  <mergeCells count="1">
    <mergeCell ref="B24:W24"/>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25"/>
  <sheetViews>
    <sheetView zoomScale="90" zoomScaleNormal="90" zoomScaleSheetLayoutView="70" workbookViewId="0">
      <pane xSplit="3" ySplit="4" topLeftCell="D5" activePane="bottomRight" state="frozen"/>
      <selection pane="topRight" activeCell="D1" sqref="D1"/>
      <selection pane="bottomLeft" activeCell="A5" sqref="A5"/>
      <selection pane="bottomRight" activeCell="B1" sqref="B1"/>
    </sheetView>
  </sheetViews>
  <sheetFormatPr defaultColWidth="8.88671875" defaultRowHeight="13.8" x14ac:dyDescent="0.25"/>
  <cols>
    <col min="1" max="1" width="6.33203125" style="2" bestFit="1" customWidth="1"/>
    <col min="2" max="2" width="10.5546875" style="2" bestFit="1" customWidth="1"/>
    <col min="3" max="3" width="24.109375" style="2" customWidth="1"/>
    <col min="4" max="4" width="11" style="2" bestFit="1" customWidth="1"/>
    <col min="5" max="5" width="10.6640625" style="2" bestFit="1" customWidth="1"/>
    <col min="6" max="6" width="11.109375" style="2" bestFit="1" customWidth="1"/>
    <col min="7" max="7" width="11" style="2" bestFit="1" customWidth="1"/>
    <col min="8" max="8" width="11.109375" style="2" bestFit="1" customWidth="1"/>
    <col min="9" max="9" width="10.6640625" style="2" bestFit="1" customWidth="1"/>
    <col min="10" max="10" width="10.33203125" style="2" bestFit="1" customWidth="1"/>
    <col min="11" max="11" width="11.109375" style="2" bestFit="1" customWidth="1"/>
    <col min="12" max="12" width="10.5546875" style="2" bestFit="1" customWidth="1"/>
    <col min="13" max="13" width="11.109375" style="2" bestFit="1" customWidth="1"/>
    <col min="14" max="14" width="10.5546875" style="2" bestFit="1" customWidth="1"/>
    <col min="15" max="16" width="11" style="2" bestFit="1" customWidth="1"/>
    <col min="17" max="17" width="10.109375" style="2" bestFit="1" customWidth="1"/>
    <col min="18" max="18" width="10.5546875" style="2" bestFit="1" customWidth="1"/>
    <col min="19" max="21" width="11.109375" style="2" bestFit="1" customWidth="1"/>
    <col min="22" max="22" width="10.33203125" style="2" bestFit="1" customWidth="1"/>
    <col min="23" max="23" width="11.5546875" style="2" bestFit="1" customWidth="1"/>
    <col min="24" max="24" width="11.44140625" style="2" bestFit="1" customWidth="1"/>
    <col min="25" max="27" width="11.109375" style="2" bestFit="1" customWidth="1"/>
    <col min="28" max="29" width="10.6640625" style="2" bestFit="1" customWidth="1"/>
    <col min="30" max="30" width="11.44140625" style="2" bestFit="1" customWidth="1"/>
    <col min="31" max="32" width="11" style="2" bestFit="1" customWidth="1"/>
    <col min="33" max="33" width="11.44140625" style="2" bestFit="1" customWidth="1"/>
    <col min="34" max="34" width="12" style="2" bestFit="1" customWidth="1"/>
    <col min="35" max="35" width="11.5546875" style="2" bestFit="1" customWidth="1"/>
    <col min="36" max="38" width="12" style="2" bestFit="1" customWidth="1"/>
    <col min="39" max="39" width="12.44140625" style="2" bestFit="1" customWidth="1"/>
    <col min="40" max="40" width="11.5546875" style="2" bestFit="1" customWidth="1"/>
    <col min="41" max="41" width="12.109375" style="2" bestFit="1" customWidth="1"/>
    <col min="42" max="42" width="11.6640625" style="2" bestFit="1" customWidth="1"/>
    <col min="43" max="43" width="12.44140625" style="2" bestFit="1" customWidth="1"/>
    <col min="44" max="44" width="12" style="2" bestFit="1" customWidth="1"/>
    <col min="45" max="45" width="11.109375" style="2" bestFit="1" customWidth="1"/>
    <col min="46" max="47" width="11.6640625" style="2" bestFit="1" customWidth="1"/>
    <col min="48" max="48" width="11.5546875" style="2" bestFit="1" customWidth="1"/>
    <col min="49" max="49" width="12" style="2" bestFit="1" customWidth="1"/>
    <col min="50" max="50" width="11.44140625" style="2" bestFit="1" customWidth="1"/>
    <col min="51" max="53" width="12.88671875" style="2" bestFit="1" customWidth="1"/>
    <col min="54" max="54" width="12.5546875" style="2" bestFit="1" customWidth="1"/>
    <col min="55" max="55" width="12.44140625" style="2" bestFit="1" customWidth="1"/>
    <col min="56" max="56" width="13.5546875" style="2" bestFit="1" customWidth="1"/>
    <col min="57" max="57" width="12.88671875" style="2" bestFit="1" customWidth="1"/>
    <col min="58" max="59" width="13.44140625" style="2" bestFit="1" customWidth="1"/>
    <col min="60" max="60" width="13" style="2" bestFit="1" customWidth="1"/>
    <col min="61" max="61" width="13.44140625" style="2" bestFit="1" customWidth="1"/>
    <col min="62" max="62" width="12.33203125" style="2" bestFit="1" customWidth="1"/>
    <col min="63" max="66" width="10.77734375" style="2" bestFit="1" customWidth="1"/>
    <col min="67" max="68" width="10.6640625" style="2" customWidth="1"/>
    <col min="69" max="16384" width="8.88671875" style="2"/>
  </cols>
  <sheetData>
    <row r="1" spans="1:68" customFormat="1" ht="82.95" customHeight="1" x14ac:dyDescent="0.3">
      <c r="B1" s="79" t="s">
        <v>109</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row>
    <row r="2" spans="1:68" ht="10.199999999999999" customHeight="1" x14ac:dyDescent="0.25">
      <c r="B2" s="9"/>
      <c r="C2" s="3"/>
      <c r="D2" s="3"/>
      <c r="E2" s="3"/>
      <c r="F2" s="3"/>
      <c r="G2" s="3"/>
      <c r="H2" s="3"/>
      <c r="I2" s="3"/>
      <c r="J2" s="3"/>
      <c r="K2" s="3"/>
      <c r="L2" s="3"/>
      <c r="M2" s="3"/>
      <c r="N2" s="3"/>
      <c r="O2" s="3"/>
      <c r="P2" s="3"/>
    </row>
    <row r="3" spans="1:68" ht="10.199999999999999" customHeight="1" thickBot="1" x14ac:dyDescent="0.3">
      <c r="B3" s="10"/>
      <c r="C3" s="3"/>
      <c r="D3" s="3"/>
      <c r="E3" s="3"/>
      <c r="F3" s="3"/>
      <c r="G3" s="3"/>
      <c r="H3" s="3"/>
      <c r="I3" s="3"/>
      <c r="J3" s="3"/>
      <c r="K3" s="3"/>
      <c r="L3" s="3"/>
      <c r="M3" s="3"/>
      <c r="N3" s="3"/>
      <c r="O3" s="3"/>
      <c r="P3" s="3"/>
    </row>
    <row r="4" spans="1:68" s="4" customFormat="1" ht="28.2" customHeight="1" x14ac:dyDescent="0.25">
      <c r="A4" s="45"/>
      <c r="B4" s="77" t="s">
        <v>0</v>
      </c>
      <c r="C4" s="78"/>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101</v>
      </c>
      <c r="BL4" s="42" t="s">
        <v>103</v>
      </c>
      <c r="BM4" s="42" t="s">
        <v>104</v>
      </c>
      <c r="BN4" s="42" t="s">
        <v>105</v>
      </c>
      <c r="BO4" s="42" t="s">
        <v>106</v>
      </c>
      <c r="BP4" s="42" t="s">
        <v>108</v>
      </c>
    </row>
    <row r="5" spans="1:68" ht="28.2" customHeight="1" x14ac:dyDescent="0.25">
      <c r="A5" s="60" t="s">
        <v>55</v>
      </c>
      <c r="B5" s="73" t="s">
        <v>2</v>
      </c>
      <c r="C5" s="74"/>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6">
        <v>7749699</v>
      </c>
      <c r="AZ5" s="56">
        <v>7749699</v>
      </c>
      <c r="BA5" s="56">
        <v>8553317</v>
      </c>
      <c r="BB5" s="56">
        <v>9733125</v>
      </c>
      <c r="BC5" s="56">
        <v>8750650</v>
      </c>
      <c r="BD5" s="56">
        <v>8126285</v>
      </c>
      <c r="BE5" s="56">
        <v>9521355</v>
      </c>
      <c r="BF5" s="56">
        <v>9267582</v>
      </c>
      <c r="BG5" s="56">
        <v>9142978</v>
      </c>
      <c r="BH5" s="56">
        <v>10200950</v>
      </c>
      <c r="BI5" s="56">
        <v>10997804</v>
      </c>
      <c r="BJ5" s="56">
        <v>10879149</v>
      </c>
      <c r="BK5" s="56">
        <v>12416069</v>
      </c>
      <c r="BL5" s="56">
        <v>11379349</v>
      </c>
      <c r="BM5" s="56">
        <v>10411474</v>
      </c>
      <c r="BN5" s="56">
        <v>12555098</v>
      </c>
      <c r="BO5" s="56">
        <v>11407695</v>
      </c>
      <c r="BP5" s="56">
        <v>12145825</v>
      </c>
    </row>
    <row r="6" spans="1:68" ht="28.2" customHeight="1" x14ac:dyDescent="0.25">
      <c r="A6" s="46" t="s">
        <v>56</v>
      </c>
      <c r="B6" s="71" t="s">
        <v>3</v>
      </c>
      <c r="C6" s="72"/>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7">
        <v>463424</v>
      </c>
      <c r="AZ6" s="57">
        <v>463424</v>
      </c>
      <c r="BA6" s="57">
        <v>410182</v>
      </c>
      <c r="BB6" s="57">
        <v>485907</v>
      </c>
      <c r="BC6" s="57">
        <v>410140</v>
      </c>
      <c r="BD6" s="57">
        <v>604708</v>
      </c>
      <c r="BE6" s="57">
        <v>743781</v>
      </c>
      <c r="BF6" s="57">
        <v>684035</v>
      </c>
      <c r="BG6" s="57">
        <v>735923</v>
      </c>
      <c r="BH6" s="57">
        <v>575813</v>
      </c>
      <c r="BI6" s="57">
        <v>689224</v>
      </c>
      <c r="BJ6" s="57">
        <v>764518</v>
      </c>
      <c r="BK6" s="57">
        <v>605624</v>
      </c>
      <c r="BL6" s="57">
        <v>379374</v>
      </c>
      <c r="BM6" s="57">
        <v>482574</v>
      </c>
      <c r="BN6" s="57">
        <v>606194</v>
      </c>
      <c r="BO6" s="57">
        <v>444511</v>
      </c>
      <c r="BP6" s="57">
        <v>568113</v>
      </c>
    </row>
    <row r="7" spans="1:68" ht="28.2" customHeight="1" x14ac:dyDescent="0.25">
      <c r="A7" s="46" t="s">
        <v>57</v>
      </c>
      <c r="B7" s="73" t="s">
        <v>4</v>
      </c>
      <c r="C7" s="74"/>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6">
        <v>290854</v>
      </c>
      <c r="AZ7" s="56">
        <v>290854</v>
      </c>
      <c r="BA7" s="56">
        <v>306994</v>
      </c>
      <c r="BB7" s="56">
        <v>371431</v>
      </c>
      <c r="BC7" s="56">
        <v>314811</v>
      </c>
      <c r="BD7" s="56">
        <v>227729</v>
      </c>
      <c r="BE7" s="56">
        <v>334876</v>
      </c>
      <c r="BF7" s="56">
        <v>379689</v>
      </c>
      <c r="BG7" s="56">
        <v>365164</v>
      </c>
      <c r="BH7" s="56">
        <v>351921</v>
      </c>
      <c r="BI7" s="56">
        <v>341636</v>
      </c>
      <c r="BJ7" s="56">
        <v>362767</v>
      </c>
      <c r="BK7" s="56">
        <v>344728</v>
      </c>
      <c r="BL7" s="56">
        <v>378640</v>
      </c>
      <c r="BM7" s="56">
        <v>398026</v>
      </c>
      <c r="BN7" s="56">
        <v>432990</v>
      </c>
      <c r="BO7" s="56">
        <v>261583</v>
      </c>
      <c r="BP7" s="56">
        <v>385508</v>
      </c>
    </row>
    <row r="8" spans="1:68" ht="28.2" customHeight="1" x14ac:dyDescent="0.25">
      <c r="A8" s="46" t="s">
        <v>58</v>
      </c>
      <c r="B8" s="71" t="s">
        <v>5</v>
      </c>
      <c r="C8" s="72"/>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7">
        <v>37540</v>
      </c>
      <c r="AZ8" s="57">
        <v>37540</v>
      </c>
      <c r="BA8" s="57">
        <v>36737</v>
      </c>
      <c r="BB8" s="57">
        <v>45494</v>
      </c>
      <c r="BC8" s="57">
        <v>35288</v>
      </c>
      <c r="BD8" s="57">
        <v>25731</v>
      </c>
      <c r="BE8" s="57">
        <v>40431</v>
      </c>
      <c r="BF8" s="57">
        <v>41602</v>
      </c>
      <c r="BG8" s="57">
        <v>53918</v>
      </c>
      <c r="BH8" s="57">
        <v>43312</v>
      </c>
      <c r="BI8" s="57">
        <v>42615</v>
      </c>
      <c r="BJ8" s="57">
        <v>38528</v>
      </c>
      <c r="BK8" s="57">
        <v>37429</v>
      </c>
      <c r="BL8" s="57">
        <v>46053</v>
      </c>
      <c r="BM8" s="57">
        <v>49290</v>
      </c>
      <c r="BN8" s="57">
        <v>52526</v>
      </c>
      <c r="BO8" s="57">
        <v>23393</v>
      </c>
      <c r="BP8" s="57">
        <v>42632</v>
      </c>
    </row>
    <row r="9" spans="1:68" ht="28.2" customHeight="1" x14ac:dyDescent="0.25">
      <c r="A9" s="46" t="s">
        <v>59</v>
      </c>
      <c r="B9" s="73" t="s">
        <v>6</v>
      </c>
      <c r="C9" s="74"/>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6">
        <v>3455555</v>
      </c>
      <c r="AZ9" s="56">
        <v>3455555</v>
      </c>
      <c r="BA9" s="56">
        <v>4997849</v>
      </c>
      <c r="BB9" s="56">
        <v>4313247</v>
      </c>
      <c r="BC9" s="56">
        <v>3551588</v>
      </c>
      <c r="BD9" s="56">
        <v>3897515</v>
      </c>
      <c r="BE9" s="56">
        <v>3658077</v>
      </c>
      <c r="BF9" s="56">
        <v>3878442</v>
      </c>
      <c r="BG9" s="56">
        <v>3869575</v>
      </c>
      <c r="BH9" s="56">
        <v>4162942</v>
      </c>
      <c r="BI9" s="56">
        <v>4145494</v>
      </c>
      <c r="BJ9" s="56">
        <v>4476348</v>
      </c>
      <c r="BK9" s="56">
        <v>5037704</v>
      </c>
      <c r="BL9" s="56">
        <v>4849545</v>
      </c>
      <c r="BM9" s="56">
        <v>4637593</v>
      </c>
      <c r="BN9" s="56">
        <v>5130029</v>
      </c>
      <c r="BO9" s="56">
        <v>5405807</v>
      </c>
      <c r="BP9" s="56">
        <v>5474988</v>
      </c>
    </row>
    <row r="10" spans="1:68" ht="28.2" customHeight="1" x14ac:dyDescent="0.25">
      <c r="A10" s="46" t="s">
        <v>60</v>
      </c>
      <c r="B10" s="71" t="s">
        <v>7</v>
      </c>
      <c r="C10" s="72"/>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7">
        <v>51454</v>
      </c>
      <c r="AZ10" s="57">
        <v>51454</v>
      </c>
      <c r="BA10" s="57">
        <v>58608</v>
      </c>
      <c r="BB10" s="57">
        <v>84406</v>
      </c>
      <c r="BC10" s="57">
        <v>48985</v>
      </c>
      <c r="BD10" s="57">
        <v>40774</v>
      </c>
      <c r="BE10" s="57">
        <v>72091</v>
      </c>
      <c r="BF10" s="57">
        <v>66278</v>
      </c>
      <c r="BG10" s="57">
        <v>84958</v>
      </c>
      <c r="BH10" s="57">
        <v>113248</v>
      </c>
      <c r="BI10" s="57">
        <v>98302</v>
      </c>
      <c r="BJ10" s="57">
        <v>103435</v>
      </c>
      <c r="BK10" s="57">
        <v>91526</v>
      </c>
      <c r="BL10" s="57">
        <v>117587</v>
      </c>
      <c r="BM10" s="57">
        <v>131310</v>
      </c>
      <c r="BN10" s="57">
        <v>140167</v>
      </c>
      <c r="BO10" s="57">
        <v>33180</v>
      </c>
      <c r="BP10" s="57">
        <v>97937</v>
      </c>
    </row>
    <row r="11" spans="1:68" ht="28.2" customHeight="1" x14ac:dyDescent="0.25">
      <c r="A11" s="46" t="s">
        <v>61</v>
      </c>
      <c r="B11" s="73" t="s">
        <v>8</v>
      </c>
      <c r="C11" s="74"/>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row>
    <row r="12" spans="1:68" ht="28.2" customHeight="1" x14ac:dyDescent="0.25">
      <c r="A12" s="46" t="s">
        <v>62</v>
      </c>
      <c r="B12" s="71" t="s">
        <v>9</v>
      </c>
      <c r="C12" s="72"/>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7">
        <v>43771</v>
      </c>
      <c r="AZ12" s="57">
        <v>43771</v>
      </c>
      <c r="BA12" s="57">
        <v>94821</v>
      </c>
      <c r="BB12" s="57">
        <v>55113</v>
      </c>
      <c r="BC12" s="57">
        <v>50124</v>
      </c>
      <c r="BD12" s="57">
        <v>60240</v>
      </c>
      <c r="BE12" s="57">
        <v>90023</v>
      </c>
      <c r="BF12" s="57">
        <v>66931</v>
      </c>
      <c r="BG12" s="57">
        <v>79924</v>
      </c>
      <c r="BH12" s="57">
        <v>88652</v>
      </c>
      <c r="BI12" s="57">
        <v>83418</v>
      </c>
      <c r="BJ12" s="57">
        <v>94250</v>
      </c>
      <c r="BK12" s="57">
        <v>123509</v>
      </c>
      <c r="BL12" s="57">
        <v>136674</v>
      </c>
      <c r="BM12" s="57">
        <v>98823</v>
      </c>
      <c r="BN12" s="57">
        <v>101948</v>
      </c>
      <c r="BO12" s="57">
        <v>104352</v>
      </c>
      <c r="BP12" s="57">
        <v>123969</v>
      </c>
    </row>
    <row r="13" spans="1:68" ht="28.2" customHeight="1" x14ac:dyDescent="0.25">
      <c r="A13" s="46" t="s">
        <v>63</v>
      </c>
      <c r="B13" s="73" t="s">
        <v>10</v>
      </c>
      <c r="C13" s="74"/>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6">
        <v>8663</v>
      </c>
      <c r="AZ13" s="56">
        <v>8663</v>
      </c>
      <c r="BA13" s="56">
        <v>11950</v>
      </c>
      <c r="BB13" s="56">
        <v>16993</v>
      </c>
      <c r="BC13" s="56">
        <v>7479</v>
      </c>
      <c r="BD13" s="56">
        <v>5945</v>
      </c>
      <c r="BE13" s="56">
        <v>17190</v>
      </c>
      <c r="BF13" s="56">
        <v>14634</v>
      </c>
      <c r="BG13" s="56">
        <v>18457</v>
      </c>
      <c r="BH13" s="56">
        <v>39611</v>
      </c>
      <c r="BI13" s="56">
        <v>30054</v>
      </c>
      <c r="BJ13" s="56">
        <v>33296</v>
      </c>
      <c r="BK13" s="56">
        <v>35101</v>
      </c>
      <c r="BL13" s="56">
        <v>45052</v>
      </c>
      <c r="BM13" s="56">
        <v>52700</v>
      </c>
      <c r="BN13" s="56">
        <v>58386</v>
      </c>
      <c r="BO13" s="56">
        <v>6191</v>
      </c>
      <c r="BP13" s="56">
        <v>45689</v>
      </c>
    </row>
    <row r="14" spans="1:68" ht="28.2" customHeight="1" x14ac:dyDescent="0.25">
      <c r="A14" s="46" t="s">
        <v>97</v>
      </c>
      <c r="B14" s="71" t="s">
        <v>98</v>
      </c>
      <c r="C14" s="72"/>
      <c r="D14" s="54">
        <v>0</v>
      </c>
      <c r="E14" s="54">
        <v>0</v>
      </c>
      <c r="F14" s="54">
        <v>0</v>
      </c>
      <c r="G14" s="54">
        <v>0</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0</v>
      </c>
      <c r="AE14" s="54">
        <v>0</v>
      </c>
      <c r="AF14" s="54">
        <v>0</v>
      </c>
      <c r="AG14" s="54">
        <v>0</v>
      </c>
      <c r="AH14" s="54">
        <v>0</v>
      </c>
      <c r="AI14" s="54">
        <v>0</v>
      </c>
      <c r="AJ14" s="54">
        <v>0</v>
      </c>
      <c r="AK14" s="54">
        <v>0</v>
      </c>
      <c r="AL14" s="54">
        <v>0</v>
      </c>
      <c r="AM14" s="54">
        <v>0</v>
      </c>
      <c r="AN14" s="54">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19</v>
      </c>
    </row>
    <row r="15" spans="1:68" ht="28.2" customHeight="1" x14ac:dyDescent="0.25">
      <c r="A15" s="46" t="s">
        <v>64</v>
      </c>
      <c r="B15" s="73" t="s">
        <v>11</v>
      </c>
      <c r="C15" s="74"/>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6">
        <v>36694</v>
      </c>
      <c r="AZ15" s="56">
        <v>36694</v>
      </c>
      <c r="BA15" s="56">
        <v>38844</v>
      </c>
      <c r="BB15" s="56">
        <v>44553</v>
      </c>
      <c r="BC15" s="56">
        <v>46296</v>
      </c>
      <c r="BD15" s="56">
        <v>41469</v>
      </c>
      <c r="BE15" s="56">
        <v>65550</v>
      </c>
      <c r="BF15" s="56">
        <v>28228</v>
      </c>
      <c r="BG15" s="56">
        <v>31037</v>
      </c>
      <c r="BH15" s="56">
        <v>26711</v>
      </c>
      <c r="BI15" s="56">
        <v>31314</v>
      </c>
      <c r="BJ15" s="56">
        <v>35347</v>
      </c>
      <c r="BK15" s="56">
        <v>22368</v>
      </c>
      <c r="BL15" s="56">
        <v>27223</v>
      </c>
      <c r="BM15" s="56">
        <v>34637</v>
      </c>
      <c r="BN15" s="56">
        <v>43239</v>
      </c>
      <c r="BO15" s="56">
        <v>62521</v>
      </c>
      <c r="BP15" s="56">
        <v>53821</v>
      </c>
    </row>
    <row r="16" spans="1:68" ht="28.2" customHeight="1" x14ac:dyDescent="0.25">
      <c r="A16" s="46" t="s">
        <v>65</v>
      </c>
      <c r="B16" s="71" t="s">
        <v>12</v>
      </c>
      <c r="C16" s="72"/>
      <c r="D16" s="54">
        <v>0</v>
      </c>
      <c r="E16" s="55">
        <v>0</v>
      </c>
      <c r="F16" s="54">
        <v>0</v>
      </c>
      <c r="G16" s="55">
        <v>0</v>
      </c>
      <c r="H16" s="54">
        <v>0</v>
      </c>
      <c r="I16" s="54">
        <v>0</v>
      </c>
      <c r="J16" s="54">
        <v>0</v>
      </c>
      <c r="K16" s="54">
        <v>0</v>
      </c>
      <c r="L16" s="54">
        <v>0</v>
      </c>
      <c r="M16" s="54">
        <v>0</v>
      </c>
      <c r="N16" s="55">
        <v>0</v>
      </c>
      <c r="O16" s="54">
        <v>0</v>
      </c>
      <c r="P16" s="54">
        <v>0</v>
      </c>
      <c r="Q16" s="54">
        <v>0</v>
      </c>
      <c r="R16" s="54">
        <v>0</v>
      </c>
      <c r="S16" s="54">
        <v>0</v>
      </c>
      <c r="T16" s="54">
        <v>0</v>
      </c>
      <c r="U16" s="54">
        <v>0</v>
      </c>
      <c r="V16" s="54">
        <v>0</v>
      </c>
      <c r="W16" s="54">
        <v>0</v>
      </c>
      <c r="X16" s="54">
        <v>0</v>
      </c>
      <c r="Y16" s="54">
        <v>0</v>
      </c>
      <c r="Z16" s="54">
        <v>0</v>
      </c>
      <c r="AA16" s="54">
        <v>0</v>
      </c>
      <c r="AB16" s="54">
        <v>0</v>
      </c>
      <c r="AC16" s="54">
        <v>0</v>
      </c>
      <c r="AD16" s="54">
        <v>0</v>
      </c>
      <c r="AE16" s="54">
        <v>0</v>
      </c>
      <c r="AF16" s="54">
        <v>0</v>
      </c>
      <c r="AG16" s="54">
        <v>0</v>
      </c>
      <c r="AH16" s="54">
        <v>0</v>
      </c>
      <c r="AI16" s="54">
        <v>5408</v>
      </c>
      <c r="AJ16" s="54">
        <v>6406</v>
      </c>
      <c r="AK16" s="54">
        <v>2530</v>
      </c>
      <c r="AL16" s="54">
        <v>2893</v>
      </c>
      <c r="AM16" s="54">
        <v>20904</v>
      </c>
      <c r="AN16" s="54">
        <v>10900</v>
      </c>
      <c r="AO16" s="54">
        <v>5530</v>
      </c>
      <c r="AP16" s="54">
        <v>56189</v>
      </c>
      <c r="AQ16" s="54">
        <v>12096</v>
      </c>
      <c r="AR16" s="54">
        <v>7849</v>
      </c>
      <c r="AS16" s="54">
        <v>9475</v>
      </c>
      <c r="AT16" s="54">
        <v>8557</v>
      </c>
      <c r="AU16" s="54">
        <v>2581</v>
      </c>
      <c r="AV16" s="54">
        <v>3935</v>
      </c>
      <c r="AW16" s="54">
        <v>11743</v>
      </c>
      <c r="AX16" s="54">
        <v>0</v>
      </c>
      <c r="AY16" s="58">
        <v>226</v>
      </c>
      <c r="AZ16" s="58">
        <v>226</v>
      </c>
      <c r="BA16" s="58">
        <v>90</v>
      </c>
      <c r="BB16" s="58">
        <v>1810</v>
      </c>
      <c r="BC16" s="58">
        <v>5232</v>
      </c>
      <c r="BD16" s="58">
        <v>7010</v>
      </c>
      <c r="BE16" s="58">
        <v>2254</v>
      </c>
      <c r="BF16" s="58">
        <v>2052</v>
      </c>
      <c r="BG16" s="58">
        <v>5146</v>
      </c>
      <c r="BH16" s="58">
        <v>2420</v>
      </c>
      <c r="BI16" s="58">
        <v>4868</v>
      </c>
      <c r="BJ16" s="58">
        <v>4356</v>
      </c>
      <c r="BK16" s="58">
        <v>4759</v>
      </c>
      <c r="BL16" s="58">
        <v>545</v>
      </c>
      <c r="BM16" s="58">
        <v>275</v>
      </c>
      <c r="BN16" s="58">
        <v>387</v>
      </c>
      <c r="BO16" s="58">
        <v>1496</v>
      </c>
      <c r="BP16" s="58">
        <v>1532</v>
      </c>
    </row>
    <row r="17" spans="1:68" ht="28.2" customHeight="1" x14ac:dyDescent="0.25">
      <c r="A17" s="46" t="s">
        <v>66</v>
      </c>
      <c r="B17" s="73" t="s">
        <v>54</v>
      </c>
      <c r="C17" s="74"/>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row>
    <row r="18" spans="1:68" ht="28.2" customHeight="1" x14ac:dyDescent="0.25">
      <c r="A18" s="46" t="s">
        <v>70</v>
      </c>
      <c r="B18" s="71" t="s">
        <v>71</v>
      </c>
      <c r="C18" s="72"/>
      <c r="D18" s="54">
        <v>0</v>
      </c>
      <c r="E18" s="54">
        <v>0</v>
      </c>
      <c r="F18" s="54">
        <v>0</v>
      </c>
      <c r="G18" s="54">
        <v>0</v>
      </c>
      <c r="H18" s="54">
        <v>0</v>
      </c>
      <c r="I18" s="54">
        <v>0</v>
      </c>
      <c r="J18" s="54">
        <v>0</v>
      </c>
      <c r="K18" s="54">
        <v>0</v>
      </c>
      <c r="L18" s="54">
        <v>0</v>
      </c>
      <c r="M18" s="54">
        <v>0</v>
      </c>
      <c r="N18" s="54">
        <v>0</v>
      </c>
      <c r="O18" s="54">
        <v>0</v>
      </c>
      <c r="P18" s="54">
        <v>0</v>
      </c>
      <c r="Q18" s="54">
        <v>0</v>
      </c>
      <c r="R18" s="54">
        <v>0</v>
      </c>
      <c r="S18" s="54">
        <v>0</v>
      </c>
      <c r="T18" s="54">
        <v>0</v>
      </c>
      <c r="U18" s="54">
        <v>0</v>
      </c>
      <c r="V18" s="54">
        <v>0</v>
      </c>
      <c r="W18" s="54">
        <v>0</v>
      </c>
      <c r="X18" s="54">
        <v>0</v>
      </c>
      <c r="Y18" s="54">
        <v>0</v>
      </c>
      <c r="Z18" s="54">
        <v>0</v>
      </c>
      <c r="AA18" s="54">
        <v>0</v>
      </c>
      <c r="AB18" s="54">
        <v>0</v>
      </c>
      <c r="AC18" s="54">
        <v>0</v>
      </c>
      <c r="AD18" s="54">
        <v>0</v>
      </c>
      <c r="AE18" s="54">
        <v>0</v>
      </c>
      <c r="AF18" s="54">
        <v>0</v>
      </c>
      <c r="AG18" s="54">
        <v>0</v>
      </c>
      <c r="AH18" s="54">
        <v>0</v>
      </c>
      <c r="AI18" s="54">
        <v>0</v>
      </c>
      <c r="AJ18" s="54">
        <v>0</v>
      </c>
      <c r="AK18" s="54">
        <v>0</v>
      </c>
      <c r="AL18" s="54">
        <v>0</v>
      </c>
      <c r="AM18" s="54">
        <v>0</v>
      </c>
      <c r="AN18" s="54">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0</v>
      </c>
      <c r="BJ18" s="54">
        <v>0</v>
      </c>
      <c r="BK18" s="54">
        <v>0</v>
      </c>
      <c r="BL18" s="54">
        <v>0</v>
      </c>
      <c r="BM18" s="54">
        <v>0</v>
      </c>
      <c r="BN18" s="54">
        <v>0</v>
      </c>
      <c r="BO18" s="54">
        <v>0</v>
      </c>
      <c r="BP18" s="54">
        <v>0</v>
      </c>
    </row>
    <row r="19" spans="1:68" ht="28.2" customHeight="1" x14ac:dyDescent="0.25">
      <c r="A19" s="46" t="s">
        <v>81</v>
      </c>
      <c r="B19" s="75" t="s">
        <v>99</v>
      </c>
      <c r="C19" s="76"/>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row>
    <row r="20" spans="1:68" ht="28.2" customHeight="1" x14ac:dyDescent="0.25">
      <c r="A20" s="46" t="s">
        <v>82</v>
      </c>
      <c r="B20" s="71" t="s">
        <v>100</v>
      </c>
      <c r="C20" s="72"/>
      <c r="D20" s="54">
        <v>0</v>
      </c>
      <c r="E20" s="54">
        <v>0</v>
      </c>
      <c r="F20" s="54">
        <v>0</v>
      </c>
      <c r="G20" s="54">
        <v>0</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0</v>
      </c>
      <c r="AA20" s="54">
        <v>0</v>
      </c>
      <c r="AB20" s="54">
        <v>0</v>
      </c>
      <c r="AC20" s="54">
        <v>0</v>
      </c>
      <c r="AD20" s="54">
        <v>0</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0</v>
      </c>
      <c r="BM20" s="54">
        <v>0</v>
      </c>
      <c r="BN20" s="54">
        <v>0</v>
      </c>
      <c r="BO20" s="54">
        <v>0</v>
      </c>
      <c r="BP20" s="54">
        <v>0</v>
      </c>
    </row>
    <row r="21" spans="1:68" ht="28.2" customHeight="1" x14ac:dyDescent="0.25">
      <c r="A21" s="46" t="s">
        <v>67</v>
      </c>
      <c r="B21" s="73" t="s">
        <v>13</v>
      </c>
      <c r="C21" s="74"/>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row>
    <row r="22" spans="1:68" ht="28.2" customHeight="1" x14ac:dyDescent="0.25">
      <c r="B22" s="71" t="s">
        <v>14</v>
      </c>
      <c r="C22" s="72"/>
      <c r="D22" s="61">
        <f>SUM(D5:D21)</f>
        <v>2770070</v>
      </c>
      <c r="E22" s="61">
        <f t="shared" ref="E22:O22" si="0">SUM(E5:E21)</f>
        <v>2858415</v>
      </c>
      <c r="F22" s="61">
        <f t="shared" si="0"/>
        <v>4223140</v>
      </c>
      <c r="G22" s="61">
        <f t="shared" si="0"/>
        <v>4661007</v>
      </c>
      <c r="H22" s="61">
        <f t="shared" si="0"/>
        <v>4634831</v>
      </c>
      <c r="I22" s="61">
        <f t="shared" si="0"/>
        <v>2775379</v>
      </c>
      <c r="J22" s="61">
        <f t="shared" si="0"/>
        <v>4795110</v>
      </c>
      <c r="K22" s="61">
        <f t="shared" si="0"/>
        <v>4529720</v>
      </c>
      <c r="L22" s="61">
        <f t="shared" si="0"/>
        <v>4197535</v>
      </c>
      <c r="M22" s="61">
        <f t="shared" si="0"/>
        <v>4162084</v>
      </c>
      <c r="N22" s="61">
        <f t="shared" si="0"/>
        <v>4076911</v>
      </c>
      <c r="O22" s="61">
        <f t="shared" si="0"/>
        <v>3456491</v>
      </c>
      <c r="P22" s="61">
        <f t="shared" ref="P22:V22" si="1">SUM(P5:P21)</f>
        <v>5260219</v>
      </c>
      <c r="Q22" s="61">
        <f t="shared" si="1"/>
        <v>5540511</v>
      </c>
      <c r="R22" s="61">
        <f t="shared" si="1"/>
        <v>5174205</v>
      </c>
      <c r="S22" s="61">
        <f t="shared" si="1"/>
        <v>5088533</v>
      </c>
      <c r="T22" s="61">
        <f t="shared" si="1"/>
        <v>5899852</v>
      </c>
      <c r="U22" s="61">
        <f t="shared" si="1"/>
        <v>4982910</v>
      </c>
      <c r="V22" s="61">
        <f t="shared" si="1"/>
        <v>6406111</v>
      </c>
      <c r="W22" s="61">
        <f t="shared" ref="W22:X22" si="2">SUM(W5:W21)</f>
        <v>6309283</v>
      </c>
      <c r="X22" s="61">
        <f t="shared" si="2"/>
        <v>6086645</v>
      </c>
      <c r="Y22" s="61">
        <f>SUM(Y6:Y21)+4315943</f>
        <v>6429527</v>
      </c>
      <c r="Z22" s="61">
        <f t="shared" ref="Z22:AY22" si="3">SUM(Z5:Z21)</f>
        <v>6347279</v>
      </c>
      <c r="AA22" s="61">
        <f t="shared" si="3"/>
        <v>6097335</v>
      </c>
      <c r="AB22" s="61">
        <f t="shared" si="3"/>
        <v>7594576</v>
      </c>
      <c r="AC22" s="61">
        <f t="shared" si="3"/>
        <v>7709567</v>
      </c>
      <c r="AD22" s="61">
        <f t="shared" si="3"/>
        <v>6459942</v>
      </c>
      <c r="AE22" s="61">
        <f t="shared" si="3"/>
        <v>5074073</v>
      </c>
      <c r="AF22" s="61">
        <f t="shared" si="3"/>
        <v>8099815</v>
      </c>
      <c r="AG22" s="61">
        <f t="shared" si="3"/>
        <v>9835382</v>
      </c>
      <c r="AH22" s="61">
        <f t="shared" si="3"/>
        <v>10129643</v>
      </c>
      <c r="AI22" s="61">
        <f t="shared" si="3"/>
        <v>10055527</v>
      </c>
      <c r="AJ22" s="61">
        <f t="shared" si="3"/>
        <v>15070420</v>
      </c>
      <c r="AK22" s="61">
        <f t="shared" si="3"/>
        <v>13907835</v>
      </c>
      <c r="AL22" s="61">
        <f t="shared" si="3"/>
        <v>15335336</v>
      </c>
      <c r="AM22" s="61">
        <f t="shared" si="3"/>
        <v>16240866</v>
      </c>
      <c r="AN22" s="61">
        <f t="shared" si="3"/>
        <v>15431786</v>
      </c>
      <c r="AO22" s="61">
        <f t="shared" si="3"/>
        <v>13788948</v>
      </c>
      <c r="AP22" s="61">
        <f t="shared" si="3"/>
        <v>13173068</v>
      </c>
      <c r="AQ22" s="61">
        <f t="shared" si="3"/>
        <v>14946488</v>
      </c>
      <c r="AR22" s="61">
        <f t="shared" si="3"/>
        <v>11090902</v>
      </c>
      <c r="AS22" s="61">
        <f t="shared" si="3"/>
        <v>12671179</v>
      </c>
      <c r="AT22" s="61">
        <f t="shared" si="3"/>
        <v>13042167</v>
      </c>
      <c r="AU22" s="61">
        <f t="shared" si="3"/>
        <v>15326750</v>
      </c>
      <c r="AV22" s="61">
        <f>SUM(AV5:AV21)</f>
        <v>15403179</v>
      </c>
      <c r="AW22" s="61">
        <f t="shared" si="3"/>
        <v>14692641</v>
      </c>
      <c r="AX22" s="61">
        <f t="shared" si="3"/>
        <v>14546181</v>
      </c>
      <c r="AY22" s="61">
        <f t="shared" si="3"/>
        <v>12147050</v>
      </c>
      <c r="AZ22" s="61">
        <f t="shared" ref="AZ22:BC22" si="4">SUM(AZ5:AZ21)</f>
        <v>12147050</v>
      </c>
      <c r="BA22" s="61">
        <f t="shared" si="4"/>
        <v>14517639</v>
      </c>
      <c r="BB22" s="61">
        <f t="shared" si="4"/>
        <v>15161234</v>
      </c>
      <c r="BC22" s="61">
        <f t="shared" si="4"/>
        <v>13231155</v>
      </c>
      <c r="BD22" s="61">
        <f t="shared" ref="BD22" si="5">SUM(BD5:BD21)</f>
        <v>13043892</v>
      </c>
      <c r="BE22" s="61">
        <f>SUM(BE5:BE21)</f>
        <v>14555972</v>
      </c>
      <c r="BF22" s="61">
        <f>SUM(BF5:BF21)</f>
        <v>14438087</v>
      </c>
      <c r="BG22" s="61">
        <f t="shared" ref="BG22:BH22" si="6">SUM(BG5:BG21)</f>
        <v>14396650</v>
      </c>
      <c r="BH22" s="61">
        <f t="shared" si="6"/>
        <v>15614843</v>
      </c>
      <c r="BI22" s="61">
        <f t="shared" ref="BI22:BJ22" si="7">SUM(BI5:BI21)</f>
        <v>16474228</v>
      </c>
      <c r="BJ22" s="61">
        <f t="shared" si="7"/>
        <v>16800974</v>
      </c>
      <c r="BK22" s="61">
        <f t="shared" ref="BK22:BL22" si="8">SUM(BK5:BK21)</f>
        <v>18727771</v>
      </c>
      <c r="BL22" s="61">
        <f t="shared" si="8"/>
        <v>17369591</v>
      </c>
      <c r="BM22" s="61">
        <f t="shared" ref="BM22:BN22" si="9">SUM(BM5:BM21)</f>
        <v>16306270</v>
      </c>
      <c r="BN22" s="61">
        <f t="shared" si="9"/>
        <v>19131262</v>
      </c>
      <c r="BO22" s="61">
        <f t="shared" ref="BO22:BP22" si="10">SUM(BO5:BO21)</f>
        <v>17757308</v>
      </c>
      <c r="BP22" s="61">
        <f>SUM(BP5:BP21)</f>
        <v>18950207</v>
      </c>
    </row>
    <row r="23" spans="1:68" ht="13.95" customHeight="1" x14ac:dyDescent="0.25">
      <c r="B23" s="11"/>
      <c r="C23" s="11"/>
      <c r="D23" s="12"/>
      <c r="E23" s="12"/>
      <c r="F23" s="12"/>
      <c r="G23" s="12"/>
      <c r="H23" s="12"/>
      <c r="I23" s="12"/>
      <c r="J23" s="12"/>
      <c r="K23" s="12"/>
      <c r="L23" s="12"/>
      <c r="M23" s="12"/>
      <c r="N23" s="11"/>
      <c r="O23" s="11"/>
      <c r="P23" s="11"/>
    </row>
    <row r="24" spans="1:68" ht="14.4" x14ac:dyDescent="0.3">
      <c r="B24" s="1" t="s">
        <v>27</v>
      </c>
      <c r="C24"/>
      <c r="D24"/>
      <c r="E24"/>
      <c r="F24"/>
      <c r="G24"/>
      <c r="H24"/>
      <c r="I24"/>
      <c r="J24"/>
      <c r="K24"/>
      <c r="L24"/>
      <c r="M24"/>
      <c r="N24"/>
      <c r="O24"/>
      <c r="P24" s="13"/>
    </row>
    <row r="25" spans="1:68" ht="37.950000000000003" customHeight="1" x14ac:dyDescent="0.25">
      <c r="B25" s="70" t="s">
        <v>29</v>
      </c>
      <c r="C25" s="70"/>
      <c r="D25" s="70"/>
      <c r="E25" s="70"/>
      <c r="F25" s="70"/>
      <c r="G25" s="70"/>
      <c r="H25" s="70"/>
      <c r="I25" s="70"/>
      <c r="J25" s="70"/>
      <c r="K25" s="70"/>
      <c r="L25" s="70"/>
      <c r="M25" s="70"/>
      <c r="N25" s="70"/>
      <c r="O25" s="70"/>
      <c r="P25" s="70"/>
      <c r="Q25" s="70"/>
      <c r="R25" s="70"/>
      <c r="S25" s="70"/>
      <c r="T25" s="70"/>
      <c r="U25" s="70"/>
      <c r="V25" s="70"/>
      <c r="W25" s="70"/>
    </row>
  </sheetData>
  <mergeCells count="20">
    <mergeCell ref="B7:C7"/>
    <mergeCell ref="B17:C17"/>
    <mergeCell ref="B8:C8"/>
    <mergeCell ref="B4:C4"/>
    <mergeCell ref="B5:C5"/>
    <mergeCell ref="B6:C6"/>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4" x14ac:dyDescent="0.3"/>
  <cols>
    <col min="1" max="1" width="11.33203125" bestFit="1" customWidth="1"/>
    <col min="2" max="2" width="19.44140625" bestFit="1" customWidth="1"/>
    <col min="3" max="3" width="12.6640625" bestFit="1" customWidth="1"/>
    <col min="11" max="11" width="19.44140625" bestFit="1" customWidth="1"/>
    <col min="12" max="12" width="11.33203125" bestFit="1" customWidth="1"/>
    <col min="13" max="13" width="12.6640625" bestFit="1" customWidth="1"/>
  </cols>
  <sheetData>
    <row r="1" spans="1:17" x14ac:dyDescent="0.3">
      <c r="A1" s="59" t="s">
        <v>77</v>
      </c>
      <c r="B1" s="59" t="s">
        <v>78</v>
      </c>
      <c r="C1" t="s">
        <v>79</v>
      </c>
      <c r="F1" s="59" t="s">
        <v>78</v>
      </c>
      <c r="G1" s="59" t="s">
        <v>77</v>
      </c>
      <c r="H1" t="s">
        <v>79</v>
      </c>
      <c r="K1" s="59" t="s">
        <v>78</v>
      </c>
      <c r="L1" s="59" t="s">
        <v>77</v>
      </c>
      <c r="M1" t="s">
        <v>79</v>
      </c>
      <c r="O1" s="59" t="s">
        <v>78</v>
      </c>
      <c r="P1" s="59" t="s">
        <v>77</v>
      </c>
      <c r="Q1" t="s">
        <v>79</v>
      </c>
    </row>
    <row r="2" spans="1:17" x14ac:dyDescent="0.3">
      <c r="A2" s="59" t="s">
        <v>80</v>
      </c>
      <c r="B2" s="59" t="s">
        <v>55</v>
      </c>
      <c r="C2">
        <v>8553317</v>
      </c>
      <c r="F2" s="59" t="s">
        <v>55</v>
      </c>
      <c r="G2" s="59" t="s">
        <v>85</v>
      </c>
      <c r="H2">
        <v>8126285</v>
      </c>
      <c r="K2" s="59" t="s">
        <v>55</v>
      </c>
      <c r="L2" s="59" t="s">
        <v>87</v>
      </c>
      <c r="M2">
        <v>9521355</v>
      </c>
      <c r="O2" s="59" t="s">
        <v>55</v>
      </c>
      <c r="P2" s="59" t="s">
        <v>89</v>
      </c>
      <c r="Q2">
        <v>9267582</v>
      </c>
    </row>
    <row r="3" spans="1:17" x14ac:dyDescent="0.3">
      <c r="A3" s="59" t="s">
        <v>80</v>
      </c>
      <c r="B3" s="59" t="s">
        <v>56</v>
      </c>
      <c r="C3">
        <v>410182</v>
      </c>
      <c r="F3" s="59" t="s">
        <v>56</v>
      </c>
      <c r="G3" s="59" t="s">
        <v>85</v>
      </c>
      <c r="H3">
        <v>604708</v>
      </c>
      <c r="K3" s="59" t="s">
        <v>56</v>
      </c>
      <c r="L3" s="59" t="s">
        <v>87</v>
      </c>
      <c r="M3">
        <v>743781</v>
      </c>
      <c r="O3" s="59" t="s">
        <v>56</v>
      </c>
      <c r="P3" s="59" t="s">
        <v>89</v>
      </c>
      <c r="Q3">
        <v>684035</v>
      </c>
    </row>
    <row r="4" spans="1:17" x14ac:dyDescent="0.3">
      <c r="A4" s="59" t="s">
        <v>80</v>
      </c>
      <c r="B4" s="59" t="s">
        <v>57</v>
      </c>
      <c r="C4">
        <v>306994</v>
      </c>
      <c r="F4" s="59" t="s">
        <v>57</v>
      </c>
      <c r="G4" s="59" t="s">
        <v>85</v>
      </c>
      <c r="H4">
        <v>227729</v>
      </c>
      <c r="K4" s="59" t="s">
        <v>57</v>
      </c>
      <c r="L4" s="59" t="s">
        <v>87</v>
      </c>
      <c r="M4">
        <v>334876</v>
      </c>
      <c r="O4" s="59" t="s">
        <v>57</v>
      </c>
      <c r="P4" s="59" t="s">
        <v>89</v>
      </c>
      <c r="Q4">
        <v>379689</v>
      </c>
    </row>
    <row r="5" spans="1:17" x14ac:dyDescent="0.3">
      <c r="A5" s="59" t="s">
        <v>80</v>
      </c>
      <c r="B5" s="59" t="s">
        <v>58</v>
      </c>
      <c r="C5">
        <v>36737</v>
      </c>
      <c r="F5" s="59" t="s">
        <v>58</v>
      </c>
      <c r="G5" s="59" t="s">
        <v>85</v>
      </c>
      <c r="H5">
        <v>25731</v>
      </c>
      <c r="K5" s="59" t="s">
        <v>58</v>
      </c>
      <c r="L5" s="59" t="s">
        <v>87</v>
      </c>
      <c r="M5">
        <v>40431</v>
      </c>
      <c r="O5" s="59" t="s">
        <v>58</v>
      </c>
      <c r="P5" s="59" t="s">
        <v>89</v>
      </c>
      <c r="Q5">
        <v>41602</v>
      </c>
    </row>
    <row r="6" spans="1:17" x14ac:dyDescent="0.3">
      <c r="A6" s="59" t="s">
        <v>80</v>
      </c>
      <c r="B6" s="59" t="s">
        <v>59</v>
      </c>
      <c r="C6">
        <v>4997849</v>
      </c>
      <c r="F6" s="59" t="s">
        <v>59</v>
      </c>
      <c r="G6" s="59" t="s">
        <v>85</v>
      </c>
      <c r="H6">
        <v>3897515</v>
      </c>
      <c r="K6" s="59" t="s">
        <v>59</v>
      </c>
      <c r="L6" s="59" t="s">
        <v>87</v>
      </c>
      <c r="M6">
        <v>3658077</v>
      </c>
      <c r="O6" s="59" t="s">
        <v>59</v>
      </c>
      <c r="P6" s="59" t="s">
        <v>89</v>
      </c>
      <c r="Q6">
        <v>3878442</v>
      </c>
    </row>
    <row r="7" spans="1:17" x14ac:dyDescent="0.3">
      <c r="A7" s="59" t="s">
        <v>80</v>
      </c>
      <c r="B7" s="59" t="s">
        <v>60</v>
      </c>
      <c r="C7">
        <v>58608</v>
      </c>
      <c r="F7" s="59" t="s">
        <v>60</v>
      </c>
      <c r="G7" s="59" t="s">
        <v>85</v>
      </c>
      <c r="H7">
        <v>40774</v>
      </c>
      <c r="K7" s="59" t="s">
        <v>60</v>
      </c>
      <c r="L7" s="59" t="s">
        <v>87</v>
      </c>
      <c r="M7">
        <v>72091</v>
      </c>
      <c r="O7" s="59" t="s">
        <v>60</v>
      </c>
      <c r="P7" s="59" t="s">
        <v>89</v>
      </c>
      <c r="Q7">
        <v>66278</v>
      </c>
    </row>
    <row r="8" spans="1:17" x14ac:dyDescent="0.3">
      <c r="A8" s="59" t="s">
        <v>80</v>
      </c>
      <c r="B8" s="59" t="s">
        <v>62</v>
      </c>
      <c r="C8">
        <v>94821</v>
      </c>
      <c r="F8" s="59" t="s">
        <v>62</v>
      </c>
      <c r="G8" s="59" t="s">
        <v>85</v>
      </c>
      <c r="H8">
        <v>60240</v>
      </c>
      <c r="K8" s="59" t="s">
        <v>62</v>
      </c>
      <c r="L8" s="59" t="s">
        <v>87</v>
      </c>
      <c r="M8">
        <v>90023</v>
      </c>
      <c r="O8" s="59" t="s">
        <v>62</v>
      </c>
      <c r="P8" s="59" t="s">
        <v>89</v>
      </c>
      <c r="Q8">
        <v>66931</v>
      </c>
    </row>
    <row r="9" spans="1:17" x14ac:dyDescent="0.3">
      <c r="A9" s="59" t="s">
        <v>80</v>
      </c>
      <c r="B9" s="59" t="s">
        <v>63</v>
      </c>
      <c r="C9">
        <v>11950</v>
      </c>
      <c r="F9" s="59" t="s">
        <v>63</v>
      </c>
      <c r="G9" s="59" t="s">
        <v>85</v>
      </c>
      <c r="H9">
        <v>5945</v>
      </c>
      <c r="K9" s="59" t="s">
        <v>63</v>
      </c>
      <c r="L9" s="59" t="s">
        <v>87</v>
      </c>
      <c r="M9">
        <v>17190</v>
      </c>
      <c r="O9" s="59" t="s">
        <v>63</v>
      </c>
      <c r="P9" s="59" t="s">
        <v>89</v>
      </c>
      <c r="Q9">
        <v>14634</v>
      </c>
    </row>
    <row r="10" spans="1:17" x14ac:dyDescent="0.3">
      <c r="A10" s="59" t="s">
        <v>80</v>
      </c>
      <c r="B10" s="59" t="s">
        <v>64</v>
      </c>
      <c r="C10">
        <v>38844</v>
      </c>
      <c r="F10" s="59" t="s">
        <v>64</v>
      </c>
      <c r="G10" s="59" t="s">
        <v>85</v>
      </c>
      <c r="H10">
        <v>41469</v>
      </c>
      <c r="K10" s="59" t="s">
        <v>64</v>
      </c>
      <c r="L10" s="59" t="s">
        <v>87</v>
      </c>
      <c r="M10">
        <v>65550</v>
      </c>
      <c r="O10" s="59" t="s">
        <v>64</v>
      </c>
      <c r="P10" s="59" t="s">
        <v>89</v>
      </c>
      <c r="Q10">
        <v>28228</v>
      </c>
    </row>
    <row r="11" spans="1:17" x14ac:dyDescent="0.3">
      <c r="A11" s="59" t="s">
        <v>80</v>
      </c>
      <c r="B11" s="59" t="s">
        <v>65</v>
      </c>
      <c r="C11">
        <v>90</v>
      </c>
      <c r="F11" s="59" t="s">
        <v>65</v>
      </c>
      <c r="G11" s="59" t="s">
        <v>85</v>
      </c>
      <c r="H11">
        <v>7010</v>
      </c>
      <c r="K11" s="59" t="s">
        <v>65</v>
      </c>
      <c r="L11" s="59" t="s">
        <v>87</v>
      </c>
      <c r="M11">
        <v>2254</v>
      </c>
      <c r="O11" s="59" t="s">
        <v>65</v>
      </c>
      <c r="P11" s="59" t="s">
        <v>89</v>
      </c>
      <c r="Q11">
        <v>2052</v>
      </c>
    </row>
    <row r="12" spans="1:17" x14ac:dyDescent="0.3">
      <c r="A12" s="59" t="s">
        <v>80</v>
      </c>
      <c r="B12" s="59" t="s">
        <v>66</v>
      </c>
      <c r="C12">
        <v>10</v>
      </c>
      <c r="F12" s="59" t="s">
        <v>66</v>
      </c>
      <c r="G12" s="59" t="s">
        <v>85</v>
      </c>
      <c r="H12">
        <v>9</v>
      </c>
      <c r="K12" s="59" t="s">
        <v>66</v>
      </c>
      <c r="L12" s="59" t="s">
        <v>87</v>
      </c>
      <c r="M12">
        <v>23</v>
      </c>
      <c r="O12" s="59" t="s">
        <v>66</v>
      </c>
      <c r="P12" s="59" t="s">
        <v>89</v>
      </c>
      <c r="Q12">
        <v>16</v>
      </c>
    </row>
    <row r="13" spans="1:17" x14ac:dyDescent="0.3">
      <c r="A13" s="59" t="s">
        <v>80</v>
      </c>
      <c r="B13" s="59" t="s">
        <v>70</v>
      </c>
      <c r="C13">
        <v>0</v>
      </c>
      <c r="F13" s="59" t="s">
        <v>70</v>
      </c>
      <c r="G13" s="59" t="s">
        <v>85</v>
      </c>
      <c r="H13">
        <v>0</v>
      </c>
      <c r="K13" s="59" t="s">
        <v>70</v>
      </c>
      <c r="L13" s="59" t="s">
        <v>87</v>
      </c>
      <c r="M13">
        <v>0</v>
      </c>
      <c r="O13" s="59" t="s">
        <v>70</v>
      </c>
      <c r="P13" s="59" t="s">
        <v>89</v>
      </c>
      <c r="Q13">
        <v>0</v>
      </c>
    </row>
    <row r="14" spans="1:17" x14ac:dyDescent="0.3">
      <c r="A14" s="59" t="s">
        <v>80</v>
      </c>
      <c r="B14" s="59" t="s">
        <v>81</v>
      </c>
      <c r="C14">
        <v>0</v>
      </c>
      <c r="F14" s="59" t="s">
        <v>81</v>
      </c>
      <c r="G14" s="59" t="s">
        <v>85</v>
      </c>
      <c r="H14">
        <v>0</v>
      </c>
      <c r="K14" s="59" t="s">
        <v>81</v>
      </c>
      <c r="L14" s="59" t="s">
        <v>87</v>
      </c>
      <c r="M14">
        <v>0</v>
      </c>
      <c r="O14" s="59" t="s">
        <v>81</v>
      </c>
      <c r="P14" s="59" t="s">
        <v>89</v>
      </c>
      <c r="Q14">
        <v>0</v>
      </c>
    </row>
    <row r="15" spans="1:17" x14ac:dyDescent="0.3">
      <c r="A15" s="59" t="s">
        <v>80</v>
      </c>
      <c r="B15" s="59" t="s">
        <v>82</v>
      </c>
      <c r="C15">
        <v>0</v>
      </c>
      <c r="F15" s="59" t="s">
        <v>82</v>
      </c>
      <c r="G15" s="59" t="s">
        <v>85</v>
      </c>
      <c r="H15">
        <v>0</v>
      </c>
      <c r="K15" s="59" t="s">
        <v>82</v>
      </c>
      <c r="L15" s="59" t="s">
        <v>87</v>
      </c>
      <c r="M15">
        <v>0</v>
      </c>
      <c r="O15" s="59" t="s">
        <v>82</v>
      </c>
      <c r="P15" s="59" t="s">
        <v>89</v>
      </c>
      <c r="Q15">
        <v>0</v>
      </c>
    </row>
    <row r="16" spans="1:17" x14ac:dyDescent="0.3">
      <c r="A16" s="59" t="s">
        <v>80</v>
      </c>
      <c r="B16" s="59" t="s">
        <v>67</v>
      </c>
      <c r="C16">
        <v>8237</v>
      </c>
      <c r="F16" s="59" t="s">
        <v>67</v>
      </c>
      <c r="G16" s="59" t="s">
        <v>85</v>
      </c>
      <c r="H16">
        <v>6477</v>
      </c>
      <c r="K16" s="59" t="s">
        <v>67</v>
      </c>
      <c r="L16" s="59" t="s">
        <v>87</v>
      </c>
      <c r="M16">
        <v>10321</v>
      </c>
      <c r="O16" s="59" t="s">
        <v>67</v>
      </c>
      <c r="P16" s="59" t="s">
        <v>89</v>
      </c>
      <c r="Q16">
        <v>8598</v>
      </c>
    </row>
    <row r="17" spans="1:3" x14ac:dyDescent="0.3">
      <c r="A17" s="59" t="s">
        <v>83</v>
      </c>
      <c r="B17" s="59" t="s">
        <v>55</v>
      </c>
      <c r="C17">
        <v>9733125</v>
      </c>
    </row>
    <row r="18" spans="1:3" x14ac:dyDescent="0.3">
      <c r="A18" s="59" t="s">
        <v>83</v>
      </c>
      <c r="B18" s="59" t="s">
        <v>56</v>
      </c>
      <c r="C18">
        <v>485907</v>
      </c>
    </row>
    <row r="19" spans="1:3" x14ac:dyDescent="0.3">
      <c r="A19" s="59" t="s">
        <v>83</v>
      </c>
      <c r="B19" s="59" t="s">
        <v>57</v>
      </c>
      <c r="C19">
        <v>371431</v>
      </c>
    </row>
    <row r="20" spans="1:3" x14ac:dyDescent="0.3">
      <c r="A20" s="59" t="s">
        <v>83</v>
      </c>
      <c r="B20" s="59" t="s">
        <v>58</v>
      </c>
      <c r="C20">
        <v>45494</v>
      </c>
    </row>
    <row r="21" spans="1:3" x14ac:dyDescent="0.3">
      <c r="A21" s="59" t="s">
        <v>83</v>
      </c>
      <c r="B21" s="59" t="s">
        <v>59</v>
      </c>
      <c r="C21">
        <v>4313247</v>
      </c>
    </row>
    <row r="22" spans="1:3" x14ac:dyDescent="0.3">
      <c r="A22" s="59" t="s">
        <v>83</v>
      </c>
      <c r="B22" s="59" t="s">
        <v>60</v>
      </c>
      <c r="C22">
        <v>84406</v>
      </c>
    </row>
    <row r="23" spans="1:3" x14ac:dyDescent="0.3">
      <c r="A23" s="59" t="s">
        <v>83</v>
      </c>
      <c r="B23" s="59" t="s">
        <v>62</v>
      </c>
      <c r="C23">
        <v>55113</v>
      </c>
    </row>
    <row r="24" spans="1:3" x14ac:dyDescent="0.3">
      <c r="A24" s="59" t="s">
        <v>83</v>
      </c>
      <c r="B24" s="59" t="s">
        <v>63</v>
      </c>
      <c r="C24">
        <v>16993</v>
      </c>
    </row>
    <row r="25" spans="1:3" x14ac:dyDescent="0.3">
      <c r="A25" s="59" t="s">
        <v>83</v>
      </c>
      <c r="B25" s="59" t="s">
        <v>64</v>
      </c>
      <c r="C25">
        <v>44553</v>
      </c>
    </row>
    <row r="26" spans="1:3" x14ac:dyDescent="0.3">
      <c r="A26" s="59" t="s">
        <v>83</v>
      </c>
      <c r="B26" s="59" t="s">
        <v>65</v>
      </c>
      <c r="C26">
        <v>1810</v>
      </c>
    </row>
    <row r="27" spans="1:3" x14ac:dyDescent="0.3">
      <c r="A27" s="59" t="s">
        <v>83</v>
      </c>
      <c r="B27" s="59" t="s">
        <v>66</v>
      </c>
      <c r="C27">
        <v>23</v>
      </c>
    </row>
    <row r="28" spans="1:3" x14ac:dyDescent="0.3">
      <c r="A28" s="59" t="s">
        <v>83</v>
      </c>
      <c r="B28" s="59" t="s">
        <v>70</v>
      </c>
      <c r="C28">
        <v>0</v>
      </c>
    </row>
    <row r="29" spans="1:3" x14ac:dyDescent="0.3">
      <c r="A29" s="59" t="s">
        <v>83</v>
      </c>
      <c r="B29" s="59" t="s">
        <v>81</v>
      </c>
      <c r="C29">
        <v>0</v>
      </c>
    </row>
    <row r="30" spans="1:3" x14ac:dyDescent="0.3">
      <c r="A30" s="59" t="s">
        <v>83</v>
      </c>
      <c r="B30" s="59" t="s">
        <v>82</v>
      </c>
      <c r="C30">
        <v>0</v>
      </c>
    </row>
    <row r="31" spans="1:3" x14ac:dyDescent="0.3">
      <c r="A31" s="59" t="s">
        <v>83</v>
      </c>
      <c r="B31" s="59" t="s">
        <v>67</v>
      </c>
      <c r="C31">
        <v>9132</v>
      </c>
    </row>
    <row r="32" spans="1:3" x14ac:dyDescent="0.3">
      <c r="A32" s="59" t="s">
        <v>84</v>
      </c>
      <c r="B32" s="59" t="s">
        <v>55</v>
      </c>
      <c r="C32">
        <v>8750650</v>
      </c>
    </row>
    <row r="33" spans="1:3" x14ac:dyDescent="0.3">
      <c r="A33" s="59" t="s">
        <v>84</v>
      </c>
      <c r="B33" s="59" t="s">
        <v>56</v>
      </c>
      <c r="C33">
        <v>410140</v>
      </c>
    </row>
    <row r="34" spans="1:3" x14ac:dyDescent="0.3">
      <c r="A34" s="59" t="s">
        <v>84</v>
      </c>
      <c r="B34" s="59" t="s">
        <v>57</v>
      </c>
      <c r="C34">
        <v>314811</v>
      </c>
    </row>
    <row r="35" spans="1:3" x14ac:dyDescent="0.3">
      <c r="A35" s="59" t="s">
        <v>84</v>
      </c>
      <c r="B35" s="59" t="s">
        <v>58</v>
      </c>
      <c r="C35">
        <v>35288</v>
      </c>
    </row>
    <row r="36" spans="1:3" x14ac:dyDescent="0.3">
      <c r="A36" s="59" t="s">
        <v>84</v>
      </c>
      <c r="B36" s="59" t="s">
        <v>59</v>
      </c>
      <c r="C36">
        <v>3551588</v>
      </c>
    </row>
    <row r="37" spans="1:3" x14ac:dyDescent="0.3">
      <c r="A37" s="59" t="s">
        <v>84</v>
      </c>
      <c r="B37" s="59" t="s">
        <v>60</v>
      </c>
      <c r="C37">
        <v>48985</v>
      </c>
    </row>
    <row r="38" spans="1:3" x14ac:dyDescent="0.3">
      <c r="A38" s="59" t="s">
        <v>84</v>
      </c>
      <c r="B38" s="59" t="s">
        <v>62</v>
      </c>
      <c r="C38">
        <v>50124</v>
      </c>
    </row>
    <row r="39" spans="1:3" x14ac:dyDescent="0.3">
      <c r="A39" s="59" t="s">
        <v>84</v>
      </c>
      <c r="B39" s="59" t="s">
        <v>63</v>
      </c>
      <c r="C39">
        <v>7479</v>
      </c>
    </row>
    <row r="40" spans="1:3" x14ac:dyDescent="0.3">
      <c r="A40" s="59" t="s">
        <v>84</v>
      </c>
      <c r="B40" s="59" t="s">
        <v>64</v>
      </c>
      <c r="C40">
        <v>46296</v>
      </c>
    </row>
    <row r="41" spans="1:3" x14ac:dyDescent="0.3">
      <c r="A41" s="59" t="s">
        <v>84</v>
      </c>
      <c r="B41" s="59" t="s">
        <v>65</v>
      </c>
      <c r="C41">
        <v>5232</v>
      </c>
    </row>
    <row r="42" spans="1:3" x14ac:dyDescent="0.3">
      <c r="A42" s="59" t="s">
        <v>84</v>
      </c>
      <c r="B42" s="59" t="s">
        <v>66</v>
      </c>
      <c r="C42">
        <v>11</v>
      </c>
    </row>
    <row r="43" spans="1:3" x14ac:dyDescent="0.3">
      <c r="A43" s="59" t="s">
        <v>84</v>
      </c>
      <c r="B43" s="59" t="s">
        <v>70</v>
      </c>
      <c r="C43">
        <v>0</v>
      </c>
    </row>
    <row r="44" spans="1:3" x14ac:dyDescent="0.3">
      <c r="A44" s="59" t="s">
        <v>84</v>
      </c>
      <c r="B44" s="59" t="s">
        <v>81</v>
      </c>
      <c r="C44">
        <v>0</v>
      </c>
    </row>
    <row r="45" spans="1:3" x14ac:dyDescent="0.3">
      <c r="A45" s="59" t="s">
        <v>84</v>
      </c>
      <c r="B45" s="59" t="s">
        <v>82</v>
      </c>
      <c r="C45">
        <v>0</v>
      </c>
    </row>
    <row r="46" spans="1:3" x14ac:dyDescent="0.3">
      <c r="A46" s="59" t="s">
        <v>84</v>
      </c>
      <c r="B46" s="59"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46E97B2F6C214ABD106CA85FF9A104" ma:contentTypeVersion="1" ma:contentTypeDescription="Create a new document." ma:contentTypeScope="" ma:versionID="a16ad3730337e707ea2bb0c6f317e4b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2.xml><?xml version="1.0" encoding="utf-8"?>
<ds:datastoreItem xmlns:ds="http://schemas.openxmlformats.org/officeDocument/2006/customXml" ds:itemID="{A7D686FA-83B9-4320-AE40-8B782EA86AEE}"/>
</file>

<file path=customXml/itemProps3.xml><?xml version="1.0" encoding="utf-8"?>
<ds:datastoreItem xmlns:ds="http://schemas.openxmlformats.org/officeDocument/2006/customXml" ds:itemID="{1A3B9282-6CC5-4B49-A276-E96166FCD035}">
  <ds:schemaRefs>
    <ds:schemaRef ds:uri="http://purl.org/dc/dcmitype/"/>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2023-06-07T02:15:49Z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0x0101000F46E97B2F6C214ABD106CA85FF9A104</vt:lpwstr>
  </property>
</Properties>
</file>