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DA61570B-FE0C-4FB0-B81E-665DB03D1A13}"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Pelapor'!$B$1:$AE$25</definedName>
  </definedNames>
  <calcPr calcId="191029"/>
</workbook>
</file>

<file path=xl/calcChain.xml><?xml version="1.0" encoding="utf-8"?>
<calcChain xmlns="http://schemas.openxmlformats.org/spreadsheetml/2006/main">
  <c r="CH24" i="1" l="1"/>
  <c r="CI22" i="7" l="1"/>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G24" i="1" l="1"/>
  <c r="CF24" i="1" l="1"/>
  <c r="CE24" i="1" l="1"/>
  <c r="CD24" i="1" l="1"/>
  <c r="CC24" i="1" l="1"/>
  <c r="CB24" i="1" l="1"/>
  <c r="CA24" i="1" l="1"/>
  <c r="BZ24" i="1" l="1"/>
  <c r="BY24" i="1" l="1"/>
  <c r="BW24" i="1" l="1"/>
  <c r="BX24" i="1"/>
  <c r="BV24" i="1" l="1"/>
  <c r="BU24" i="1"/>
  <c r="BT24" i="1" l="1"/>
  <c r="BS24" i="1" l="1"/>
  <c r="BR24" i="1" l="1"/>
  <c r="BQ24" i="1" l="1"/>
  <c r="BP24" i="1" l="1"/>
  <c r="BO24" i="1" l="1"/>
  <c r="BN24" i="1" l="1"/>
  <c r="BM24" i="1" l="1"/>
  <c r="BL24" i="1" l="1"/>
  <c r="BK24" i="1" l="1"/>
  <c r="BJ24" i="1" l="1"/>
  <c r="BI24" i="1" l="1"/>
  <c r="BH24" i="1" l="1"/>
  <c r="BG24" i="1" l="1"/>
  <c r="BF24" i="1"/>
  <c r="BE24" i="1" l="1"/>
  <c r="BD24" i="1" l="1"/>
  <c r="BC24" i="1" l="1"/>
  <c r="BB24" i="1"/>
  <c r="BA24" i="1"/>
  <c r="AZ24" i="1"/>
  <c r="AY24" i="1"/>
  <c r="AX24" i="1" l="1"/>
  <c r="AJ8" i="1" l="1"/>
  <c r="AK8" i="1" s="1"/>
  <c r="AW24" i="1"/>
  <c r="AV24" i="1"/>
  <c r="AI24" i="1"/>
  <c r="AH24" i="1"/>
  <c r="AG24" i="1"/>
  <c r="AF24" i="1"/>
  <c r="AE24" i="1"/>
  <c r="AJ24" i="1" l="1"/>
  <c r="AK24" i="1"/>
  <c r="AL8" i="1"/>
  <c r="AM8" i="1" l="1"/>
  <c r="AL24" i="1"/>
  <c r="AM24" i="1" l="1"/>
  <c r="AN8" i="1"/>
  <c r="AN24" i="1" l="1"/>
  <c r="AO8" i="1"/>
  <c r="AP8" i="1" l="1"/>
  <c r="AQ8" i="1" s="1"/>
  <c r="AR8" i="1" s="1"/>
  <c r="AS8" i="1" s="1"/>
  <c r="AT8" i="1" s="1"/>
  <c r="AU8" i="1" s="1"/>
  <c r="AO24" i="1"/>
  <c r="AP24" i="1" l="1"/>
  <c r="AA24" i="1"/>
  <c r="AB24" i="1"/>
  <c r="AC24" i="1"/>
  <c r="AD24" i="1"/>
  <c r="AQ24" i="1" l="1"/>
  <c r="AR24" i="1" l="1"/>
  <c r="AS24" i="1" l="1"/>
  <c r="Z24" i="1"/>
  <c r="AU24" i="1" l="1"/>
  <c r="AT24" i="1"/>
  <c r="X24" i="1"/>
  <c r="W24" i="1"/>
  <c r="Y24" i="1" l="1"/>
  <c r="V24" i="1" l="1"/>
  <c r="U24" i="1"/>
  <c r="T24" i="1" l="1"/>
  <c r="S24" i="1" l="1"/>
  <c r="R24" i="1" l="1"/>
</calcChain>
</file>

<file path=xl/sharedStrings.xml><?xml version="1.0" encoding="utf-8"?>
<sst xmlns="http://schemas.openxmlformats.org/spreadsheetml/2006/main" count="404" uniqueCount="139">
  <si>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</si>
  <si>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</si>
  <si>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</si>
  <si>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</si>
  <si>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</si>
  <si>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</si>
  <si>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</si>
  <si>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</si>
  <si>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</si>
  <si>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</si>
  <si>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</si>
  <si>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</si>
  <si>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</si>
  <si>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</si>
  <si>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</si>
  <si>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</si>
  <si>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</si>
  <si>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</si>
  <si>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</si>
  <si>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</si>
  <si>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</si>
  <si>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</si>
  <si>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</si>
  <si>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</si>
  <si>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</si>
  <si>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</si>
  <si>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</si>
  <si>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</si>
  <si>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</si>
  <si>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</si>
  <si>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</si>
  <si>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</si>
  <si>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</si>
  <si>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</si>
  <si>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</si>
  <si>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</si>
  <si>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</si>
  <si>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</si>
  <si>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</si>
  <si>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</si>
  <si>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</si>
  <si>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</si>
  <si>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</si>
  <si>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</si>
  <si>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</si>
  <si>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</si>
  <si>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</si>
  <si>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</si>
  <si>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</si>
  <si>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</si>
  <si>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</si>
  <si>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</si>
  <si>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</si>
  <si>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</si>
  <si>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</si>
  <si>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</si>
  <si>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</si>
  <si>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</si>
  <si>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</si>
  <si>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</si>
  <si>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</si>
  <si>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</si>
  <si>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</si>
  <si>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</si>
  <si>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</si>
  <si>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</si>
  <si>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</si>
  <si>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</si>
  <si>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</si>
  <si>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</si>
  <si>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</si>
  <si>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</si>
  <si>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</si>
  <si>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</si>
  <si>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</si>
  <si>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</si>
  <si>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</si>
  <si>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</si>
  <si>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</si>
  <si>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</si>
  <si>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</si>
  <si>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</si>
  <si>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</si>
  <si>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</si>
  <si>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</si>
  <si>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</si>
  <si>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</si>
  <si>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</si>
  <si>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</si>
  <si>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</si>
  <si>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</si>
  <si>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</si>
  <si>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</si>
  <si>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</si>
  <si>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</si>
  <si>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</si>
  <si>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</si>
  <si>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</si>
  <si>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</si>
  <si>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</si>
  <si>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</si>
  <si>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</si>
  <si>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</si>
  <si>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</si>
  <si>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</si>
  <si>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</si>
  <si>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</si>
  <si>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</si>
  <si>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</si>
  <si>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</si>
  <si>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</si>
  <si>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</si>
  <si>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</si>
  <si>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</si>
  <si>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</si>
  <si>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</si>
  <si>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</si>
  <si>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</si>
  <si>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</si>
  <si>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</si>
  <si>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</si>
  <si>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</si>
  <si>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</si>
  <si>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</si>
  <si>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</si>
  <si>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</si>
  <si>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</si>
  <si>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</si>
  <si>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</si>
  <si>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</si>
  <si>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</si>
  <si>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</si>
  <si>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</si>
  <si>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</si>
  <si>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</si>
  <si>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</si>
  <si>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</si>
  <si>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Perkembangan Jumlah Permintaan Informasi Debitur (IDeb) oleh Pelapor 
Sistem Layanan Informasi Keuangan
Periode Januari 2018 - Desember 2024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</si>
  <si>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Desember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</si>
</sst>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27"/>
  <sheetViews>
    <sheetView zoomScale="70" zoomScaleNormal="70" zoomScaleSheetLayoutView="70" workbookViewId="0">
      <pane xSplit="2" ySplit="4" topLeftCell="BR5" activePane="bottomRight" state="frozen"/>
      <selection pane="topRight" activeCell="B1" sqref="B1"/>
      <selection pane="bottomLeft" activeCell="A5" sqref="A5"/>
      <selection pane="bottomRight" activeCell="CK11" sqref="CK11"/>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86" ht="63" customHeight="1" x14ac:dyDescent="0.25">
      <c r="A1" s="74" t="s">
        <v>138</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6" x14ac:dyDescent="0.25">
      <c r="B3" s="2"/>
      <c r="C3" s="2"/>
      <c r="D3" s="2"/>
      <c r="E3" s="2"/>
      <c r="F3" s="2"/>
      <c r="G3" s="2"/>
      <c r="H3" s="2"/>
      <c r="I3" s="2"/>
      <c r="J3" s="2"/>
      <c r="K3" s="2"/>
      <c r="L3" s="2"/>
      <c r="M3" s="2"/>
      <c r="N3" s="2"/>
      <c r="O3" s="2"/>
    </row>
    <row r="4" spans="1:86"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123</v>
      </c>
      <c r="CD4" s="32" t="s">
        <v>124</v>
      </c>
      <c r="CE4" s="32" t="s">
        <v>125</v>
      </c>
      <c r="CF4" s="32" t="s">
        <v>126</v>
      </c>
      <c r="CG4" s="32" t="s">
        <v>133</v>
      </c>
      <c r="CH4" s="32" t="s">
        <v>136</v>
      </c>
    </row>
    <row r="5" spans="1:86"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c r="CE5" s="70">
        <v>92</v>
      </c>
      <c r="CF5" s="70">
        <v>92</v>
      </c>
      <c r="CG5" s="70">
        <v>91</v>
      </c>
      <c r="CH5" s="70">
        <v>91</v>
      </c>
    </row>
    <row r="6" spans="1:86"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c r="CE6" s="71">
        <v>14</v>
      </c>
      <c r="CF6" s="71">
        <v>14</v>
      </c>
      <c r="CG6" s="71">
        <v>14</v>
      </c>
      <c r="CH6" s="71">
        <v>14</v>
      </c>
    </row>
    <row r="7" spans="1:86"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c r="CE7" s="70">
        <v>19</v>
      </c>
      <c r="CF7" s="70">
        <v>19</v>
      </c>
      <c r="CG7" s="70">
        <v>19</v>
      </c>
      <c r="CH7" s="70">
        <v>19</v>
      </c>
    </row>
    <row r="8" spans="1:86"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c r="CE8" s="71">
        <v>1377</v>
      </c>
      <c r="CF8" s="71">
        <v>1369</v>
      </c>
      <c r="CG8" s="71">
        <v>1367</v>
      </c>
      <c r="CH8" s="71">
        <v>1356</v>
      </c>
    </row>
    <row r="9" spans="1:86"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c r="CE9" s="70">
        <v>174</v>
      </c>
      <c r="CF9" s="70">
        <v>174</v>
      </c>
      <c r="CG9" s="70">
        <v>174</v>
      </c>
      <c r="CH9" s="70">
        <v>174</v>
      </c>
    </row>
    <row r="10" spans="1:86"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143</v>
      </c>
      <c r="BX10" s="36">
        <v>143</v>
      </c>
      <c r="BY10" s="36">
        <v>143</v>
      </c>
      <c r="BZ10" s="71">
        <v>144</v>
      </c>
      <c r="CA10" s="71">
        <v>144</v>
      </c>
      <c r="CB10" s="71">
        <v>144</v>
      </c>
      <c r="CC10" s="71">
        <v>144</v>
      </c>
      <c r="CD10" s="71">
        <v>144</v>
      </c>
      <c r="CE10" s="71">
        <v>144</v>
      </c>
      <c r="CF10" s="71">
        <v>144</v>
      </c>
      <c r="CG10" s="71">
        <v>144</v>
      </c>
      <c r="CH10" s="71">
        <v>143</v>
      </c>
    </row>
    <row r="11" spans="1:86"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c r="CE11" s="70">
        <v>49</v>
      </c>
      <c r="CF11" s="70">
        <v>49</v>
      </c>
      <c r="CG11" s="70">
        <v>49</v>
      </c>
      <c r="CH11" s="70">
        <v>48</v>
      </c>
    </row>
    <row r="12" spans="1:86"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c r="CE12" s="71">
        <v>2</v>
      </c>
      <c r="CF12" s="71">
        <v>2</v>
      </c>
      <c r="CG12" s="71">
        <v>2</v>
      </c>
      <c r="CH12" s="71">
        <v>2</v>
      </c>
    </row>
    <row r="13" spans="1:86"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33</v>
      </c>
      <c r="BP13" s="37">
        <v>33</v>
      </c>
      <c r="BQ13" s="37">
        <v>31</v>
      </c>
      <c r="BR13" s="37">
        <v>31</v>
      </c>
      <c r="BS13" s="37">
        <v>31</v>
      </c>
      <c r="BT13" s="37">
        <v>31</v>
      </c>
      <c r="BU13" s="37">
        <v>30</v>
      </c>
      <c r="BV13" s="37">
        <v>30</v>
      </c>
      <c r="BW13" s="37">
        <v>29</v>
      </c>
      <c r="BX13" s="37">
        <v>29</v>
      </c>
      <c r="BY13" s="37">
        <v>29</v>
      </c>
      <c r="BZ13" s="37">
        <v>29</v>
      </c>
      <c r="CA13" s="37">
        <v>29</v>
      </c>
      <c r="CB13" s="37">
        <v>29</v>
      </c>
      <c r="CC13" s="37">
        <v>29</v>
      </c>
      <c r="CD13" s="37">
        <v>29</v>
      </c>
      <c r="CE13" s="37">
        <v>29</v>
      </c>
      <c r="CF13" s="37">
        <v>29</v>
      </c>
      <c r="CG13" s="37">
        <v>29</v>
      </c>
      <c r="CH13" s="37">
        <v>29</v>
      </c>
    </row>
    <row r="14" spans="1:86"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c r="CE14" s="71">
        <v>6</v>
      </c>
      <c r="CF14" s="71">
        <v>7</v>
      </c>
      <c r="CG14" s="71">
        <v>7</v>
      </c>
      <c r="CH14" s="71">
        <v>7</v>
      </c>
    </row>
    <row r="15" spans="1:86"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c r="CE15" s="72">
        <v>1</v>
      </c>
      <c r="CF15" s="72">
        <v>1</v>
      </c>
      <c r="CG15" s="72">
        <v>1</v>
      </c>
      <c r="CH15" s="72">
        <v>1</v>
      </c>
    </row>
    <row r="16" spans="1:86"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c r="CE16" s="71">
        <v>3</v>
      </c>
      <c r="CF16" s="71">
        <v>3</v>
      </c>
      <c r="CG16" s="71">
        <v>3</v>
      </c>
      <c r="CH16" s="71">
        <v>3</v>
      </c>
    </row>
    <row r="17" spans="1:86"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c r="CE17" s="72">
        <v>2</v>
      </c>
      <c r="CF17" s="72">
        <v>2</v>
      </c>
      <c r="CG17" s="72">
        <v>2</v>
      </c>
      <c r="CH17" s="72">
        <v>2</v>
      </c>
    </row>
    <row r="18" spans="1:86"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c r="CE18" s="71">
        <v>116</v>
      </c>
      <c r="CF18" s="71">
        <v>116</v>
      </c>
      <c r="CG18" s="71">
        <v>116</v>
      </c>
      <c r="CH18" s="71">
        <v>112</v>
      </c>
    </row>
    <row r="19" spans="1:86"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c r="CE19" s="72">
        <v>1</v>
      </c>
      <c r="CF19" s="72">
        <v>1</v>
      </c>
      <c r="CG19" s="72">
        <v>1</v>
      </c>
      <c r="CH19" s="72">
        <v>1</v>
      </c>
    </row>
    <row r="20" spans="1:86" ht="28.35" customHeight="1" x14ac:dyDescent="0.25">
      <c r="A20" s="63" t="s">
        <v>127</v>
      </c>
      <c r="B20" s="43" t="s">
        <v>130</v>
      </c>
      <c r="C20" s="23"/>
      <c r="D20" s="31"/>
      <c r="E20" s="31"/>
      <c r="F20" s="31"/>
      <c r="G20" s="31"/>
      <c r="H20" s="31"/>
      <c r="I20" s="31"/>
      <c r="J20" s="31"/>
      <c r="K20" s="31"/>
      <c r="L20" s="31"/>
      <c r="M20" s="31"/>
      <c r="N20" s="31"/>
      <c r="O20" s="31"/>
      <c r="P20" s="31"/>
      <c r="Q20" s="31"/>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71"/>
      <c r="CA20" s="71"/>
      <c r="CB20" s="71"/>
      <c r="CC20" s="71"/>
      <c r="CD20" s="71"/>
      <c r="CE20" s="71"/>
      <c r="CF20" s="71"/>
      <c r="CG20" s="71">
        <v>10</v>
      </c>
      <c r="CH20" s="71">
        <v>10</v>
      </c>
    </row>
    <row r="21" spans="1:86" ht="28.35" customHeight="1" x14ac:dyDescent="0.25">
      <c r="A21" s="64" t="s">
        <v>128</v>
      </c>
      <c r="B21" s="45" t="s">
        <v>132</v>
      </c>
      <c r="C21" s="46"/>
      <c r="D21" s="47"/>
      <c r="E21" s="47"/>
      <c r="F21" s="47"/>
      <c r="G21" s="47"/>
      <c r="H21" s="47"/>
      <c r="I21" s="47"/>
      <c r="J21" s="47"/>
      <c r="K21" s="47"/>
      <c r="L21" s="47"/>
      <c r="M21" s="47"/>
      <c r="N21" s="47"/>
      <c r="O21" s="47"/>
      <c r="P21" s="47"/>
      <c r="Q21" s="47"/>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37"/>
      <c r="BG21" s="48"/>
      <c r="BH21" s="48"/>
      <c r="BI21" s="48"/>
      <c r="BJ21" s="48"/>
      <c r="BK21" s="48"/>
      <c r="BL21" s="48"/>
      <c r="BM21" s="48"/>
      <c r="BN21" s="48"/>
      <c r="BO21" s="48"/>
      <c r="BP21" s="48"/>
      <c r="BQ21" s="48"/>
      <c r="BR21" s="48"/>
      <c r="BS21" s="48"/>
      <c r="BT21" s="48"/>
      <c r="BU21" s="48"/>
      <c r="BV21" s="48"/>
      <c r="BW21" s="48"/>
      <c r="BX21" s="48"/>
      <c r="BY21" s="48"/>
      <c r="BZ21" s="72"/>
      <c r="CA21" s="72"/>
      <c r="CB21" s="72"/>
      <c r="CC21" s="72"/>
      <c r="CD21" s="72"/>
      <c r="CE21" s="72"/>
      <c r="CF21" s="72"/>
      <c r="CG21" s="72">
        <v>15</v>
      </c>
      <c r="CH21" s="72">
        <v>15</v>
      </c>
    </row>
    <row r="22" spans="1:86" ht="28.35" customHeight="1" x14ac:dyDescent="0.25">
      <c r="A22" s="63" t="s">
        <v>129</v>
      </c>
      <c r="B22" s="43" t="s">
        <v>131</v>
      </c>
      <c r="C22" s="23"/>
      <c r="D22" s="31"/>
      <c r="E22" s="31"/>
      <c r="F22" s="31"/>
      <c r="G22" s="31"/>
      <c r="H22" s="31"/>
      <c r="I22" s="31"/>
      <c r="J22" s="31"/>
      <c r="K22" s="31"/>
      <c r="L22" s="31"/>
      <c r="M22" s="31"/>
      <c r="N22" s="31"/>
      <c r="O22" s="31"/>
      <c r="P22" s="31"/>
      <c r="Q22" s="31"/>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71"/>
      <c r="CA22" s="71"/>
      <c r="CB22" s="71"/>
      <c r="CC22" s="71"/>
      <c r="CD22" s="71"/>
      <c r="CE22" s="71"/>
      <c r="CF22" s="71"/>
      <c r="CG22" s="71">
        <v>2</v>
      </c>
      <c r="CH22" s="71">
        <v>2</v>
      </c>
    </row>
    <row r="23" spans="1:86" ht="28.35" customHeight="1" x14ac:dyDescent="0.25">
      <c r="A23" s="64" t="s">
        <v>67</v>
      </c>
      <c r="B23" s="45" t="s">
        <v>13</v>
      </c>
      <c r="C23" s="46">
        <v>1</v>
      </c>
      <c r="D23" s="47">
        <v>1</v>
      </c>
      <c r="E23" s="47">
        <v>1</v>
      </c>
      <c r="F23" s="47">
        <v>1</v>
      </c>
      <c r="G23" s="47">
        <v>1</v>
      </c>
      <c r="H23" s="47">
        <v>1</v>
      </c>
      <c r="I23" s="47">
        <v>1</v>
      </c>
      <c r="J23" s="47">
        <v>2</v>
      </c>
      <c r="K23" s="47">
        <v>2</v>
      </c>
      <c r="L23" s="47">
        <v>3</v>
      </c>
      <c r="M23" s="47">
        <v>3</v>
      </c>
      <c r="N23" s="47">
        <v>3</v>
      </c>
      <c r="O23" s="47">
        <v>3</v>
      </c>
      <c r="P23" s="47">
        <v>3</v>
      </c>
      <c r="Q23" s="47">
        <v>3</v>
      </c>
      <c r="R23" s="48">
        <v>4</v>
      </c>
      <c r="S23" s="48">
        <v>4</v>
      </c>
      <c r="T23" s="48">
        <v>4</v>
      </c>
      <c r="U23" s="48">
        <v>4</v>
      </c>
      <c r="V23" s="48">
        <v>4</v>
      </c>
      <c r="W23" s="48">
        <v>4</v>
      </c>
      <c r="X23" s="48">
        <v>4</v>
      </c>
      <c r="Y23" s="48">
        <v>4</v>
      </c>
      <c r="Z23" s="48">
        <v>4</v>
      </c>
      <c r="AA23" s="48">
        <v>4</v>
      </c>
      <c r="AB23" s="48">
        <v>4</v>
      </c>
      <c r="AC23" s="48">
        <v>4</v>
      </c>
      <c r="AD23" s="48">
        <v>4</v>
      </c>
      <c r="AE23" s="48">
        <v>4</v>
      </c>
      <c r="AF23" s="48">
        <v>4</v>
      </c>
      <c r="AG23" s="48">
        <v>4</v>
      </c>
      <c r="AH23" s="48">
        <v>4</v>
      </c>
      <c r="AI23" s="48">
        <v>4</v>
      </c>
      <c r="AJ23" s="48">
        <v>4</v>
      </c>
      <c r="AK23" s="48">
        <v>4</v>
      </c>
      <c r="AL23" s="48">
        <v>4</v>
      </c>
      <c r="AM23" s="48">
        <v>4</v>
      </c>
      <c r="AN23" s="48">
        <v>4</v>
      </c>
      <c r="AO23" s="48">
        <v>4</v>
      </c>
      <c r="AP23" s="48">
        <v>4</v>
      </c>
      <c r="AQ23" s="48">
        <v>4</v>
      </c>
      <c r="AR23" s="48">
        <v>4</v>
      </c>
      <c r="AS23" s="48">
        <v>4</v>
      </c>
      <c r="AT23" s="48">
        <v>4</v>
      </c>
      <c r="AU23" s="48">
        <v>4</v>
      </c>
      <c r="AV23" s="48">
        <v>4</v>
      </c>
      <c r="AW23" s="48">
        <v>4</v>
      </c>
      <c r="AX23" s="48">
        <v>4</v>
      </c>
      <c r="AY23" s="48">
        <v>4</v>
      </c>
      <c r="AZ23" s="48">
        <v>4</v>
      </c>
      <c r="BA23" s="48">
        <v>4</v>
      </c>
      <c r="BB23" s="48">
        <v>4</v>
      </c>
      <c r="BC23" s="48">
        <v>4</v>
      </c>
      <c r="BD23" s="48">
        <v>4</v>
      </c>
      <c r="BE23" s="48">
        <v>4</v>
      </c>
      <c r="BF23" s="37">
        <v>4</v>
      </c>
      <c r="BG23" s="48">
        <v>4</v>
      </c>
      <c r="BH23" s="48">
        <v>4</v>
      </c>
      <c r="BI23" s="48">
        <v>4</v>
      </c>
      <c r="BJ23" s="48">
        <v>4</v>
      </c>
      <c r="BK23" s="48">
        <v>4</v>
      </c>
      <c r="BL23" s="48">
        <v>4</v>
      </c>
      <c r="BM23" s="48">
        <v>4</v>
      </c>
      <c r="BN23" s="48">
        <v>4</v>
      </c>
      <c r="BO23" s="48">
        <v>4</v>
      </c>
      <c r="BP23" s="48">
        <v>4</v>
      </c>
      <c r="BQ23" s="48">
        <v>4</v>
      </c>
      <c r="BR23" s="48">
        <v>4</v>
      </c>
      <c r="BS23" s="48">
        <v>4</v>
      </c>
      <c r="BT23" s="48">
        <v>4</v>
      </c>
      <c r="BU23" s="48">
        <v>4</v>
      </c>
      <c r="BV23" s="48">
        <v>4</v>
      </c>
      <c r="BW23" s="48">
        <v>4</v>
      </c>
      <c r="BX23" s="48">
        <v>4</v>
      </c>
      <c r="BY23" s="48">
        <v>4</v>
      </c>
      <c r="BZ23" s="72">
        <v>4</v>
      </c>
      <c r="CA23" s="72">
        <v>4</v>
      </c>
      <c r="CB23" s="72">
        <v>4</v>
      </c>
      <c r="CC23" s="72">
        <v>4</v>
      </c>
      <c r="CD23" s="72">
        <v>4</v>
      </c>
      <c r="CE23" s="72">
        <v>4</v>
      </c>
      <c r="CF23" s="72">
        <v>4</v>
      </c>
      <c r="CG23" s="72">
        <v>4</v>
      </c>
      <c r="CH23" s="72">
        <v>4</v>
      </c>
    </row>
    <row r="24" spans="1:86" ht="29.1" customHeight="1" x14ac:dyDescent="0.25">
      <c r="B24" s="45" t="s">
        <v>14</v>
      </c>
      <c r="C24" s="59">
        <v>1649</v>
      </c>
      <c r="D24" s="59">
        <v>1651</v>
      </c>
      <c r="E24" s="59">
        <v>1646</v>
      </c>
      <c r="F24" s="59">
        <v>1659</v>
      </c>
      <c r="G24" s="59">
        <v>1672</v>
      </c>
      <c r="H24" s="59">
        <v>1672</v>
      </c>
      <c r="I24" s="59">
        <v>1675</v>
      </c>
      <c r="J24" s="59">
        <v>1696</v>
      </c>
      <c r="K24" s="59">
        <v>1698</v>
      </c>
      <c r="L24" s="59">
        <v>1719</v>
      </c>
      <c r="M24" s="59">
        <v>1717</v>
      </c>
      <c r="N24" s="59">
        <v>2131</v>
      </c>
      <c r="O24" s="59">
        <v>2126</v>
      </c>
      <c r="P24" s="59">
        <v>2125</v>
      </c>
      <c r="Q24" s="59">
        <v>2125</v>
      </c>
      <c r="R24" s="60">
        <f t="shared" ref="R24:T24" si="0">SUM(R5:R23)</f>
        <v>2114</v>
      </c>
      <c r="S24" s="60">
        <f t="shared" si="0"/>
        <v>2110</v>
      </c>
      <c r="T24" s="60">
        <f t="shared" si="0"/>
        <v>2109</v>
      </c>
      <c r="U24" s="60">
        <f>SUM(U6:U23)+98</f>
        <v>2107</v>
      </c>
      <c r="V24" s="60">
        <f>SUM(V6:V23)+98</f>
        <v>2107</v>
      </c>
      <c r="W24" s="60">
        <f>SUM(W5:W23)+9</f>
        <v>2106</v>
      </c>
      <c r="X24" s="60">
        <f>SUM(X5:X23)+9</f>
        <v>2081</v>
      </c>
      <c r="Y24" s="60">
        <f t="shared" ref="Y24:Z24" si="1">SUM(Y5:Y23)</f>
        <v>2080</v>
      </c>
      <c r="Z24" s="60">
        <f t="shared" si="1"/>
        <v>2070</v>
      </c>
      <c r="AA24" s="60">
        <f>SUM(AA5:AA23)</f>
        <v>2068</v>
      </c>
      <c r="AB24" s="60">
        <f>SUM(AB5:AB23)</f>
        <v>2066</v>
      </c>
      <c r="AC24" s="60">
        <f>SUM(AC5:AC23)</f>
        <v>2061</v>
      </c>
      <c r="AD24" s="60">
        <f>SUM(AD5:AD23)</f>
        <v>2057</v>
      </c>
      <c r="AE24" s="60">
        <f t="shared" ref="AE24:AW24" si="2">SUM(AE5:AE23)</f>
        <v>2057</v>
      </c>
      <c r="AF24" s="60">
        <f t="shared" si="2"/>
        <v>2049</v>
      </c>
      <c r="AG24" s="60">
        <f t="shared" si="2"/>
        <v>2047</v>
      </c>
      <c r="AH24" s="60">
        <f t="shared" si="2"/>
        <v>2044</v>
      </c>
      <c r="AI24" s="60">
        <f t="shared" si="2"/>
        <v>2038</v>
      </c>
      <c r="AJ24" s="60">
        <f t="shared" si="2"/>
        <v>2037</v>
      </c>
      <c r="AK24" s="60">
        <f t="shared" si="2"/>
        <v>2035</v>
      </c>
      <c r="AL24" s="60">
        <f t="shared" si="2"/>
        <v>2026</v>
      </c>
      <c r="AM24" s="60">
        <f t="shared" si="2"/>
        <v>2021</v>
      </c>
      <c r="AN24" s="60">
        <f t="shared" si="2"/>
        <v>2140</v>
      </c>
      <c r="AO24" s="60">
        <f t="shared" si="2"/>
        <v>2139</v>
      </c>
      <c r="AP24" s="60">
        <f t="shared" si="2"/>
        <v>2134</v>
      </c>
      <c r="AQ24" s="60">
        <f t="shared" si="2"/>
        <v>2130</v>
      </c>
      <c r="AR24" s="60">
        <f t="shared" si="2"/>
        <v>2125</v>
      </c>
      <c r="AS24" s="60">
        <f t="shared" si="2"/>
        <v>2121</v>
      </c>
      <c r="AT24" s="60">
        <f t="shared" si="2"/>
        <v>2119</v>
      </c>
      <c r="AU24" s="60">
        <f t="shared" si="2"/>
        <v>2117</v>
      </c>
      <c r="AV24" s="60">
        <f t="shared" si="2"/>
        <v>2107</v>
      </c>
      <c r="AW24" s="60">
        <f t="shared" si="2"/>
        <v>2106</v>
      </c>
      <c r="AX24" s="60">
        <f>SUM(AX5:AX23)</f>
        <v>2106</v>
      </c>
      <c r="AY24" s="60">
        <f t="shared" ref="AY24:BC24" si="3">SUM(AY5:AY23)</f>
        <v>2102</v>
      </c>
      <c r="AZ24" s="60">
        <f t="shared" si="3"/>
        <v>2099</v>
      </c>
      <c r="BA24" s="60">
        <f t="shared" si="3"/>
        <v>2100</v>
      </c>
      <c r="BB24" s="60">
        <f t="shared" si="3"/>
        <v>2087</v>
      </c>
      <c r="BC24" s="60">
        <f t="shared" si="3"/>
        <v>2080</v>
      </c>
      <c r="BD24" s="60">
        <f>SUM(BD5:BD23)</f>
        <v>2079</v>
      </c>
      <c r="BE24" s="60">
        <f>SUM(BE5:BE23)</f>
        <v>2079</v>
      </c>
      <c r="BF24" s="61">
        <f t="shared" ref="BF24:BG24" si="4">SUM(BF5:BF23)</f>
        <v>2075</v>
      </c>
      <c r="BG24" s="60">
        <f t="shared" si="4"/>
        <v>2069</v>
      </c>
      <c r="BH24" s="60">
        <f t="shared" ref="BH24:BI24" si="5">SUM(BH5:BH23)</f>
        <v>2069</v>
      </c>
      <c r="BI24" s="60">
        <f t="shared" si="5"/>
        <v>2065</v>
      </c>
      <c r="BJ24" s="60">
        <f t="shared" ref="BJ24:BK24" si="6">SUM(BJ5:BJ23)</f>
        <v>2100</v>
      </c>
      <c r="BK24" s="60">
        <f t="shared" si="6"/>
        <v>2092</v>
      </c>
      <c r="BL24" s="60">
        <f t="shared" ref="BL24:BM24" si="7">SUM(BL5:BL23)</f>
        <v>2091</v>
      </c>
      <c r="BM24" s="60">
        <f t="shared" si="7"/>
        <v>2090</v>
      </c>
      <c r="BN24" s="60">
        <f t="shared" ref="BN24:BO24" si="8">SUM(BN5:BN23)</f>
        <v>2088</v>
      </c>
      <c r="BO24" s="60">
        <f t="shared" si="8"/>
        <v>2078</v>
      </c>
      <c r="BP24" s="60">
        <f t="shared" ref="BP24:BQ24" si="9">SUM(BP5:BP23)</f>
        <v>2076</v>
      </c>
      <c r="BQ24" s="60">
        <f t="shared" si="9"/>
        <v>2072</v>
      </c>
      <c r="BR24" s="60">
        <f t="shared" ref="BR24:BS24" si="10">SUM(BR5:BR23)</f>
        <v>2073</v>
      </c>
      <c r="BS24" s="60">
        <f t="shared" si="10"/>
        <v>2071</v>
      </c>
      <c r="BT24" s="60">
        <f t="shared" ref="BT24" si="11">SUM(BT5:BT23)</f>
        <v>2067</v>
      </c>
      <c r="BU24" s="60">
        <f t="shared" ref="BU24:BZ24" si="12">SUM(BU5:BU23)</f>
        <v>2064</v>
      </c>
      <c r="BV24" s="60">
        <f t="shared" si="12"/>
        <v>2063</v>
      </c>
      <c r="BW24" s="60">
        <f t="shared" si="12"/>
        <v>2054</v>
      </c>
      <c r="BX24" s="60">
        <f t="shared" si="12"/>
        <v>2048</v>
      </c>
      <c r="BY24" s="60">
        <f t="shared" si="12"/>
        <v>2047</v>
      </c>
      <c r="BZ24" s="60">
        <f t="shared" si="12"/>
        <v>2044</v>
      </c>
      <c r="CA24" s="60">
        <f t="shared" ref="CA24:CB24" si="13">SUM(CA5:CA23)</f>
        <v>2043</v>
      </c>
      <c r="CB24" s="60">
        <f t="shared" si="13"/>
        <v>2039</v>
      </c>
      <c r="CC24" s="60">
        <f t="shared" ref="CC24:CD24" si="14">SUM(CC5:CC23)</f>
        <v>2036</v>
      </c>
      <c r="CD24" s="60">
        <f t="shared" si="14"/>
        <v>2034</v>
      </c>
      <c r="CE24" s="60">
        <f t="shared" ref="CE24:CF24" si="15">SUM(CE5:CE23)</f>
        <v>2033</v>
      </c>
      <c r="CF24" s="60">
        <f t="shared" si="15"/>
        <v>2026</v>
      </c>
      <c r="CG24" s="60">
        <f t="shared" ref="CG24:CH24" si="16">SUM(CG5:CG23)</f>
        <v>2050</v>
      </c>
      <c r="CH24" s="60">
        <f t="shared" si="16"/>
        <v>2033</v>
      </c>
    </row>
    <row r="25" spans="1:86" x14ac:dyDescent="0.25">
      <c r="B25" s="24"/>
      <c r="C25" s="25"/>
      <c r="D25" s="25"/>
      <c r="E25" s="25"/>
      <c r="F25" s="25"/>
      <c r="G25" s="25"/>
      <c r="H25" s="25"/>
      <c r="I25" s="25"/>
      <c r="J25" s="25"/>
      <c r="K25" s="25"/>
      <c r="L25" s="25"/>
      <c r="M25" s="25"/>
      <c r="N25" s="25"/>
      <c r="O25" s="25"/>
      <c r="BY25" s="68"/>
      <c r="BZ25" s="68"/>
      <c r="CA25" s="68"/>
    </row>
    <row r="26" spans="1:86" x14ac:dyDescent="0.25">
      <c r="B26" s="1" t="s">
        <v>27</v>
      </c>
      <c r="BY26" s="68"/>
      <c r="BZ26" s="68"/>
      <c r="CA26" s="68"/>
    </row>
    <row r="27" spans="1:86" ht="42.75" customHeight="1" x14ac:dyDescent="0.25">
      <c r="B27" s="73" t="s">
        <v>117</v>
      </c>
      <c r="C27" s="73"/>
      <c r="D27" s="73"/>
      <c r="E27" s="73"/>
      <c r="F27" s="73"/>
      <c r="G27" s="73"/>
      <c r="H27" s="73"/>
      <c r="I27" s="73"/>
      <c r="J27" s="73"/>
      <c r="K27" s="73"/>
      <c r="L27" s="73"/>
      <c r="M27" s="73"/>
      <c r="N27" s="73"/>
      <c r="O27" s="73"/>
      <c r="P27" s="73"/>
      <c r="Q27" s="73"/>
      <c r="R27" s="73"/>
      <c r="S27" s="73"/>
      <c r="T27" s="73"/>
      <c r="U27" s="73"/>
      <c r="V27" s="73"/>
      <c r="W27" s="73"/>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25"/>
  <sheetViews>
    <sheetView tabSelected="1" zoomScale="90" zoomScaleNormal="90" zoomScaleSheetLayoutView="70" workbookViewId="0">
      <pane xSplit="3" ySplit="4" topLeftCell="BU10" activePane="bottomRight" state="frozen"/>
      <selection pane="topRight" activeCell="D1" sqref="D1"/>
      <selection pane="bottomLeft" activeCell="A5" sqref="A5"/>
      <selection pane="bottomRight" activeCell="CA19" sqref="CA19"/>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87" width="10.7109375" style="2" bestFit="1" customWidth="1"/>
    <col min="88" max="16384" width="8.85546875" style="2"/>
  </cols>
  <sheetData>
    <row r="1" spans="1:87" customFormat="1" ht="83.1" customHeight="1" x14ac:dyDescent="0.25">
      <c r="A1" s="74" t="s">
        <v>137</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7" ht="10.35" customHeight="1" x14ac:dyDescent="0.2">
      <c r="B2" s="9"/>
      <c r="C2" s="3"/>
      <c r="D2" s="3"/>
      <c r="E2" s="3"/>
      <c r="F2" s="3"/>
      <c r="G2" s="3"/>
      <c r="H2" s="3"/>
      <c r="I2" s="3"/>
      <c r="J2" s="3"/>
      <c r="K2" s="3"/>
      <c r="L2" s="3"/>
      <c r="M2" s="3"/>
      <c r="N2" s="3"/>
      <c r="O2" s="3"/>
      <c r="P2" s="3"/>
    </row>
    <row r="3" spans="1:87" ht="10.35" customHeight="1" thickBot="1" x14ac:dyDescent="0.25">
      <c r="B3" s="10"/>
      <c r="C3" s="3"/>
      <c r="D3" s="3"/>
      <c r="E3" s="3"/>
      <c r="F3" s="3"/>
      <c r="G3" s="3"/>
      <c r="H3" s="3"/>
      <c r="I3" s="3"/>
      <c r="J3" s="3"/>
      <c r="K3" s="3"/>
      <c r="L3" s="3"/>
      <c r="M3" s="3"/>
      <c r="N3" s="3"/>
      <c r="O3" s="3"/>
      <c r="P3" s="3"/>
    </row>
    <row r="4" spans="1:87" s="4" customFormat="1" ht="28.35" customHeight="1" x14ac:dyDescent="0.2">
      <c r="A4" s="67"/>
      <c r="B4" s="81" t="s">
        <v>0</v>
      </c>
      <c r="C4" s="82"/>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134</v>
      </c>
      <c r="CE4" s="42" t="s">
        <v>124</v>
      </c>
      <c r="CF4" s="42" t="s">
        <v>135</v>
      </c>
      <c r="CG4" s="42" t="s">
        <v>126</v>
      </c>
      <c r="CH4" s="42" t="s">
        <v>133</v>
      </c>
      <c r="CI4" s="42" t="s">
        <v>136</v>
      </c>
    </row>
    <row r="5" spans="1:87" ht="28.35" customHeight="1" x14ac:dyDescent="0.2">
      <c r="A5" s="55" t="s">
        <v>55</v>
      </c>
      <c r="B5" s="77" t="s">
        <v>2</v>
      </c>
      <c r="C5" s="78"/>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c r="CF5" s="51">
        <v>14429189</v>
      </c>
      <c r="CG5" s="51">
        <v>14913637</v>
      </c>
      <c r="CH5" s="51">
        <v>14821710</v>
      </c>
      <c r="CI5" s="51">
        <v>13943790</v>
      </c>
    </row>
    <row r="6" spans="1:87" ht="28.35" customHeight="1" x14ac:dyDescent="0.2">
      <c r="A6" s="44" t="s">
        <v>56</v>
      </c>
      <c r="B6" s="75" t="s">
        <v>3</v>
      </c>
      <c r="C6" s="76"/>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c r="CF6" s="52">
        <v>496544</v>
      </c>
      <c r="CG6" s="52">
        <v>442373</v>
      </c>
      <c r="CH6" s="52">
        <v>394002</v>
      </c>
      <c r="CI6" s="52">
        <v>417302</v>
      </c>
    </row>
    <row r="7" spans="1:87" ht="28.35" customHeight="1" x14ac:dyDescent="0.2">
      <c r="A7" s="44" t="s">
        <v>57</v>
      </c>
      <c r="B7" s="77" t="s">
        <v>4</v>
      </c>
      <c r="C7" s="78"/>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c r="CF7" s="51">
        <v>384756</v>
      </c>
      <c r="CG7" s="51">
        <v>415458</v>
      </c>
      <c r="CH7" s="51">
        <v>379139</v>
      </c>
      <c r="CI7" s="51">
        <v>355488</v>
      </c>
    </row>
    <row r="8" spans="1:87" ht="28.35" customHeight="1" x14ac:dyDescent="0.2">
      <c r="A8" s="44" t="s">
        <v>58</v>
      </c>
      <c r="B8" s="75" t="s">
        <v>5</v>
      </c>
      <c r="C8" s="76"/>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c r="CF8" s="52">
        <v>36950</v>
      </c>
      <c r="CG8" s="52">
        <v>39253</v>
      </c>
      <c r="CH8" s="52">
        <v>33581</v>
      </c>
      <c r="CI8" s="52">
        <v>33749</v>
      </c>
    </row>
    <row r="9" spans="1:87" ht="28.35" customHeight="1" x14ac:dyDescent="0.2">
      <c r="A9" s="44" t="s">
        <v>59</v>
      </c>
      <c r="B9" s="77" t="s">
        <v>6</v>
      </c>
      <c r="C9" s="78"/>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c r="CF9" s="51">
        <v>6542062</v>
      </c>
      <c r="CG9" s="51">
        <v>7240030</v>
      </c>
      <c r="CH9" s="51">
        <v>6635502</v>
      </c>
      <c r="CI9" s="51">
        <v>7409472</v>
      </c>
    </row>
    <row r="10" spans="1:87" ht="28.35" customHeight="1" x14ac:dyDescent="0.2">
      <c r="A10" s="44" t="s">
        <v>60</v>
      </c>
      <c r="B10" s="75" t="s">
        <v>7</v>
      </c>
      <c r="C10" s="76"/>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c r="CF10" s="52">
        <v>181832</v>
      </c>
      <c r="CG10" s="52">
        <v>212133</v>
      </c>
      <c r="CH10" s="52">
        <v>195790</v>
      </c>
      <c r="CI10" s="52">
        <v>214757</v>
      </c>
    </row>
    <row r="11" spans="1:87" ht="28.35" customHeight="1" x14ac:dyDescent="0.2">
      <c r="A11" s="44" t="s">
        <v>61</v>
      </c>
      <c r="B11" s="77" t="s">
        <v>8</v>
      </c>
      <c r="C11" s="78"/>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c r="CF11" s="40">
        <v>362</v>
      </c>
      <c r="CG11" s="40">
        <v>401</v>
      </c>
      <c r="CH11" s="40">
        <v>432</v>
      </c>
      <c r="CI11" s="40">
        <v>370</v>
      </c>
    </row>
    <row r="12" spans="1:87" ht="28.35" customHeight="1" x14ac:dyDescent="0.2">
      <c r="A12" s="44" t="s">
        <v>62</v>
      </c>
      <c r="B12" s="75" t="s">
        <v>9</v>
      </c>
      <c r="C12" s="76"/>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c r="CF12" s="52">
        <v>123550</v>
      </c>
      <c r="CG12" s="52">
        <v>103011</v>
      </c>
      <c r="CH12" s="52">
        <v>102037</v>
      </c>
      <c r="CI12" s="52">
        <v>111607</v>
      </c>
    </row>
    <row r="13" spans="1:87" ht="28.35" customHeight="1" x14ac:dyDescent="0.2">
      <c r="A13" s="44" t="s">
        <v>63</v>
      </c>
      <c r="B13" s="77" t="s">
        <v>10</v>
      </c>
      <c r="C13" s="78"/>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c r="CF13" s="51">
        <v>82827</v>
      </c>
      <c r="CG13" s="51">
        <v>91264</v>
      </c>
      <c r="CH13" s="51">
        <v>82617</v>
      </c>
      <c r="CI13" s="51">
        <v>90683</v>
      </c>
    </row>
    <row r="14" spans="1:87" ht="28.35" customHeight="1" x14ac:dyDescent="0.2">
      <c r="A14" s="44" t="s">
        <v>96</v>
      </c>
      <c r="B14" s="75" t="s">
        <v>97</v>
      </c>
      <c r="C14" s="76"/>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c r="CF14" s="49">
        <v>64</v>
      </c>
      <c r="CG14" s="49">
        <v>58</v>
      </c>
      <c r="CH14" s="49">
        <v>46</v>
      </c>
      <c r="CI14" s="49">
        <v>42</v>
      </c>
    </row>
    <row r="15" spans="1:87" ht="28.35" customHeight="1" x14ac:dyDescent="0.2">
      <c r="A15" s="44" t="s">
        <v>64</v>
      </c>
      <c r="B15" s="77" t="s">
        <v>11</v>
      </c>
      <c r="C15" s="78"/>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c r="CF15" s="51">
        <v>56039</v>
      </c>
      <c r="CG15" s="51">
        <v>63912</v>
      </c>
      <c r="CH15" s="51">
        <v>47744</v>
      </c>
      <c r="CI15" s="51">
        <v>46042</v>
      </c>
    </row>
    <row r="16" spans="1:87" ht="28.35" customHeight="1" x14ac:dyDescent="0.2">
      <c r="A16" s="44" t="s">
        <v>65</v>
      </c>
      <c r="B16" s="75" t="s">
        <v>12</v>
      </c>
      <c r="C16" s="76"/>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c r="CF16" s="53">
        <v>1588</v>
      </c>
      <c r="CG16" s="53">
        <v>7022</v>
      </c>
      <c r="CH16" s="53">
        <v>4528</v>
      </c>
      <c r="CI16" s="53">
        <v>4819</v>
      </c>
    </row>
    <row r="17" spans="1:87" ht="28.35" customHeight="1" x14ac:dyDescent="0.2">
      <c r="A17" s="44" t="s">
        <v>66</v>
      </c>
      <c r="B17" s="77" t="s">
        <v>54</v>
      </c>
      <c r="C17" s="78"/>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c r="CF17" s="40">
        <v>194</v>
      </c>
      <c r="CG17" s="40">
        <v>770</v>
      </c>
      <c r="CH17" s="40">
        <v>2091</v>
      </c>
      <c r="CI17" s="40">
        <v>1946</v>
      </c>
    </row>
    <row r="18" spans="1:87" ht="28.35" customHeight="1" x14ac:dyDescent="0.2">
      <c r="A18" s="44" t="s">
        <v>70</v>
      </c>
      <c r="B18" s="75" t="s">
        <v>71</v>
      </c>
      <c r="C18" s="76"/>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c r="CF18" s="49">
        <v>0</v>
      </c>
      <c r="CG18" s="49">
        <v>0</v>
      </c>
      <c r="CH18" s="49">
        <v>0</v>
      </c>
      <c r="CI18" s="49">
        <v>0</v>
      </c>
    </row>
    <row r="19" spans="1:87" ht="28.35" customHeight="1" x14ac:dyDescent="0.2">
      <c r="A19" s="44"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c r="CF19" s="40">
        <v>0</v>
      </c>
      <c r="CG19" s="40">
        <v>0</v>
      </c>
      <c r="CH19" s="40">
        <v>0</v>
      </c>
      <c r="CI19" s="40">
        <v>0</v>
      </c>
    </row>
    <row r="20" spans="1:87" ht="28.35" customHeight="1" x14ac:dyDescent="0.2">
      <c r="A20" s="44" t="s">
        <v>82</v>
      </c>
      <c r="B20" s="75" t="s">
        <v>99</v>
      </c>
      <c r="C20" s="76"/>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c r="CF20" s="49">
        <v>0</v>
      </c>
      <c r="CG20" s="49">
        <v>0</v>
      </c>
      <c r="CH20" s="49">
        <v>0</v>
      </c>
      <c r="CI20" s="49">
        <v>0</v>
      </c>
    </row>
    <row r="21" spans="1:87" ht="28.35" customHeight="1" x14ac:dyDescent="0.2">
      <c r="A21" s="44" t="s">
        <v>67</v>
      </c>
      <c r="B21" s="77" t="s">
        <v>13</v>
      </c>
      <c r="C21" s="78"/>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c r="CF21" s="40">
        <v>9018</v>
      </c>
      <c r="CG21" s="40">
        <v>10025</v>
      </c>
      <c r="CH21" s="40">
        <v>9107</v>
      </c>
      <c r="CI21" s="40">
        <v>8235</v>
      </c>
    </row>
    <row r="22" spans="1:87" ht="28.35" customHeight="1" x14ac:dyDescent="0.2">
      <c r="B22" s="75" t="s">
        <v>14</v>
      </c>
      <c r="C22" s="76"/>
      <c r="D22" s="56">
        <f>SUM(D5:D21)</f>
        <v>2770070</v>
      </c>
      <c r="E22" s="56">
        <f t="shared" ref="E22:X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si="0"/>
        <v>5260219</v>
      </c>
      <c r="Q22" s="56">
        <f t="shared" si="0"/>
        <v>5540511</v>
      </c>
      <c r="R22" s="56">
        <f t="shared" si="0"/>
        <v>5174205</v>
      </c>
      <c r="S22" s="56">
        <f t="shared" si="0"/>
        <v>5088533</v>
      </c>
      <c r="T22" s="56">
        <f t="shared" si="0"/>
        <v>5899852</v>
      </c>
      <c r="U22" s="56">
        <f t="shared" si="0"/>
        <v>4982910</v>
      </c>
      <c r="V22" s="56">
        <f t="shared" si="0"/>
        <v>6406111</v>
      </c>
      <c r="W22" s="56">
        <f t="shared" si="0"/>
        <v>6309283</v>
      </c>
      <c r="X22" s="56">
        <f t="shared" si="0"/>
        <v>6086645</v>
      </c>
      <c r="Y22" s="56">
        <f>SUM(Y6:Y21)+4315943</f>
        <v>6429527</v>
      </c>
      <c r="Z22" s="56">
        <f t="shared" ref="Z22:AY22" si="1">SUM(Z5:Z21)</f>
        <v>6347279</v>
      </c>
      <c r="AA22" s="56">
        <f t="shared" si="1"/>
        <v>6097335</v>
      </c>
      <c r="AB22" s="56">
        <f t="shared" si="1"/>
        <v>7594576</v>
      </c>
      <c r="AC22" s="56">
        <f t="shared" si="1"/>
        <v>7709567</v>
      </c>
      <c r="AD22" s="56">
        <f t="shared" si="1"/>
        <v>6459942</v>
      </c>
      <c r="AE22" s="56">
        <f t="shared" si="1"/>
        <v>5074073</v>
      </c>
      <c r="AF22" s="56">
        <f t="shared" si="1"/>
        <v>8099815</v>
      </c>
      <c r="AG22" s="56">
        <f t="shared" si="1"/>
        <v>9835382</v>
      </c>
      <c r="AH22" s="56">
        <f t="shared" si="1"/>
        <v>10129643</v>
      </c>
      <c r="AI22" s="56">
        <f t="shared" si="1"/>
        <v>10055527</v>
      </c>
      <c r="AJ22" s="56">
        <f t="shared" si="1"/>
        <v>15070420</v>
      </c>
      <c r="AK22" s="56">
        <f t="shared" si="1"/>
        <v>13907835</v>
      </c>
      <c r="AL22" s="56">
        <f t="shared" si="1"/>
        <v>15335336</v>
      </c>
      <c r="AM22" s="56">
        <f t="shared" si="1"/>
        <v>16240866</v>
      </c>
      <c r="AN22" s="56">
        <f t="shared" si="1"/>
        <v>15431786</v>
      </c>
      <c r="AO22" s="56">
        <f t="shared" si="1"/>
        <v>13788948</v>
      </c>
      <c r="AP22" s="56">
        <f t="shared" si="1"/>
        <v>13173068</v>
      </c>
      <c r="AQ22" s="56">
        <f t="shared" si="1"/>
        <v>14946488</v>
      </c>
      <c r="AR22" s="56">
        <f t="shared" si="1"/>
        <v>11090902</v>
      </c>
      <c r="AS22" s="56">
        <f t="shared" si="1"/>
        <v>12671179</v>
      </c>
      <c r="AT22" s="56">
        <f t="shared" si="1"/>
        <v>13042167</v>
      </c>
      <c r="AU22" s="56">
        <f t="shared" si="1"/>
        <v>15326750</v>
      </c>
      <c r="AV22" s="56">
        <f>SUM(AV5:AV21)</f>
        <v>15403179</v>
      </c>
      <c r="AW22" s="56">
        <f t="shared" si="1"/>
        <v>14692641</v>
      </c>
      <c r="AX22" s="56">
        <f t="shared" si="1"/>
        <v>14546181</v>
      </c>
      <c r="AY22" s="56">
        <f t="shared" si="1"/>
        <v>12147050</v>
      </c>
      <c r="AZ22" s="56">
        <f t="shared" ref="AZ22:BD22" si="2">SUM(AZ5:AZ21)</f>
        <v>12147050</v>
      </c>
      <c r="BA22" s="56">
        <f t="shared" si="2"/>
        <v>14517639</v>
      </c>
      <c r="BB22" s="56">
        <f t="shared" si="2"/>
        <v>15161234</v>
      </c>
      <c r="BC22" s="56">
        <f t="shared" si="2"/>
        <v>13231155</v>
      </c>
      <c r="BD22" s="56">
        <f t="shared" si="2"/>
        <v>13043892</v>
      </c>
      <c r="BE22" s="56">
        <f>SUM(BE5:BE21)</f>
        <v>14555972</v>
      </c>
      <c r="BF22" s="56">
        <f>SUM(BF5:BF21)</f>
        <v>14438087</v>
      </c>
      <c r="BG22" s="56">
        <f t="shared" ref="BG22:BT22" si="3">SUM(BG5:BG21)</f>
        <v>14396650</v>
      </c>
      <c r="BH22" s="56">
        <f t="shared" si="3"/>
        <v>15614843</v>
      </c>
      <c r="BI22" s="56">
        <f t="shared" si="3"/>
        <v>16474228</v>
      </c>
      <c r="BJ22" s="56">
        <f t="shared" si="3"/>
        <v>16800974</v>
      </c>
      <c r="BK22" s="56">
        <f t="shared" si="3"/>
        <v>18727771</v>
      </c>
      <c r="BL22" s="56">
        <f t="shared" si="3"/>
        <v>17369591</v>
      </c>
      <c r="BM22" s="56">
        <f t="shared" si="3"/>
        <v>16306270</v>
      </c>
      <c r="BN22" s="56">
        <f t="shared" si="3"/>
        <v>19131262</v>
      </c>
      <c r="BO22" s="56">
        <f t="shared" si="3"/>
        <v>17757308</v>
      </c>
      <c r="BP22" s="56">
        <f t="shared" si="3"/>
        <v>18950207</v>
      </c>
      <c r="BQ22" s="56">
        <f t="shared" si="3"/>
        <v>17952315</v>
      </c>
      <c r="BR22" s="56">
        <f t="shared" si="3"/>
        <v>18997440</v>
      </c>
      <c r="BS22" s="56">
        <f t="shared" si="3"/>
        <v>19308198</v>
      </c>
      <c r="BT22" s="56">
        <f t="shared" si="3"/>
        <v>20829693</v>
      </c>
      <c r="BU22" s="56">
        <f>SUM(BU5:BU21)</f>
        <v>18658338</v>
      </c>
      <c r="BV22" s="56">
        <f>SUM(BV5:BV21)</f>
        <v>17433505</v>
      </c>
      <c r="BW22" s="56">
        <f>SUM(BW5:BW21)</f>
        <v>22385464</v>
      </c>
      <c r="BX22" s="56">
        <f>SUM(BX5:BX21)</f>
        <v>18628827</v>
      </c>
      <c r="BY22" s="56">
        <f>SUM(BY5:BY21)</f>
        <v>17197972</v>
      </c>
      <c r="BZ22" s="56">
        <f t="shared" ref="BZ22:CG22" si="4">SUM(BZ5:BZ21)</f>
        <v>19348219</v>
      </c>
      <c r="CA22" s="56">
        <f t="shared" si="4"/>
        <v>16973236</v>
      </c>
      <c r="CB22" s="56">
        <f t="shared" si="4"/>
        <v>19872242</v>
      </c>
      <c r="CC22" s="56">
        <f t="shared" si="4"/>
        <v>19095887</v>
      </c>
      <c r="CD22" s="56">
        <f t="shared" si="4"/>
        <v>20169471</v>
      </c>
      <c r="CE22" s="56">
        <f t="shared" si="4"/>
        <v>20750489</v>
      </c>
      <c r="CF22" s="56">
        <f t="shared" si="4"/>
        <v>22344975</v>
      </c>
      <c r="CG22" s="56">
        <f t="shared" si="4"/>
        <v>23539347</v>
      </c>
      <c r="CH22" s="56">
        <f t="shared" ref="CH22:CI22" si="5">SUM(CH5:CH21)</f>
        <v>22708326</v>
      </c>
      <c r="CI22" s="56">
        <f t="shared" si="5"/>
        <v>22638302</v>
      </c>
    </row>
    <row r="23" spans="1:87" ht="14.1" customHeight="1" x14ac:dyDescent="0.2">
      <c r="B23" s="11"/>
      <c r="C23" s="11"/>
      <c r="D23" s="12"/>
      <c r="E23" s="12"/>
      <c r="F23" s="12"/>
      <c r="G23" s="12"/>
      <c r="H23" s="12"/>
      <c r="I23" s="12"/>
      <c r="J23" s="12"/>
      <c r="K23" s="12"/>
      <c r="L23" s="12"/>
      <c r="M23" s="12"/>
      <c r="N23" s="11"/>
      <c r="O23" s="11"/>
      <c r="P23" s="11"/>
    </row>
    <row r="24" spans="1:87" ht="15" x14ac:dyDescent="0.25">
      <c r="B24" s="1" t="s">
        <v>27</v>
      </c>
      <c r="C24"/>
      <c r="D24"/>
      <c r="E24"/>
      <c r="F24"/>
      <c r="G24"/>
      <c r="H24"/>
      <c r="I24"/>
      <c r="J24"/>
      <c r="K24"/>
      <c r="L24"/>
      <c r="M24"/>
      <c r="N24"/>
      <c r="O24"/>
      <c r="P24" s="13"/>
    </row>
    <row r="25" spans="1:87"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B17:C17"/>
    <mergeCell ref="B8:C8"/>
    <mergeCell ref="B4:C4"/>
    <mergeCell ref="B5:C5"/>
    <mergeCell ref="B6:C6"/>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5105B8E-2A45-4559-93C9-3B9384239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2025-02-10T03:30:01Z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