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65" activeTab="1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45621"/>
</workbook>
</file>

<file path=xl/calcChain.xml><?xml version="1.0" encoding="utf-8"?>
<calcChain xmlns="http://schemas.openxmlformats.org/spreadsheetml/2006/main">
  <c r="K31" i="2" l="1"/>
  <c r="K30" i="2"/>
  <c r="K29" i="2"/>
  <c r="K28" i="2"/>
  <c r="K23" i="2"/>
  <c r="K24" i="2"/>
  <c r="K25" i="2"/>
  <c r="K26" i="2"/>
  <c r="K27" i="2"/>
  <c r="K22" i="2"/>
  <c r="K21" i="2"/>
  <c r="K19" i="2"/>
  <c r="K20" i="2"/>
  <c r="K18" i="2"/>
  <c r="K17" i="2"/>
  <c r="K15" i="2"/>
  <c r="K16" i="2"/>
  <c r="K14" i="2"/>
  <c r="K9" i="2"/>
  <c r="K10" i="2"/>
  <c r="K11" i="2"/>
  <c r="K12" i="2"/>
  <c r="K8" i="2"/>
  <c r="K7" i="2"/>
  <c r="J7" i="2" l="1"/>
  <c r="I7" i="2"/>
  <c r="J13" i="2"/>
  <c r="I13" i="2"/>
  <c r="K13" i="2" s="1"/>
  <c r="J17" i="2"/>
  <c r="I17" i="2"/>
  <c r="J21" i="2"/>
  <c r="I21" i="2"/>
  <c r="I28" i="2"/>
  <c r="J28" i="2"/>
  <c r="J32" i="2" l="1"/>
  <c r="I32" i="2"/>
  <c r="D31" i="3"/>
  <c r="D29" i="3"/>
  <c r="D30" i="3"/>
  <c r="D28" i="3"/>
  <c r="D27" i="3"/>
  <c r="B27" i="3"/>
  <c r="D22" i="3"/>
  <c r="D23" i="3"/>
  <c r="D24" i="3"/>
  <c r="D25" i="3"/>
  <c r="D26" i="3"/>
  <c r="D21" i="3"/>
  <c r="D20" i="3"/>
  <c r="C20" i="3"/>
  <c r="B20" i="3"/>
  <c r="D18" i="3"/>
  <c r="D19" i="3"/>
  <c r="D17" i="3"/>
  <c r="D16" i="3"/>
  <c r="B16" i="3"/>
  <c r="D14" i="3"/>
  <c r="D15" i="3"/>
  <c r="D13" i="3"/>
  <c r="D12" i="3"/>
  <c r="C12" i="3"/>
  <c r="B12" i="3"/>
  <c r="D8" i="3"/>
  <c r="D9" i="3"/>
  <c r="D10" i="3"/>
  <c r="D11" i="3"/>
  <c r="D7" i="3"/>
  <c r="D6" i="3"/>
  <c r="C6" i="3"/>
  <c r="B6" i="3"/>
  <c r="K32" i="2" l="1"/>
  <c r="C32" i="3" l="1"/>
  <c r="D32" i="3"/>
  <c r="E30" i="2"/>
  <c r="E29" i="2"/>
  <c r="C28" i="2"/>
  <c r="E28" i="2" s="1"/>
  <c r="B32" i="3" l="1"/>
  <c r="E8" i="2" l="1"/>
  <c r="E9" i="2"/>
  <c r="E10" i="2"/>
  <c r="E11" i="2"/>
  <c r="E12" i="2"/>
  <c r="E14" i="2"/>
  <c r="E15" i="2"/>
  <c r="E16" i="2"/>
  <c r="E18" i="2"/>
  <c r="E19" i="2"/>
  <c r="E20" i="2"/>
  <c r="E22" i="2"/>
  <c r="E23" i="2"/>
  <c r="E24" i="2"/>
  <c r="E25" i="2"/>
  <c r="E26" i="2"/>
  <c r="E27" i="2"/>
  <c r="E31" i="2"/>
  <c r="D21" i="2" l="1"/>
  <c r="D17" i="2"/>
  <c r="D13" i="2"/>
  <c r="D7" i="2"/>
  <c r="C7" i="2"/>
  <c r="C13" i="2"/>
  <c r="C17" i="2"/>
  <c r="E17" i="2" s="1"/>
  <c r="C21" i="2"/>
  <c r="D32" i="2" l="1"/>
  <c r="C32" i="2"/>
  <c r="E7" i="2"/>
  <c r="E21" i="2"/>
  <c r="E13" i="2"/>
  <c r="E32" i="2" l="1"/>
</calcChain>
</file>

<file path=xl/sharedStrings.xml><?xml version="1.0" encoding="utf-8"?>
<sst xmlns="http://schemas.openxmlformats.org/spreadsheetml/2006/main" count="114" uniqueCount="55">
  <si>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</si>
  <si>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</si>
  <si>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</si>
  <si>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</si>
  <si>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</si>
  <si>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</si>
  <si>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</si>
  <si>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</si>
  <si>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</si>
  <si>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</si>
  <si>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</si>
  <si>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</si>
  <si>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</si>
  <si>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</si>
  <si>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</si>
  <si>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</si>
  <si>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</si>
  <si>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</si>
  <si>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</si>
  <si>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</si>
  <si>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</si>
  <si>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</si>
  <si>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</si>
  <si>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</si>
  <si>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</si>
  <si>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</si>
  <si>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</si>
  <si>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</si>
  <si>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</si>
  <si>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</si>
  <si>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</si>
  <si>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</si>
  <si>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</si>
  <si>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</si>
  <si>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</si>
  <si>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http://www.ojk.go.id/id/kanal/iknb/data-dan-statistik/lembaga-keuangan-khusus/Pages/Statistik-Lembaga-Keuangan-Khusus-Indonesia---Januari-2017.aspx</t>
  </si>
  <si>
    <t>4.</t>
  </si>
  <si>
    <t>5.</t>
  </si>
  <si>
    <t>http://www.ojk.go.id/id/kanal/iknb/data-dan-statistik/asuransi/Pages/Statistik-Asuransi---Januari-2017.aspx</t>
  </si>
  <si>
    <t>http://www.ojk.go.id/id/kanal/iknb/data-dan-statistik/lembaga-pembiayaan/Pages/Statistik-Lembaga-Pembiayaan-Periode-Januari-2017.aspx</t>
  </si>
  <si>
    <t>http://www.ojk.go.id/id/kanal/iknb/data-dan-statistik/dana-pensiun/Pages/Statistik-Dana-Pensiun---Januari-2017.aspx</t>
  </si>
  <si>
    <t>http://www.ojk.go.id/id/kanal/iknb/data-dan-statistik/statistik-lkm/Pages/Ikhtisar-Data-Keuangan-LKM-Januari-2017.aspx</t>
  </si>
  <si>
    <t>Data Syariah</t>
  </si>
  <si>
    <t>http://www.ojk.go.id/id/kanal/syariah/data-dan-statistik/iknb-syariah/Pages/Statistik-IKNB-Syariah-Periode-Januari-2017.aspx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</si>
  <si>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</si>
  <si>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</si>
  <si>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</si>
  <si>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</si>
  <si>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</si>
  <si>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</si>
  <si>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</si>
  <si>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</si>
  <si>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</si>
  <si>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Februari 2017</t>
  </si>
  <si>
    <t>dalam miliar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</si>
</sst>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mmm\ yyyy"/>
    <numFmt numFmtId="169" formatCode="_-* #,##0_-;\-* #,##0_-;_-* &quot;-&quot;_-;_-@_-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3" formatCode="_(* #,##0.00_);_(* \(#,##0.00\);_(* &quot;-&quot;_);_(@_)"/>
  </numFmts>
  <fonts count="5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70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9" fontId="3" fillId="0" borderId="0"/>
    <xf numFmtId="180" fontId="3" fillId="3" borderId="0" applyNumberFormat="0" applyBorder="0" applyAlignment="0" applyProtection="0"/>
    <xf numFmtId="180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80" fontId="1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43" fontId="4" fillId="0" borderId="2" xfId="2" applyNumberFormat="1" applyFont="1" applyFill="1" applyBorder="1"/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43" fontId="8" fillId="9" borderId="2" xfId="2" applyNumberFormat="1" applyFont="1" applyFill="1" applyBorder="1" applyAlignment="1">
      <alignment vertical="top"/>
    </xf>
    <xf numFmtId="43" fontId="8" fillId="9" borderId="2" xfId="2" applyNumberFormat="1" applyFont="1" applyFill="1" applyBorder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2" fontId="4" fillId="0" borderId="2" xfId="2" applyNumberFormat="1" applyFont="1" applyBorder="1" applyAlignment="1">
      <alignment horizontal="right"/>
    </xf>
    <xf numFmtId="0" fontId="8" fillId="9" borderId="5" xfId="0" applyFont="1" applyFill="1" applyBorder="1" applyAlignment="1">
      <alignment vertical="center"/>
    </xf>
    <xf numFmtId="0" fontId="8" fillId="9" borderId="2" xfId="0" applyFont="1" applyFill="1" applyBorder="1" applyAlignment="1">
      <alignment vertical="top"/>
    </xf>
    <xf numFmtId="0" fontId="8" fillId="9" borderId="2" xfId="0" applyFont="1" applyFill="1" applyBorder="1"/>
    <xf numFmtId="3" fontId="47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2" fontId="8" fillId="9" borderId="2" xfId="2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43" fontId="6" fillId="0" borderId="2" xfId="2" applyNumberFormat="1" applyFont="1" applyFill="1" applyBorder="1"/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3" fontId="8" fillId="8" borderId="2" xfId="1" applyFont="1" applyFill="1" applyBorder="1" applyAlignment="1">
      <alignment horizontal="center" vertical="center"/>
    </xf>
    <xf numFmtId="43" fontId="8" fillId="8" borderId="2" xfId="1" applyFont="1" applyFill="1" applyBorder="1" applyAlignment="1">
      <alignment horizontal="center" vertical="center"/>
    </xf>
    <xf numFmtId="181" fontId="8" fillId="8" borderId="3" xfId="1" quotePrefix="1" applyNumberFormat="1" applyFont="1" applyFill="1" applyBorder="1" applyAlignment="1">
      <alignment horizontal="center" vertical="center"/>
    </xf>
    <xf numFmtId="181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/>
    </xf>
    <xf numFmtId="183" fontId="6" fillId="0" borderId="2" xfId="845" applyNumberFormat="1" applyFont="1" applyFill="1" applyBorder="1"/>
    <xf numFmtId="183" fontId="0" fillId="0" borderId="0" xfId="845" applyNumberFormat="1" applyFont="1" applyFill="1"/>
    <xf numFmtId="183" fontId="4" fillId="0" borderId="2" xfId="845" applyNumberFormat="1" applyFont="1" applyBorder="1" applyAlignment="1">
      <alignment horizontal="right"/>
    </xf>
    <xf numFmtId="183" fontId="8" fillId="9" borderId="2" xfId="845" applyNumberFormat="1" applyFont="1" applyFill="1" applyBorder="1" applyAlignment="1">
      <alignment horizontal="right"/>
    </xf>
    <xf numFmtId="43" fontId="0" fillId="0" borderId="0" xfId="0" applyNumberFormat="1" applyFill="1"/>
  </cellXfs>
  <cellStyles count="846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3"/>
  <sheetViews>
    <sheetView topLeftCell="B1" workbookViewId="0">
      <selection activeCell="B1" sqref="B1:K48"/>
    </sheetView>
  </sheetViews>
  <sheetFormatPr defaultRowHeight="15"/>
  <cols>
    <col min="1" max="1" width="11.5703125" style="33" customWidth="1"/>
    <col min="2" max="2" width="32.85546875" bestFit="1" customWidth="1"/>
    <col min="3" max="3" width="16.5703125" customWidth="1"/>
    <col min="4" max="4" width="15.140625" customWidth="1"/>
    <col min="5" max="5" width="17.5703125" bestFit="1" customWidth="1"/>
    <col min="6" max="6" width="11.5703125" style="33" bestFit="1" customWidth="1"/>
    <col min="7" max="7" width="9.140625" style="33"/>
    <col min="8" max="8" width="30.42578125" style="33" bestFit="1" customWidth="1"/>
    <col min="9" max="9" width="15.5703125" style="33" bestFit="1" customWidth="1"/>
    <col min="10" max="10" width="14" style="33" customWidth="1"/>
    <col min="11" max="11" width="17.5703125" style="33" bestFit="1" customWidth="1"/>
    <col min="12" max="69" width="9.140625" style="33"/>
  </cols>
  <sheetData>
    <row r="2" spans="1:69" ht="15.75">
      <c r="B2" s="42" t="s">
        <v>50</v>
      </c>
      <c r="C2" s="42"/>
      <c r="D2" s="42"/>
      <c r="E2" s="42"/>
      <c r="H2" s="42" t="s">
        <v>50</v>
      </c>
      <c r="I2" s="42"/>
      <c r="J2" s="42"/>
      <c r="K2" s="42"/>
    </row>
    <row r="3" spans="1:69" ht="16.5">
      <c r="B3" s="1"/>
      <c r="C3" s="1"/>
      <c r="D3" s="1"/>
      <c r="E3" s="2"/>
      <c r="H3" s="1"/>
      <c r="I3" s="1"/>
      <c r="J3" s="1"/>
      <c r="K3" s="2"/>
    </row>
    <row r="4" spans="1:69" ht="16.5">
      <c r="B4" s="1"/>
      <c r="C4" s="1"/>
      <c r="D4" s="1"/>
      <c r="E4" s="6" t="s">
        <v>0</v>
      </c>
      <c r="H4" s="1"/>
      <c r="I4" s="1"/>
      <c r="J4" s="1"/>
      <c r="K4" s="6" t="s">
        <v>54</v>
      </c>
    </row>
    <row r="5" spans="1:69" s="12" customFormat="1" ht="18">
      <c r="A5" s="32"/>
      <c r="B5" s="38" t="s">
        <v>1</v>
      </c>
      <c r="C5" s="39" t="s">
        <v>53</v>
      </c>
      <c r="D5" s="40"/>
      <c r="E5" s="41" t="s">
        <v>29</v>
      </c>
      <c r="F5" s="32"/>
      <c r="G5" s="32"/>
      <c r="H5" s="38" t="s">
        <v>1</v>
      </c>
      <c r="I5" s="39" t="s">
        <v>53</v>
      </c>
      <c r="J5" s="40"/>
      <c r="K5" s="41" t="s">
        <v>29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</row>
    <row r="6" spans="1:69" s="12" customFormat="1" ht="18">
      <c r="A6" s="32"/>
      <c r="B6" s="38"/>
      <c r="C6" s="35" t="s">
        <v>49</v>
      </c>
      <c r="D6" s="35" t="s">
        <v>2</v>
      </c>
      <c r="E6" s="41"/>
      <c r="F6" s="32"/>
      <c r="G6" s="32"/>
      <c r="H6" s="38"/>
      <c r="I6" s="37" t="s">
        <v>49</v>
      </c>
      <c r="J6" s="37" t="s">
        <v>2</v>
      </c>
      <c r="K6" s="4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</row>
    <row r="7" spans="1:69" s="23" customFormat="1" ht="18">
      <c r="A7" s="32"/>
      <c r="B7" s="18" t="s">
        <v>3</v>
      </c>
      <c r="C7" s="11">
        <f>SUM(C8:C12)</f>
        <v>958.06883799999991</v>
      </c>
      <c r="D7" s="11">
        <f>SUM(D8:D12)</f>
        <v>34.278792227490008</v>
      </c>
      <c r="E7" s="27">
        <f>C7+D7</f>
        <v>992.34763022748996</v>
      </c>
      <c r="F7" s="32"/>
      <c r="G7" s="32"/>
      <c r="H7" s="18" t="s">
        <v>3</v>
      </c>
      <c r="I7" s="11">
        <f>SUM(I8:I12)</f>
        <v>958068.4087209953</v>
      </c>
      <c r="J7" s="11">
        <f>SUM(J8:J12)</f>
        <v>34278.792227489997</v>
      </c>
      <c r="K7" s="27">
        <f>I7+J7</f>
        <v>992347.20094848529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</row>
    <row r="8" spans="1:69" ht="16.5">
      <c r="B8" s="3" t="s">
        <v>4</v>
      </c>
      <c r="C8" s="7">
        <v>406.31700000000001</v>
      </c>
      <c r="D8" s="7">
        <v>28.062932596140001</v>
      </c>
      <c r="E8" s="15">
        <f t="shared" ref="E8:E31" si="0">C8+D8</f>
        <v>434.37993259614001</v>
      </c>
      <c r="H8" s="3" t="s">
        <v>4</v>
      </c>
      <c r="I8" s="7">
        <v>406317.04082053987</v>
      </c>
      <c r="J8" s="7">
        <v>28062.932596139999</v>
      </c>
      <c r="K8" s="15">
        <f>I8+J8</f>
        <v>434379.97341667989</v>
      </c>
    </row>
    <row r="9" spans="1:69" ht="16.5">
      <c r="B9" s="4" t="s">
        <v>5</v>
      </c>
      <c r="C9" s="7">
        <v>122.64100000000001</v>
      </c>
      <c r="D9" s="7">
        <v>4.79394567724</v>
      </c>
      <c r="E9" s="15">
        <f t="shared" si="0"/>
        <v>127.43494567724001</v>
      </c>
      <c r="H9" s="4" t="s">
        <v>5</v>
      </c>
      <c r="I9" s="7">
        <v>122640.70402755994</v>
      </c>
      <c r="J9" s="7">
        <v>4793.9456772399999</v>
      </c>
      <c r="K9" s="15">
        <f t="shared" ref="K9:K12" si="1">I9+J9</f>
        <v>127434.64970479994</v>
      </c>
    </row>
    <row r="10" spans="1:69" ht="16.5">
      <c r="B10" s="4" t="s">
        <v>6</v>
      </c>
      <c r="C10" s="7">
        <v>15.587</v>
      </c>
      <c r="D10" s="7">
        <v>1.4219139541100001</v>
      </c>
      <c r="E10" s="15">
        <f t="shared" si="0"/>
        <v>17.00891395411</v>
      </c>
      <c r="H10" s="4" t="s">
        <v>6</v>
      </c>
      <c r="I10" s="7">
        <v>15586.5</v>
      </c>
      <c r="J10" s="7">
        <v>1421.9139541100001</v>
      </c>
      <c r="K10" s="15">
        <f t="shared" si="1"/>
        <v>17008.413954110001</v>
      </c>
    </row>
    <row r="11" spans="1:69" ht="16.5">
      <c r="B11" s="4" t="s">
        <v>7</v>
      </c>
      <c r="C11" s="7">
        <v>119.863</v>
      </c>
      <c r="D11" s="7">
        <v>0</v>
      </c>
      <c r="E11" s="15">
        <f t="shared" si="0"/>
        <v>119.863</v>
      </c>
      <c r="H11" s="4" t="s">
        <v>7</v>
      </c>
      <c r="I11" s="7">
        <v>119862.87822396</v>
      </c>
      <c r="J11" s="7">
        <v>0</v>
      </c>
      <c r="K11" s="15">
        <f t="shared" si="1"/>
        <v>119862.87822396</v>
      </c>
    </row>
    <row r="12" spans="1:69" ht="16.5">
      <c r="B12" s="5" t="s">
        <v>8</v>
      </c>
      <c r="C12" s="7">
        <v>293.66083800000001</v>
      </c>
      <c r="D12" s="7"/>
      <c r="E12" s="15">
        <f t="shared" si="0"/>
        <v>293.66083800000001</v>
      </c>
      <c r="H12" s="5" t="s">
        <v>8</v>
      </c>
      <c r="I12" s="7">
        <v>293661.28564893542</v>
      </c>
      <c r="J12" s="7">
        <v>0</v>
      </c>
      <c r="K12" s="15">
        <f t="shared" si="1"/>
        <v>293661.28564893542</v>
      </c>
    </row>
    <row r="13" spans="1:69" s="23" customFormat="1" ht="18">
      <c r="A13" s="32"/>
      <c r="B13" s="26" t="s">
        <v>9</v>
      </c>
      <c r="C13" s="22">
        <f>SUM(C14:C16)</f>
        <v>476.03899200679132</v>
      </c>
      <c r="D13" s="22">
        <f>SUM(D14:D16)</f>
        <v>37.071294116958924</v>
      </c>
      <c r="E13" s="27">
        <f t="shared" si="0"/>
        <v>513.11028612375026</v>
      </c>
      <c r="F13" s="32"/>
      <c r="G13" s="32"/>
      <c r="H13" s="26" t="s">
        <v>9</v>
      </c>
      <c r="I13" s="22">
        <f>SUM(I14:I16)</f>
        <v>476038.99200679129</v>
      </c>
      <c r="J13" s="22">
        <f>SUM(J14:J16)</f>
        <v>37071.294116958925</v>
      </c>
      <c r="K13" s="46">
        <f>I13+J13</f>
        <v>513110.28612375021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</row>
    <row r="14" spans="1:69" ht="16.5">
      <c r="B14" s="30" t="s">
        <v>26</v>
      </c>
      <c r="C14" s="31">
        <v>408.384112085938</v>
      </c>
      <c r="D14" s="31">
        <v>35.719274545475997</v>
      </c>
      <c r="E14" s="15">
        <f t="shared" si="0"/>
        <v>444.10338663141397</v>
      </c>
      <c r="F14" s="47"/>
      <c r="H14" s="30" t="s">
        <v>26</v>
      </c>
      <c r="I14" s="43">
        <v>408384.11208593799</v>
      </c>
      <c r="J14" s="31">
        <v>35719.274545476001</v>
      </c>
      <c r="K14" s="45">
        <f>I14+J14</f>
        <v>444103.386631414</v>
      </c>
    </row>
    <row r="15" spans="1:69" ht="16.5">
      <c r="B15" s="30" t="s">
        <v>10</v>
      </c>
      <c r="C15" s="31">
        <v>10.224837889099359</v>
      </c>
      <c r="D15" s="31">
        <v>1.2453512301326</v>
      </c>
      <c r="E15" s="15">
        <f t="shared" si="0"/>
        <v>11.470189119231959</v>
      </c>
      <c r="H15" s="30" t="s">
        <v>10</v>
      </c>
      <c r="I15" s="43">
        <v>10224.837889099359</v>
      </c>
      <c r="J15" s="31">
        <v>1245.3512301326</v>
      </c>
      <c r="K15" s="45">
        <f t="shared" ref="K15:K16" si="2">I15+J15</f>
        <v>11470.18911923196</v>
      </c>
    </row>
    <row r="16" spans="1:69" ht="16.5">
      <c r="B16" s="30" t="s">
        <v>27</v>
      </c>
      <c r="C16" s="31">
        <v>57.430042031753928</v>
      </c>
      <c r="D16" s="31">
        <v>0.10666834135033</v>
      </c>
      <c r="E16" s="15">
        <f t="shared" si="0"/>
        <v>57.536710373104256</v>
      </c>
      <c r="F16" s="47"/>
      <c r="G16" s="47"/>
      <c r="H16" s="30" t="s">
        <v>27</v>
      </c>
      <c r="I16" s="43">
        <v>57430.042031753925</v>
      </c>
      <c r="J16" s="31">
        <v>106.66834135033</v>
      </c>
      <c r="K16" s="45">
        <f t="shared" si="2"/>
        <v>57536.710373104252</v>
      </c>
    </row>
    <row r="17" spans="1:69" s="23" customFormat="1" ht="18">
      <c r="A17" s="32"/>
      <c r="B17" s="18" t="s">
        <v>11</v>
      </c>
      <c r="C17" s="11">
        <f>SUM(C18:C20)</f>
        <v>244.25773802616354</v>
      </c>
      <c r="D17" s="11">
        <f>SUM(D18:D20)</f>
        <v>0</v>
      </c>
      <c r="E17" s="27">
        <f t="shared" si="0"/>
        <v>244.25773802616354</v>
      </c>
      <c r="F17" s="32"/>
      <c r="G17" s="32"/>
      <c r="H17" s="18" t="s">
        <v>11</v>
      </c>
      <c r="I17" s="11">
        <f>SUM(I18:I20)</f>
        <v>244257.73802616354</v>
      </c>
      <c r="J17" s="11">
        <f>SUM(J18:J20)</f>
        <v>0</v>
      </c>
      <c r="K17" s="46">
        <f>I17+J17</f>
        <v>244257.73802616354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</row>
    <row r="18" spans="1:69" ht="16.5">
      <c r="B18" s="5" t="s">
        <v>12</v>
      </c>
      <c r="C18" s="7">
        <v>150.6210909169524</v>
      </c>
      <c r="D18" s="7">
        <v>0</v>
      </c>
      <c r="E18" s="15">
        <f t="shared" si="0"/>
        <v>150.6210909169524</v>
      </c>
      <c r="H18" s="5" t="s">
        <v>12</v>
      </c>
      <c r="I18" s="7">
        <v>150621.09091695241</v>
      </c>
      <c r="J18" s="7">
        <v>0</v>
      </c>
      <c r="K18" s="45">
        <f>I18+J18</f>
        <v>150621.09091695241</v>
      </c>
    </row>
    <row r="19" spans="1:69" ht="16.5">
      <c r="B19" s="5" t="s">
        <v>13</v>
      </c>
      <c r="C19" s="7">
        <v>26.917429132188236</v>
      </c>
      <c r="D19" s="7">
        <v>0</v>
      </c>
      <c r="E19" s="15">
        <f t="shared" si="0"/>
        <v>26.917429132188236</v>
      </c>
      <c r="H19" s="5" t="s">
        <v>13</v>
      </c>
      <c r="I19" s="7">
        <v>26917.429132188237</v>
      </c>
      <c r="J19" s="7">
        <v>0</v>
      </c>
      <c r="K19" s="45">
        <f t="shared" ref="K19:K20" si="3">I19+J19</f>
        <v>26917.429132188237</v>
      </c>
    </row>
    <row r="20" spans="1:69" ht="16.5">
      <c r="B20" s="5" t="s">
        <v>14</v>
      </c>
      <c r="C20" s="7">
        <v>66.719217977022907</v>
      </c>
      <c r="D20" s="7">
        <v>0</v>
      </c>
      <c r="E20" s="15">
        <f t="shared" si="0"/>
        <v>66.719217977022907</v>
      </c>
      <c r="H20" s="5" t="s">
        <v>14</v>
      </c>
      <c r="I20" s="7">
        <v>66719.217977022912</v>
      </c>
      <c r="J20" s="7">
        <v>0</v>
      </c>
      <c r="K20" s="45">
        <f t="shared" si="3"/>
        <v>66719.217977022912</v>
      </c>
    </row>
    <row r="21" spans="1:69" s="23" customFormat="1" ht="18">
      <c r="A21" s="32"/>
      <c r="B21" s="26" t="s">
        <v>15</v>
      </c>
      <c r="C21" s="11">
        <f>SUM(C22:C27)</f>
        <v>172.03778639680749</v>
      </c>
      <c r="D21" s="11">
        <f>SUM(D22:D27)</f>
        <v>18.588544047050831</v>
      </c>
      <c r="E21" s="27">
        <f t="shared" si="0"/>
        <v>190.62633044385831</v>
      </c>
      <c r="F21" s="32"/>
      <c r="G21" s="32"/>
      <c r="H21" s="26" t="s">
        <v>15</v>
      </c>
      <c r="I21" s="11">
        <f>SUM(I22:I27)</f>
        <v>172037.78639680747</v>
      </c>
      <c r="J21" s="11">
        <f>SUM(J22:J27)</f>
        <v>18588.544047050829</v>
      </c>
      <c r="K21" s="46">
        <f>I21+J21</f>
        <v>190626.33044385829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</row>
    <row r="22" spans="1:69" ht="16.5">
      <c r="B22" s="5" t="s">
        <v>28</v>
      </c>
      <c r="C22" s="7">
        <v>90.713395443583039</v>
      </c>
      <c r="D22" s="7">
        <v>13.2195613634939</v>
      </c>
      <c r="E22" s="15">
        <f t="shared" si="0"/>
        <v>103.93295680707693</v>
      </c>
      <c r="F22" s="47"/>
      <c r="H22" s="5" t="s">
        <v>28</v>
      </c>
      <c r="I22" s="7">
        <v>90713.395443583038</v>
      </c>
      <c r="J22" s="7">
        <v>13219.5613634939</v>
      </c>
      <c r="K22" s="45">
        <f>I22+J22</f>
        <v>103932.95680707693</v>
      </c>
    </row>
    <row r="23" spans="1:69" ht="16.5">
      <c r="B23" s="5" t="s">
        <v>25</v>
      </c>
      <c r="C23" s="7">
        <v>42.754610968801614</v>
      </c>
      <c r="D23" s="7">
        <v>4.6075790595999999</v>
      </c>
      <c r="E23" s="15">
        <f t="shared" si="0"/>
        <v>47.362190028401614</v>
      </c>
      <c r="F23" s="47"/>
      <c r="H23" s="5" t="s">
        <v>25</v>
      </c>
      <c r="I23" s="7">
        <v>42754.610968801615</v>
      </c>
      <c r="J23" s="7">
        <v>4607.5790595999997</v>
      </c>
      <c r="K23" s="45">
        <f t="shared" ref="K23:K27" si="4">I23+J23</f>
        <v>47362.190028401616</v>
      </c>
    </row>
    <row r="24" spans="1:69" ht="16.5">
      <c r="B24" s="5" t="s">
        <v>16</v>
      </c>
      <c r="C24" s="7">
        <v>15.504371472034805</v>
      </c>
      <c r="D24" s="7">
        <v>0.76140362395692895</v>
      </c>
      <c r="E24" s="15">
        <f t="shared" si="0"/>
        <v>16.265775095991735</v>
      </c>
      <c r="F24" s="47"/>
      <c r="H24" s="5" t="s">
        <v>16</v>
      </c>
      <c r="I24" s="7">
        <v>15504.371472034805</v>
      </c>
      <c r="J24" s="7">
        <v>761.40362395692898</v>
      </c>
      <c r="K24" s="45">
        <f t="shared" si="4"/>
        <v>16265.775095991734</v>
      </c>
    </row>
    <row r="25" spans="1:69" ht="16.5">
      <c r="B25" s="5" t="s">
        <v>17</v>
      </c>
      <c r="C25" s="7">
        <v>12.645149</v>
      </c>
      <c r="D25" s="7">
        <v>0</v>
      </c>
      <c r="E25" s="15">
        <f t="shared" si="0"/>
        <v>12.645149</v>
      </c>
      <c r="H25" s="5" t="s">
        <v>17</v>
      </c>
      <c r="I25" s="7">
        <v>12645.148999999999</v>
      </c>
      <c r="J25" s="7">
        <v>0</v>
      </c>
      <c r="K25" s="45">
        <f t="shared" si="4"/>
        <v>12645.148999999999</v>
      </c>
    </row>
    <row r="26" spans="1:69" ht="16.5">
      <c r="B26" s="5" t="s">
        <v>18</v>
      </c>
      <c r="C26" s="7">
        <v>7.6615842309679998</v>
      </c>
      <c r="D26" s="7">
        <v>0</v>
      </c>
      <c r="E26" s="15">
        <f t="shared" si="0"/>
        <v>7.6615842309679998</v>
      </c>
      <c r="H26" s="5" t="s">
        <v>18</v>
      </c>
      <c r="I26" s="7">
        <v>7661.5842309680002</v>
      </c>
      <c r="J26" s="7">
        <v>0</v>
      </c>
      <c r="K26" s="45">
        <f t="shared" si="4"/>
        <v>7661.5842309680002</v>
      </c>
    </row>
    <row r="27" spans="1:69" ht="16.5">
      <c r="B27" s="5" t="s">
        <v>19</v>
      </c>
      <c r="C27" s="7">
        <v>2.75867528142</v>
      </c>
      <c r="D27" s="7">
        <v>0</v>
      </c>
      <c r="E27" s="15">
        <f t="shared" si="0"/>
        <v>2.75867528142</v>
      </c>
      <c r="H27" s="5" t="s">
        <v>19</v>
      </c>
      <c r="I27" s="7">
        <v>2758.6752814199999</v>
      </c>
      <c r="J27" s="7">
        <v>0</v>
      </c>
      <c r="K27" s="45">
        <f t="shared" si="4"/>
        <v>2758.6752814199999</v>
      </c>
    </row>
    <row r="28" spans="1:69" s="23" customFormat="1" ht="18">
      <c r="A28" s="32"/>
      <c r="B28" s="18" t="s">
        <v>20</v>
      </c>
      <c r="C28" s="11">
        <f>SUM(C29:C30)</f>
        <v>7.3000000000000007</v>
      </c>
      <c r="D28" s="11">
        <v>0</v>
      </c>
      <c r="E28" s="27">
        <f t="shared" si="0"/>
        <v>7.3000000000000007</v>
      </c>
      <c r="F28" s="32"/>
      <c r="G28" s="32"/>
      <c r="H28" s="18" t="s">
        <v>20</v>
      </c>
      <c r="I28" s="11">
        <f>SUM(I29:I30)</f>
        <v>7302.9</v>
      </c>
      <c r="J28" s="11">
        <f>SUM(J29:J30)</f>
        <v>0</v>
      </c>
      <c r="K28" s="46">
        <f>I28+J28</f>
        <v>7302.9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</row>
    <row r="29" spans="1:69" ht="16.5">
      <c r="B29" s="5" t="s">
        <v>21</v>
      </c>
      <c r="C29" s="7">
        <v>5.82</v>
      </c>
      <c r="D29" s="7">
        <v>0</v>
      </c>
      <c r="E29" s="15">
        <f t="shared" si="0"/>
        <v>5.82</v>
      </c>
      <c r="H29" s="5" t="s">
        <v>21</v>
      </c>
      <c r="I29" s="7">
        <v>5820.19</v>
      </c>
      <c r="J29" s="7">
        <v>0</v>
      </c>
      <c r="K29" s="45">
        <f>I29+J29</f>
        <v>5820.19</v>
      </c>
    </row>
    <row r="30" spans="1:69" ht="16.5">
      <c r="B30" s="5" t="s">
        <v>22</v>
      </c>
      <c r="C30" s="7">
        <v>1.48</v>
      </c>
      <c r="D30" s="7">
        <v>0</v>
      </c>
      <c r="E30" s="15">
        <f t="shared" si="0"/>
        <v>1.48</v>
      </c>
      <c r="H30" s="5" t="s">
        <v>22</v>
      </c>
      <c r="I30" s="7">
        <v>1482.71</v>
      </c>
      <c r="J30" s="7">
        <v>0</v>
      </c>
      <c r="K30" s="45">
        <f>I30+J30</f>
        <v>1482.71</v>
      </c>
    </row>
    <row r="31" spans="1:69" s="9" customFormat="1" ht="18">
      <c r="A31" s="33"/>
      <c r="B31" s="17" t="s">
        <v>23</v>
      </c>
      <c r="C31" s="10">
        <v>0.22355</v>
      </c>
      <c r="D31" s="10">
        <v>6.9000000000000006E-2</v>
      </c>
      <c r="E31" s="27">
        <f t="shared" si="0"/>
        <v>0.29254999999999998</v>
      </c>
      <c r="F31" s="32"/>
      <c r="G31" s="33"/>
      <c r="H31" s="17" t="s">
        <v>23</v>
      </c>
      <c r="I31" s="10">
        <v>223.54992103543452</v>
      </c>
      <c r="J31" s="11">
        <v>69.684124374380005</v>
      </c>
      <c r="K31" s="46">
        <f>I31+J31</f>
        <v>293.23404540981454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69" ht="18">
      <c r="B32" s="34" t="s">
        <v>24</v>
      </c>
      <c r="C32" s="28">
        <f>C21+C17+C13+C7+C31+C28</f>
        <v>1857.9269044297621</v>
      </c>
      <c r="D32" s="28">
        <f>D21+D17+D13+D7+D31+D28</f>
        <v>90.007630391499774</v>
      </c>
      <c r="E32" s="28">
        <f>E21+E17+E13+E7+E31+E28</f>
        <v>1947.9345348212619</v>
      </c>
      <c r="F32" s="32"/>
      <c r="H32" s="34" t="s">
        <v>24</v>
      </c>
      <c r="I32" s="28">
        <f>I21+I17+I13+I7+I31+I28</f>
        <v>1857929.3750717931</v>
      </c>
      <c r="J32" s="28">
        <f>J21+J17+J13+J7+J31+J28</f>
        <v>90008.314515874139</v>
      </c>
      <c r="K32" s="28">
        <f>K21+K17+K13+K7+K31+K28</f>
        <v>1947937.6895876669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44"/>
      <c r="J35" s="44"/>
      <c r="K35" s="44"/>
    </row>
    <row r="36" spans="1:11">
      <c r="B36" t="s">
        <v>31</v>
      </c>
    </row>
    <row r="37" spans="1:11">
      <c r="A37" s="20" t="s">
        <v>32</v>
      </c>
      <c r="B37" t="s">
        <v>38</v>
      </c>
    </row>
    <row r="38" spans="1:11">
      <c r="A38" s="20" t="s">
        <v>33</v>
      </c>
      <c r="B38" t="s">
        <v>39</v>
      </c>
    </row>
    <row r="39" spans="1:11">
      <c r="A39" s="20" t="s">
        <v>34</v>
      </c>
      <c r="B39" t="s">
        <v>40</v>
      </c>
    </row>
    <row r="40" spans="1:11">
      <c r="A40" s="20" t="s">
        <v>36</v>
      </c>
      <c r="B40" t="s">
        <v>35</v>
      </c>
    </row>
    <row r="41" spans="1:11">
      <c r="A41" s="20" t="s">
        <v>37</v>
      </c>
      <c r="B41" t="s">
        <v>41</v>
      </c>
    </row>
    <row r="43" spans="1:11">
      <c r="B43" s="33" t="s">
        <v>42</v>
      </c>
      <c r="C43" t="s">
        <v>43</v>
      </c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tabSelected="1" workbookViewId="0">
      <selection activeCell="G6" sqref="G6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33"/>
  </cols>
  <sheetData>
    <row r="1" spans="1:87" ht="15.75">
      <c r="A1" s="42" t="s">
        <v>51</v>
      </c>
      <c r="B1" s="42"/>
      <c r="C1" s="42"/>
      <c r="D1" s="42"/>
    </row>
    <row r="2" spans="1:87" ht="15.75">
      <c r="A2" s="42" t="s">
        <v>52</v>
      </c>
      <c r="B2" s="42"/>
      <c r="C2" s="42"/>
      <c r="D2" s="42"/>
    </row>
    <row r="3" spans="1:87" ht="16.5">
      <c r="A3" s="1"/>
      <c r="B3" s="1"/>
      <c r="C3" s="1"/>
      <c r="D3" s="6"/>
    </row>
    <row r="4" spans="1:87" ht="18">
      <c r="A4" s="38" t="s">
        <v>1</v>
      </c>
      <c r="B4" s="39" t="s">
        <v>53</v>
      </c>
      <c r="C4" s="40"/>
      <c r="D4" s="41" t="s">
        <v>29</v>
      </c>
    </row>
    <row r="5" spans="1:87" ht="18">
      <c r="A5" s="38"/>
      <c r="B5" s="35" t="s">
        <v>49</v>
      </c>
      <c r="C5" s="35" t="s">
        <v>2</v>
      </c>
      <c r="D5" s="41"/>
    </row>
    <row r="6" spans="1:87" s="9" customFormat="1" ht="18.75" thickBot="1">
      <c r="A6" s="25" t="s">
        <v>3</v>
      </c>
      <c r="B6" s="21">
        <f>SUM(B7:B11)</f>
        <v>138</v>
      </c>
      <c r="C6" s="21">
        <f>SUM(C7:C11)</f>
        <v>11</v>
      </c>
      <c r="D6" s="21">
        <f>B6+C6</f>
        <v>149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</row>
    <row r="7" spans="1:87" ht="17.25" thickBot="1">
      <c r="A7" s="29" t="s">
        <v>4</v>
      </c>
      <c r="B7" s="36">
        <v>52</v>
      </c>
      <c r="C7" s="36">
        <v>6</v>
      </c>
      <c r="D7" s="36">
        <f>B7+C7</f>
        <v>58</v>
      </c>
    </row>
    <row r="8" spans="1:87" ht="17.25" thickBot="1">
      <c r="A8" s="14" t="s">
        <v>5</v>
      </c>
      <c r="B8" s="36">
        <v>76</v>
      </c>
      <c r="C8" s="36">
        <v>4</v>
      </c>
      <c r="D8" s="36">
        <f t="shared" ref="D8:D11" si="0">B8+C8</f>
        <v>80</v>
      </c>
    </row>
    <row r="9" spans="1:87" ht="17.25" thickBot="1">
      <c r="A9" s="14" t="s">
        <v>6</v>
      </c>
      <c r="B9" s="36">
        <v>5</v>
      </c>
      <c r="C9" s="36">
        <v>1</v>
      </c>
      <c r="D9" s="36">
        <f t="shared" si="0"/>
        <v>6</v>
      </c>
    </row>
    <row r="10" spans="1:87" ht="17.25" thickBot="1">
      <c r="A10" s="14" t="s">
        <v>7</v>
      </c>
      <c r="B10" s="36">
        <v>3</v>
      </c>
      <c r="C10" s="36">
        <v>0</v>
      </c>
      <c r="D10" s="36">
        <f t="shared" si="0"/>
        <v>3</v>
      </c>
    </row>
    <row r="11" spans="1:87" ht="17.25" thickBot="1">
      <c r="A11" s="14" t="s">
        <v>8</v>
      </c>
      <c r="B11" s="36">
        <v>2</v>
      </c>
      <c r="C11" s="36"/>
      <c r="D11" s="36">
        <f t="shared" si="0"/>
        <v>2</v>
      </c>
    </row>
    <row r="12" spans="1:87" s="9" customFormat="1" ht="18.75" thickBot="1">
      <c r="A12" s="16" t="s">
        <v>9</v>
      </c>
      <c r="B12" s="8">
        <f>SUM(B13:B15)</f>
        <v>261</v>
      </c>
      <c r="C12" s="8">
        <f>SUM(C13:C15)</f>
        <v>7</v>
      </c>
      <c r="D12" s="21">
        <f>C12+B12</f>
        <v>268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</row>
    <row r="13" spans="1:87" ht="17.25" thickBot="1">
      <c r="A13" s="29" t="s">
        <v>26</v>
      </c>
      <c r="B13" s="36">
        <v>197</v>
      </c>
      <c r="C13" s="36">
        <v>3</v>
      </c>
      <c r="D13" s="36">
        <f>B13+C13</f>
        <v>200</v>
      </c>
    </row>
    <row r="14" spans="1:87" ht="17.25" thickBot="1">
      <c r="A14" s="29" t="s">
        <v>10</v>
      </c>
      <c r="B14" s="36">
        <v>62</v>
      </c>
      <c r="C14" s="36">
        <v>4</v>
      </c>
      <c r="D14" s="36">
        <f t="shared" ref="D14:D15" si="1">B14+C14</f>
        <v>66</v>
      </c>
    </row>
    <row r="15" spans="1:87" ht="17.25" thickBot="1">
      <c r="A15" s="29" t="s">
        <v>27</v>
      </c>
      <c r="B15" s="36">
        <v>2</v>
      </c>
      <c r="C15" s="36">
        <v>0</v>
      </c>
      <c r="D15" s="36">
        <f t="shared" si="1"/>
        <v>2</v>
      </c>
    </row>
    <row r="16" spans="1:87" s="9" customFormat="1" ht="18.75" thickBot="1">
      <c r="A16" s="25" t="s">
        <v>11</v>
      </c>
      <c r="B16" s="21">
        <f>SUM(B17:B19)</f>
        <v>248</v>
      </c>
      <c r="C16" s="24"/>
      <c r="D16" s="24">
        <f>C16+B16</f>
        <v>248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</row>
    <row r="17" spans="1:87" ht="17.25" thickBot="1">
      <c r="A17" s="14" t="s">
        <v>12</v>
      </c>
      <c r="B17" s="36">
        <v>179</v>
      </c>
      <c r="C17" s="36"/>
      <c r="D17" s="36">
        <f>B17+C17</f>
        <v>179</v>
      </c>
    </row>
    <row r="18" spans="1:87" ht="17.25" thickBot="1">
      <c r="A18" s="14" t="s">
        <v>13</v>
      </c>
      <c r="B18" s="36">
        <v>44</v>
      </c>
      <c r="C18" s="36"/>
      <c r="D18" s="36">
        <f t="shared" ref="D18:D19" si="2">B18+C18</f>
        <v>44</v>
      </c>
    </row>
    <row r="19" spans="1:87" ht="17.25" thickBot="1">
      <c r="A19" s="14" t="s">
        <v>14</v>
      </c>
      <c r="B19" s="36">
        <v>25</v>
      </c>
      <c r="C19" s="36"/>
      <c r="D19" s="36">
        <f t="shared" si="2"/>
        <v>25</v>
      </c>
    </row>
    <row r="20" spans="1:87" s="9" customFormat="1" ht="18.75" thickBot="1">
      <c r="A20" s="16" t="s">
        <v>15</v>
      </c>
      <c r="B20" s="21">
        <f>SUM(B21:B26)</f>
        <v>31</v>
      </c>
      <c r="C20" s="21">
        <f>SUM(C21:C26)</f>
        <v>2</v>
      </c>
      <c r="D20" s="21">
        <f>C20+B20</f>
        <v>33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</row>
    <row r="21" spans="1:87" ht="17.25" thickBot="1">
      <c r="A21" s="14" t="s">
        <v>28</v>
      </c>
      <c r="B21" s="36">
        <v>1</v>
      </c>
      <c r="C21" s="36">
        <v>0</v>
      </c>
      <c r="D21" s="36">
        <f>B21+C21</f>
        <v>1</v>
      </c>
    </row>
    <row r="22" spans="1:87" ht="17.25" thickBot="1">
      <c r="A22" s="14" t="s">
        <v>44</v>
      </c>
      <c r="B22" s="36">
        <v>6</v>
      </c>
      <c r="C22" s="36">
        <v>0</v>
      </c>
      <c r="D22" s="36">
        <f t="shared" ref="D22:D26" si="3">B22+C22</f>
        <v>6</v>
      </c>
    </row>
    <row r="23" spans="1:87" ht="17.25" thickBot="1">
      <c r="A23" s="14" t="s">
        <v>16</v>
      </c>
      <c r="B23" s="36">
        <v>21</v>
      </c>
      <c r="C23" s="36">
        <v>2</v>
      </c>
      <c r="D23" s="36">
        <f t="shared" si="3"/>
        <v>23</v>
      </c>
    </row>
    <row r="24" spans="1:87" ht="17.25" thickBot="1">
      <c r="A24" s="14" t="s">
        <v>17</v>
      </c>
      <c r="B24" s="36">
        <v>1</v>
      </c>
      <c r="C24" s="36">
        <v>0</v>
      </c>
      <c r="D24" s="36">
        <f t="shared" si="3"/>
        <v>1</v>
      </c>
    </row>
    <row r="25" spans="1:87" ht="17.25" thickBot="1">
      <c r="A25" s="14" t="s">
        <v>18</v>
      </c>
      <c r="B25" s="36">
        <v>1</v>
      </c>
      <c r="C25" s="36">
        <v>0</v>
      </c>
      <c r="D25" s="36">
        <f t="shared" si="3"/>
        <v>1</v>
      </c>
    </row>
    <row r="26" spans="1:87" ht="17.25" thickBot="1">
      <c r="A26" s="14" t="s">
        <v>19</v>
      </c>
      <c r="B26" s="36">
        <v>1</v>
      </c>
      <c r="C26" s="36">
        <v>0</v>
      </c>
      <c r="D26" s="36">
        <f t="shared" si="3"/>
        <v>1</v>
      </c>
    </row>
    <row r="27" spans="1:87" s="9" customFormat="1" ht="18.75" thickBot="1">
      <c r="A27" s="16" t="s">
        <v>45</v>
      </c>
      <c r="B27" s="21">
        <f>SUM(B28:B30)</f>
        <v>236</v>
      </c>
      <c r="C27" s="21"/>
      <c r="D27" s="21">
        <f>B27+C27</f>
        <v>236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</row>
    <row r="28" spans="1:87" ht="17.25" thickBot="1">
      <c r="A28" s="14" t="s">
        <v>46</v>
      </c>
      <c r="B28" s="36">
        <v>169</v>
      </c>
      <c r="C28" s="36"/>
      <c r="D28" s="36">
        <f>B28+C28</f>
        <v>169</v>
      </c>
    </row>
    <row r="29" spans="1:87" ht="17.25" thickBot="1">
      <c r="A29" s="14" t="s">
        <v>47</v>
      </c>
      <c r="B29" s="36">
        <v>40</v>
      </c>
      <c r="C29" s="36"/>
      <c r="D29" s="36">
        <f t="shared" ref="D29:D30" si="4">B29+C29</f>
        <v>40</v>
      </c>
    </row>
    <row r="30" spans="1:87" ht="17.25" thickBot="1">
      <c r="A30" s="14" t="s">
        <v>48</v>
      </c>
      <c r="B30" s="36">
        <v>27</v>
      </c>
      <c r="C30" s="36"/>
      <c r="D30" s="36">
        <f t="shared" si="4"/>
        <v>27</v>
      </c>
    </row>
    <row r="31" spans="1:87" s="9" customFormat="1" ht="18.75" thickBot="1">
      <c r="A31" s="25" t="s">
        <v>23</v>
      </c>
      <c r="B31" s="21">
        <v>133</v>
      </c>
      <c r="C31" s="21">
        <v>16</v>
      </c>
      <c r="D31" s="21">
        <f>B31+C31</f>
        <v>149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</row>
    <row r="32" spans="1:87" ht="18.75" thickBot="1">
      <c r="A32" s="13" t="s">
        <v>24</v>
      </c>
      <c r="B32" s="19">
        <f>B20+B16+B12+B6+B31+B27</f>
        <v>1047</v>
      </c>
      <c r="C32" s="19">
        <f>C20+C16+C12+C6+C31+C27</f>
        <v>36</v>
      </c>
      <c r="D32" s="19">
        <f t="shared" ref="D32" si="5">D20+D16+D12+D6+D31+D27</f>
        <v>1083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39CEB0-15CA-49A4-B6F5-8F8677F5921F}"/>
</file>

<file path=customXml/itemProps2.xml><?xml version="1.0" encoding="utf-8"?>
<ds:datastoreItem xmlns:ds="http://schemas.openxmlformats.org/officeDocument/2006/customXml" ds:itemID="{1065A621-FE57-41CF-A04E-EAB4A28B33CC}"/>
</file>

<file path=customXml/itemProps3.xml><?xml version="1.0" encoding="utf-8"?>
<ds:datastoreItem xmlns:ds="http://schemas.openxmlformats.org/officeDocument/2006/customXml" ds:itemID="{83AA931F-F514-4C9B-8FB4-B8E58A03B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Didik Apriyatno</cp:lastModifiedBy>
  <cp:lastPrinted>2017-05-02T04:19:23Z</cp:lastPrinted>
  <dcterms:created xsi:type="dcterms:W3CDTF">2017-03-23T02:42:21Z</dcterms:created>
  <dcterms:modified xsi:type="dcterms:W3CDTF">2017-05-02T04:20:42Z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