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365" activeTab="1"/>
  </bookViews>
  <sheets>
    <sheet name="data aset IKNB" sheetId="2" r:id="rId1"/>
    <sheet name="Pelaku IKNB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D28" i="3"/>
  <c r="D29" i="3"/>
  <c r="D30" i="3"/>
  <c r="B27" i="3"/>
  <c r="D27" i="3" s="1"/>
  <c r="D32" i="3" s="1"/>
  <c r="J30" i="2"/>
  <c r="J29" i="2"/>
  <c r="H28" i="2"/>
  <c r="J28" i="2" s="1"/>
  <c r="E30" i="2"/>
  <c r="E29" i="2"/>
  <c r="C28" i="2"/>
  <c r="E28" i="2" s="1"/>
  <c r="B32" i="3" l="1"/>
  <c r="J31" i="2" l="1"/>
  <c r="J27" i="2"/>
  <c r="J26" i="2"/>
  <c r="J25" i="2"/>
  <c r="J24" i="2"/>
  <c r="J23" i="2"/>
  <c r="J22" i="2"/>
  <c r="I21" i="2"/>
  <c r="H21" i="2"/>
  <c r="J20" i="2"/>
  <c r="J19" i="2"/>
  <c r="J18" i="2"/>
  <c r="I17" i="2"/>
  <c r="H17" i="2"/>
  <c r="J16" i="2"/>
  <c r="J15" i="2"/>
  <c r="J14" i="2"/>
  <c r="I13" i="2"/>
  <c r="H13" i="2"/>
  <c r="J12" i="2"/>
  <c r="J11" i="2"/>
  <c r="J10" i="2"/>
  <c r="J9" i="2"/>
  <c r="J8" i="2"/>
  <c r="I7" i="2"/>
  <c r="H7" i="2"/>
  <c r="J21" i="2" l="1"/>
  <c r="H32" i="2"/>
  <c r="J7" i="2"/>
  <c r="J17" i="2"/>
  <c r="I32" i="2"/>
  <c r="J13" i="2"/>
  <c r="J32" i="2" l="1"/>
  <c r="E8" i="2"/>
  <c r="E9" i="2"/>
  <c r="E10" i="2"/>
  <c r="E11" i="2"/>
  <c r="E12" i="2"/>
  <c r="E14" i="2"/>
  <c r="E15" i="2"/>
  <c r="E16" i="2"/>
  <c r="E18" i="2"/>
  <c r="E19" i="2"/>
  <c r="E20" i="2"/>
  <c r="E22" i="2"/>
  <c r="E23" i="2"/>
  <c r="E24" i="2"/>
  <c r="E25" i="2"/>
  <c r="E26" i="2"/>
  <c r="E27" i="2"/>
  <c r="E31" i="2"/>
  <c r="D21" i="2" l="1"/>
  <c r="D17" i="2"/>
  <c r="D13" i="2"/>
  <c r="D7" i="2"/>
  <c r="C7" i="2"/>
  <c r="C13" i="2"/>
  <c r="C17" i="2"/>
  <c r="E17" i="2" s="1"/>
  <c r="C21" i="2"/>
  <c r="D32" i="2" l="1"/>
  <c r="C32" i="2"/>
  <c r="E7" i="2"/>
  <c r="E21" i="2"/>
  <c r="E13" i="2"/>
  <c r="E32" i="2" l="1"/>
</calcChain>
</file>

<file path=xl/sharedStrings.xml><?xml version="1.0" encoding="utf-8"?>
<sst xmlns="http://schemas.openxmlformats.org/spreadsheetml/2006/main" count="128" uniqueCount="57">
  <si>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</si>
  <si>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</si>
  <si>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</si>
  <si>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</si>
  <si>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</si>
  <si>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</si>
  <si>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</si>
  <si>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</si>
  <si>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</si>
  <si>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</si>
  <si>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</si>
  <si>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</si>
  <si>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</si>
  <si>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</si>
  <si>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</si>
  <si>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</si>
  <si>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</si>
  <si>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</si>
  <si>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</si>
  <si>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</si>
  <si>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</si>
  <si>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</si>
  <si>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</si>
  <si>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</si>
  <si>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</si>
  <si>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</si>
  <si>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</si>
  <si>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</si>
  <si>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</si>
  <si>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</si>
  <si>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</si>
  <si>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</si>
  <si>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</si>
  <si>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</si>
  <si>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</si>
  <si>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http://www.ojk.go.id/id/kanal/iknb/data-dan-statistik/lembaga-keuangan-khusus/Pages/Statistik-Lembaga-Keuangan-Khusus-Indonesia---Januari-2017.aspx</t>
  </si>
  <si>
    <t>4.</t>
  </si>
  <si>
    <t>5.</t>
  </si>
  <si>
    <t>http://www.ojk.go.id/id/kanal/iknb/data-dan-statistik/asuransi/Pages/Statistik-Asuransi---Januari-2017.aspx</t>
  </si>
  <si>
    <t>http://www.ojk.go.id/id/kanal/iknb/data-dan-statistik/lembaga-pembiayaan/Pages/Statistik-Lembaga-Pembiayaan-Periode-Januari-2017.aspx</t>
  </si>
  <si>
    <t>http://www.ojk.go.id/id/kanal/iknb/data-dan-statistik/dana-pensiun/Pages/Statistik-Dana-Pensiun---Januari-2017.aspx</t>
  </si>
  <si>
    <t>http://www.ojk.go.id/id/kanal/iknb/data-dan-statistik/statistik-lkm/Pages/Ikhtisar-Data-Keuangan-LKM-Januari-2017.aspx</t>
  </si>
  <si>
    <t>Data Syariah</t>
  </si>
  <si>
    <t>http://www.ojk.go.id/id/kanal/syariah/data-dan-statistik/iknb-syariah/Pages/Statistik-IKNB-Syariah-Periode-Januari-2017.aspx</t>
  </si>
  <si>
    <t>dalam Milyar Rp</t>
  </si>
  <si>
    <t>-</t>
  </si>
  <si>
    <t xml:space="preserve"> - 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</si>
  <si>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</si>
  <si>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</si>
  <si>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</si>
  <si>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</si>
  <si>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</si>
  <si>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</si>
  <si>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Januari 2017</t>
  </si>
  <si>
    <t>ASET INDUSTRI KEUANGAN NON BANK</t>
  </si>
  <si>
    <t xml:space="preserve">JUMLAH PELAKU </t>
  </si>
  <si>
    <t>INDUSTRI KEUANGAN NON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</si>
</sst>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 yyyy"/>
    <numFmt numFmtId="169" formatCode="_-* #,##0_-;\-* #,##0_-;_-* &quot;-&quot;_-;_-@_-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</numFmts>
  <fonts count="5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70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9" fontId="3" fillId="0" borderId="0"/>
    <xf numFmtId="180" fontId="3" fillId="3" borderId="0" applyNumberFormat="0" applyBorder="0" applyAlignment="0" applyProtection="0"/>
    <xf numFmtId="180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80" fontId="1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43" fontId="4" fillId="0" borderId="2" xfId="2" applyNumberFormat="1" applyFont="1" applyFill="1" applyBorder="1"/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43" fontId="8" fillId="9" borderId="2" xfId="2" applyNumberFormat="1" applyFont="1" applyFill="1" applyBorder="1" applyAlignment="1">
      <alignment vertical="top"/>
    </xf>
    <xf numFmtId="43" fontId="8" fillId="9" borderId="2" xfId="2" applyNumberFormat="1" applyFont="1" applyFill="1" applyBorder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2" fontId="4" fillId="0" borderId="2" xfId="2" applyNumberFormat="1" applyFont="1" applyBorder="1" applyAlignment="1">
      <alignment horizontal="right"/>
    </xf>
    <xf numFmtId="0" fontId="8" fillId="9" borderId="5" xfId="0" applyFont="1" applyFill="1" applyBorder="1" applyAlignment="1">
      <alignment vertical="center"/>
    </xf>
    <xf numFmtId="0" fontId="8" fillId="9" borderId="2" xfId="0" applyFont="1" applyFill="1" applyBorder="1" applyAlignment="1">
      <alignment vertical="top"/>
    </xf>
    <xf numFmtId="0" fontId="8" fillId="9" borderId="2" xfId="0" applyFont="1" applyFill="1" applyBorder="1"/>
    <xf numFmtId="3" fontId="47" fillId="4" borderId="5" xfId="0" applyNumberFormat="1" applyFont="1" applyFill="1" applyBorder="1" applyAlignment="1">
      <alignment vertical="center"/>
    </xf>
    <xf numFmtId="4" fontId="8" fillId="9" borderId="2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2" fontId="8" fillId="9" borderId="2" xfId="2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43" fontId="6" fillId="0" borderId="2" xfId="2" applyNumberFormat="1" applyFont="1" applyFill="1" applyBorder="1"/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" fontId="0" fillId="0" borderId="0" xfId="0" applyNumberFormat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/>
    </xf>
    <xf numFmtId="43" fontId="8" fillId="8" borderId="2" xfId="1" applyFont="1" applyFill="1" applyBorder="1" applyAlignment="1">
      <alignment horizontal="center" vertical="center"/>
    </xf>
    <xf numFmtId="181" fontId="8" fillId="8" borderId="3" xfId="1" quotePrefix="1" applyNumberFormat="1" applyFont="1" applyFill="1" applyBorder="1" applyAlignment="1">
      <alignment horizontal="center" vertical="center"/>
    </xf>
    <xf numFmtId="181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/>
    </xf>
  </cellXfs>
  <cellStyles count="845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43"/>
  <sheetViews>
    <sheetView topLeftCell="A28" workbookViewId="0">
      <selection activeCell="B45" sqref="B45"/>
    </sheetView>
  </sheetViews>
  <sheetFormatPr defaultRowHeight="15"/>
  <cols>
    <col min="1" max="1" width="11.5703125" style="34" customWidth="1"/>
    <col min="2" max="2" width="32.85546875" bestFit="1" customWidth="1"/>
    <col min="3" max="3" width="12.7109375" customWidth="1"/>
    <col min="4" max="4" width="11" customWidth="1"/>
    <col min="5" max="5" width="12.5703125" bestFit="1" customWidth="1"/>
    <col min="6" max="6" width="9.140625" style="34"/>
    <col min="7" max="7" width="30.42578125" bestFit="1" customWidth="1"/>
    <col min="8" max="8" width="16" bestFit="1" customWidth="1"/>
    <col min="9" max="9" width="14.140625" bestFit="1" customWidth="1"/>
    <col min="10" max="10" width="18" bestFit="1" customWidth="1"/>
    <col min="11" max="11" width="9.140625" style="34"/>
    <col min="12" max="12" width="10.28515625" style="34" bestFit="1" customWidth="1"/>
    <col min="13" max="13" width="9.140625" style="34"/>
    <col min="14" max="14" width="10.28515625" style="34" bestFit="1" customWidth="1"/>
    <col min="15" max="73" width="9.140625" style="34"/>
  </cols>
  <sheetData>
    <row r="2" spans="1:73" ht="15.75">
      <c r="B2" s="44" t="s">
        <v>54</v>
      </c>
      <c r="C2" s="44"/>
      <c r="D2" s="44"/>
      <c r="E2" s="44"/>
      <c r="G2" s="44" t="s">
        <v>54</v>
      </c>
      <c r="H2" s="44"/>
      <c r="I2" s="44"/>
      <c r="J2" s="44"/>
    </row>
    <row r="3" spans="1:73" ht="16.5">
      <c r="B3" s="1"/>
      <c r="C3" s="1"/>
      <c r="D3" s="1"/>
      <c r="E3" s="2"/>
    </row>
    <row r="4" spans="1:73" ht="16.5">
      <c r="B4" s="1"/>
      <c r="C4" s="1"/>
      <c r="D4" s="1"/>
      <c r="E4" s="6" t="s">
        <v>0</v>
      </c>
      <c r="G4" s="1"/>
      <c r="H4" s="1"/>
      <c r="I4" s="1"/>
      <c r="J4" s="6" t="s">
        <v>44</v>
      </c>
    </row>
    <row r="5" spans="1:73" s="12" customFormat="1" ht="18">
      <c r="A5" s="33"/>
      <c r="B5" s="40" t="s">
        <v>1</v>
      </c>
      <c r="C5" s="41" t="s">
        <v>53</v>
      </c>
      <c r="D5" s="42"/>
      <c r="E5" s="43" t="s">
        <v>29</v>
      </c>
      <c r="F5" s="33"/>
      <c r="G5" s="40" t="s">
        <v>1</v>
      </c>
      <c r="H5" s="41" t="s">
        <v>53</v>
      </c>
      <c r="I5" s="42"/>
      <c r="J5" s="43" t="s">
        <v>29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12" customFormat="1" ht="18">
      <c r="A6" s="33"/>
      <c r="B6" s="40"/>
      <c r="C6" s="37" t="s">
        <v>52</v>
      </c>
      <c r="D6" s="37" t="s">
        <v>2</v>
      </c>
      <c r="E6" s="43"/>
      <c r="F6" s="33"/>
      <c r="G6" s="40"/>
      <c r="H6" s="37" t="s">
        <v>52</v>
      </c>
      <c r="I6" s="37" t="s">
        <v>2</v>
      </c>
      <c r="J6" s="4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24" customFormat="1" ht="18">
      <c r="A7" s="33"/>
      <c r="B7" s="18" t="s">
        <v>3</v>
      </c>
      <c r="C7" s="11">
        <f>SUM(C8:C12)</f>
        <v>948.52658551331911</v>
      </c>
      <c r="D7" s="11">
        <f>SUM(D8:D12)</f>
        <v>33.726897785329996</v>
      </c>
      <c r="E7" s="28">
        <f>C7+D7</f>
        <v>982.25348329864914</v>
      </c>
      <c r="F7" s="33"/>
      <c r="G7" s="18" t="s">
        <v>3</v>
      </c>
      <c r="H7" s="11">
        <f>SUM(H8:H12)</f>
        <v>948526.58551331889</v>
      </c>
      <c r="I7" s="11">
        <f>SUM(I8:I12)</f>
        <v>33726.897785330002</v>
      </c>
      <c r="J7" s="20">
        <f>H7+I7</f>
        <v>982253.48329864885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ht="16.5">
      <c r="B8" s="3" t="s">
        <v>4</v>
      </c>
      <c r="C8" s="7">
        <v>400.56199584409899</v>
      </c>
      <c r="D8" s="7">
        <v>27.525228159840001</v>
      </c>
      <c r="E8" s="15">
        <f t="shared" ref="E8:E31" si="0">C8+D8</f>
        <v>428.08722400393901</v>
      </c>
      <c r="G8" s="3" t="s">
        <v>4</v>
      </c>
      <c r="H8" s="7">
        <v>400561.99584409897</v>
      </c>
      <c r="I8" s="7">
        <v>27525.22815984</v>
      </c>
      <c r="J8" s="39">
        <f t="shared" ref="J8:J31" si="1">H8+I8</f>
        <v>428087.22400393896</v>
      </c>
    </row>
    <row r="9" spans="1:73" ht="16.5">
      <c r="B9" s="4" t="s">
        <v>5</v>
      </c>
      <c r="C9" s="7">
        <v>123.55674467123001</v>
      </c>
      <c r="D9" s="7">
        <v>4.7981908746100004</v>
      </c>
      <c r="E9" s="15">
        <f t="shared" si="0"/>
        <v>128.35493554584002</v>
      </c>
      <c r="G9" s="4" t="s">
        <v>5</v>
      </c>
      <c r="H9" s="7">
        <v>123556.74467123</v>
      </c>
      <c r="I9" s="7">
        <v>4798.1908746099998</v>
      </c>
      <c r="J9" s="39">
        <f t="shared" si="1"/>
        <v>128354.93554584</v>
      </c>
    </row>
    <row r="10" spans="1:73" ht="16.5">
      <c r="B10" s="4" t="s">
        <v>6</v>
      </c>
      <c r="C10" s="7">
        <v>15.27158890129</v>
      </c>
      <c r="D10" s="7">
        <v>1.40347875088</v>
      </c>
      <c r="E10" s="15">
        <f t="shared" si="0"/>
        <v>16.67506765217</v>
      </c>
      <c r="G10" s="4" t="s">
        <v>6</v>
      </c>
      <c r="H10" s="7">
        <v>15271.588901290001</v>
      </c>
      <c r="I10" s="7">
        <v>1403.47875088</v>
      </c>
      <c r="J10" s="39">
        <f t="shared" si="1"/>
        <v>16675.067652170001</v>
      </c>
    </row>
    <row r="11" spans="1:73" ht="16.5">
      <c r="B11" s="4" t="s">
        <v>7</v>
      </c>
      <c r="C11" s="7">
        <v>120.38322540026</v>
      </c>
      <c r="D11" s="7">
        <v>0</v>
      </c>
      <c r="E11" s="15">
        <f t="shared" si="0"/>
        <v>120.38322540026</v>
      </c>
      <c r="G11" s="4" t="s">
        <v>7</v>
      </c>
      <c r="H11" s="7">
        <v>120383.22540025999</v>
      </c>
      <c r="I11" s="7">
        <v>0</v>
      </c>
      <c r="J11" s="39">
        <f t="shared" si="1"/>
        <v>120383.22540025999</v>
      </c>
    </row>
    <row r="12" spans="1:73" ht="16.5">
      <c r="B12" s="5" t="s">
        <v>8</v>
      </c>
      <c r="C12" s="7">
        <v>288.75303069644002</v>
      </c>
      <c r="D12" s="7">
        <v>0</v>
      </c>
      <c r="E12" s="15">
        <f t="shared" si="0"/>
        <v>288.75303069644002</v>
      </c>
      <c r="G12" s="5" t="s">
        <v>8</v>
      </c>
      <c r="H12" s="7">
        <v>288753.03069644002</v>
      </c>
      <c r="I12" s="7">
        <v>0</v>
      </c>
      <c r="J12" s="39">
        <f t="shared" si="1"/>
        <v>288753.03069644002</v>
      </c>
    </row>
    <row r="13" spans="1:73" s="24" customFormat="1" ht="18">
      <c r="A13" s="33"/>
      <c r="B13" s="27" t="s">
        <v>9</v>
      </c>
      <c r="C13" s="23">
        <f>SUM(C14:C16)</f>
        <v>472.94092475601138</v>
      </c>
      <c r="D13" s="23">
        <f>SUM(D14:D16)</f>
        <v>37.13168691621221</v>
      </c>
      <c r="E13" s="28">
        <f t="shared" si="0"/>
        <v>510.07261167222362</v>
      </c>
      <c r="F13" s="33"/>
      <c r="G13" s="27" t="s">
        <v>9</v>
      </c>
      <c r="H13" s="23">
        <f>SUM(H14:H16)</f>
        <v>472940.9247560114</v>
      </c>
      <c r="I13" s="23">
        <f>SUM(I14:I16)</f>
        <v>37131.686916212209</v>
      </c>
      <c r="J13" s="20">
        <f t="shared" si="1"/>
        <v>510072.6116722236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ht="16.5">
      <c r="B14" s="31" t="s">
        <v>26</v>
      </c>
      <c r="C14" s="32">
        <v>407.469229205994</v>
      </c>
      <c r="D14" s="32">
        <v>35.825404607581</v>
      </c>
      <c r="E14" s="15">
        <f t="shared" si="0"/>
        <v>443.29463381357499</v>
      </c>
      <c r="G14" s="31" t="s">
        <v>26</v>
      </c>
      <c r="H14" s="32">
        <v>407469.22920599399</v>
      </c>
      <c r="I14" s="32">
        <v>35825.404607580997</v>
      </c>
      <c r="J14" s="39">
        <f t="shared" si="1"/>
        <v>443294.63381357497</v>
      </c>
    </row>
    <row r="15" spans="1:73" ht="16.5">
      <c r="B15" s="31" t="s">
        <v>10</v>
      </c>
      <c r="C15" s="32">
        <v>10.2537296811721</v>
      </c>
      <c r="D15" s="32">
        <v>1.2013313086312101</v>
      </c>
      <c r="E15" s="15">
        <f t="shared" si="0"/>
        <v>11.455060989803311</v>
      </c>
      <c r="G15" s="31" t="s">
        <v>10</v>
      </c>
      <c r="H15" s="32">
        <v>10253.729681172101</v>
      </c>
      <c r="I15" s="32">
        <v>1201.33130863121</v>
      </c>
      <c r="J15" s="39">
        <f t="shared" si="1"/>
        <v>11455.060989803311</v>
      </c>
    </row>
    <row r="16" spans="1:73" ht="16.5">
      <c r="B16" s="31" t="s">
        <v>27</v>
      </c>
      <c r="C16" s="32">
        <v>55.217965868845297</v>
      </c>
      <c r="D16" s="32">
        <v>0.104951</v>
      </c>
      <c r="E16" s="15">
        <f t="shared" si="0"/>
        <v>55.322916868845297</v>
      </c>
      <c r="G16" s="31" t="s">
        <v>27</v>
      </c>
      <c r="H16" s="32">
        <v>55217.965868845298</v>
      </c>
      <c r="I16" s="32">
        <v>104.95099999999999</v>
      </c>
      <c r="J16" s="39">
        <f t="shared" si="1"/>
        <v>55322.916868845299</v>
      </c>
    </row>
    <row r="17" spans="1:73" s="24" customFormat="1" ht="18">
      <c r="A17" s="33"/>
      <c r="B17" s="18" t="s">
        <v>11</v>
      </c>
      <c r="C17" s="11">
        <f>SUM(C18:C20)</f>
        <v>241.47251114493594</v>
      </c>
      <c r="D17" s="11">
        <f>SUM(D18:D20)</f>
        <v>0</v>
      </c>
      <c r="E17" s="28">
        <f t="shared" si="0"/>
        <v>241.47251114493594</v>
      </c>
      <c r="F17" s="33"/>
      <c r="G17" s="18" t="s">
        <v>11</v>
      </c>
      <c r="H17" s="11">
        <f>SUM(H18:H20)</f>
        <v>241472.51114493608</v>
      </c>
      <c r="I17" s="11">
        <f>SUM(I18:I20)</f>
        <v>0</v>
      </c>
      <c r="J17" s="20">
        <f t="shared" si="1"/>
        <v>241472.51114493608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ht="16.5">
      <c r="B18" s="5" t="s">
        <v>12</v>
      </c>
      <c r="C18" s="7">
        <v>148.82233183741084</v>
      </c>
      <c r="D18" s="7">
        <v>0</v>
      </c>
      <c r="E18" s="15">
        <f t="shared" si="0"/>
        <v>148.82233183741084</v>
      </c>
      <c r="G18" s="5" t="s">
        <v>12</v>
      </c>
      <c r="H18" s="7">
        <v>148822.33183741101</v>
      </c>
      <c r="I18" s="7">
        <v>0</v>
      </c>
      <c r="J18" s="39">
        <f t="shared" si="1"/>
        <v>148822.33183741101</v>
      </c>
    </row>
    <row r="19" spans="1:73" ht="16.5">
      <c r="B19" s="5" t="s">
        <v>13</v>
      </c>
      <c r="C19" s="7">
        <v>26.765365707016734</v>
      </c>
      <c r="D19" s="7">
        <v>0</v>
      </c>
      <c r="E19" s="15">
        <f t="shared" si="0"/>
        <v>26.765365707016734</v>
      </c>
      <c r="G19" s="5" t="s">
        <v>13</v>
      </c>
      <c r="H19" s="7">
        <v>26765.365707016699</v>
      </c>
      <c r="I19" s="7">
        <v>0</v>
      </c>
      <c r="J19" s="39">
        <f t="shared" si="1"/>
        <v>26765.365707016699</v>
      </c>
    </row>
    <row r="20" spans="1:73" ht="16.5">
      <c r="B20" s="5" t="s">
        <v>14</v>
      </c>
      <c r="C20" s="7">
        <v>65.884813600508366</v>
      </c>
      <c r="D20" s="7">
        <v>0</v>
      </c>
      <c r="E20" s="15">
        <f t="shared" si="0"/>
        <v>65.884813600508366</v>
      </c>
      <c r="G20" s="5" t="s">
        <v>14</v>
      </c>
      <c r="H20" s="7">
        <v>65884.813600508394</v>
      </c>
      <c r="I20" s="7">
        <v>0</v>
      </c>
      <c r="J20" s="39">
        <f t="shared" si="1"/>
        <v>65884.813600508394</v>
      </c>
    </row>
    <row r="21" spans="1:73" s="24" customFormat="1" ht="18">
      <c r="A21" s="33"/>
      <c r="B21" s="27" t="s">
        <v>15</v>
      </c>
      <c r="C21" s="11">
        <f>SUM(C22:C27)</f>
        <v>183.73699999999999</v>
      </c>
      <c r="D21" s="11">
        <f>SUM(D22:D27)</f>
        <v>0.75068249133755105</v>
      </c>
      <c r="E21" s="28">
        <f t="shared" si="0"/>
        <v>184.48768249133755</v>
      </c>
      <c r="F21" s="33"/>
      <c r="G21" s="27" t="s">
        <v>15</v>
      </c>
      <c r="H21" s="11">
        <f>SUM(H22:H27)</f>
        <v>183737</v>
      </c>
      <c r="I21" s="11">
        <f>SUM(I22:I27)</f>
        <v>750.68249133755103</v>
      </c>
      <c r="J21" s="20">
        <f>SUM(J22:J27)</f>
        <v>184487.68249133756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ht="16.5">
      <c r="B22" s="5" t="s">
        <v>28</v>
      </c>
      <c r="C22" s="7">
        <v>98.387</v>
      </c>
      <c r="D22" s="7">
        <v>0</v>
      </c>
      <c r="E22" s="15">
        <f t="shared" si="0"/>
        <v>98.387</v>
      </c>
      <c r="G22" s="5" t="s">
        <v>28</v>
      </c>
      <c r="H22" s="7">
        <v>98387</v>
      </c>
      <c r="I22" s="7">
        <v>0</v>
      </c>
      <c r="J22" s="39">
        <f t="shared" si="1"/>
        <v>98387</v>
      </c>
    </row>
    <row r="23" spans="1:73" ht="16.5">
      <c r="B23" s="5" t="s">
        <v>25</v>
      </c>
      <c r="C23" s="7">
        <v>46.993000000000002</v>
      </c>
      <c r="D23" s="7">
        <v>0</v>
      </c>
      <c r="E23" s="15">
        <f t="shared" si="0"/>
        <v>46.993000000000002</v>
      </c>
      <c r="G23" s="5" t="s">
        <v>25</v>
      </c>
      <c r="H23" s="7">
        <v>46993</v>
      </c>
      <c r="I23" s="7">
        <v>0</v>
      </c>
      <c r="J23" s="39">
        <f t="shared" si="1"/>
        <v>46993</v>
      </c>
    </row>
    <row r="24" spans="1:73" ht="16.5">
      <c r="B24" s="5" t="s">
        <v>16</v>
      </c>
      <c r="C24" s="7">
        <v>15.398</v>
      </c>
      <c r="D24" s="7">
        <v>0.75068249133755105</v>
      </c>
      <c r="E24" s="15">
        <f t="shared" si="0"/>
        <v>16.148682491337549</v>
      </c>
      <c r="G24" s="5" t="s">
        <v>16</v>
      </c>
      <c r="H24" s="7">
        <v>15398</v>
      </c>
      <c r="I24" s="7">
        <v>750.68249133755103</v>
      </c>
      <c r="J24" s="39">
        <f t="shared" si="1"/>
        <v>16148.682491337551</v>
      </c>
    </row>
    <row r="25" spans="1:73" ht="16.5">
      <c r="B25" s="5" t="s">
        <v>17</v>
      </c>
      <c r="C25" s="7">
        <v>12.57</v>
      </c>
      <c r="D25" s="7">
        <v>0</v>
      </c>
      <c r="E25" s="15">
        <f t="shared" si="0"/>
        <v>12.57</v>
      </c>
      <c r="G25" s="5" t="s">
        <v>17</v>
      </c>
      <c r="H25" s="7">
        <v>12570</v>
      </c>
      <c r="I25" s="7">
        <v>0</v>
      </c>
      <c r="J25" s="39">
        <f t="shared" si="1"/>
        <v>12570</v>
      </c>
    </row>
    <row r="26" spans="1:73" ht="16.5">
      <c r="B26" s="5" t="s">
        <v>18</v>
      </c>
      <c r="C26" s="7">
        <v>7.6779999999999999</v>
      </c>
      <c r="D26" s="7">
        <v>0</v>
      </c>
      <c r="E26" s="15">
        <f t="shared" si="0"/>
        <v>7.6779999999999999</v>
      </c>
      <c r="G26" s="5" t="s">
        <v>18</v>
      </c>
      <c r="H26" s="7">
        <v>7678</v>
      </c>
      <c r="I26" s="7">
        <v>0</v>
      </c>
      <c r="J26" s="39">
        <f t="shared" si="1"/>
        <v>7678</v>
      </c>
    </row>
    <row r="27" spans="1:73" ht="16.5">
      <c r="B27" s="5" t="s">
        <v>19</v>
      </c>
      <c r="C27" s="7">
        <v>2.7109999999999999</v>
      </c>
      <c r="D27" s="7">
        <v>0</v>
      </c>
      <c r="E27" s="15">
        <f t="shared" si="0"/>
        <v>2.7109999999999999</v>
      </c>
      <c r="G27" s="5" t="s">
        <v>19</v>
      </c>
      <c r="H27" s="7">
        <v>2711</v>
      </c>
      <c r="I27" s="7">
        <v>0</v>
      </c>
      <c r="J27" s="39">
        <f t="shared" si="1"/>
        <v>2711</v>
      </c>
    </row>
    <row r="28" spans="1:73" s="24" customFormat="1" ht="18">
      <c r="A28" s="33"/>
      <c r="B28" s="18" t="s">
        <v>20</v>
      </c>
      <c r="C28" s="11">
        <f>SUM(C29:C30)</f>
        <v>7.3000000000000007</v>
      </c>
      <c r="D28" s="11">
        <v>0</v>
      </c>
      <c r="E28" s="28">
        <f t="shared" si="0"/>
        <v>7.3000000000000007</v>
      </c>
      <c r="F28" s="33"/>
      <c r="G28" s="18" t="s">
        <v>20</v>
      </c>
      <c r="H28" s="11">
        <f>SUM(H29:H30)</f>
        <v>7303</v>
      </c>
      <c r="I28" s="11">
        <v>0</v>
      </c>
      <c r="J28" s="28">
        <f t="shared" si="1"/>
        <v>7303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73" ht="16.5">
      <c r="B29" s="5" t="s">
        <v>21</v>
      </c>
      <c r="C29" s="7">
        <v>5.82</v>
      </c>
      <c r="D29" s="7">
        <v>0</v>
      </c>
      <c r="E29" s="15">
        <f t="shared" si="0"/>
        <v>5.82</v>
      </c>
      <c r="G29" s="5" t="s">
        <v>21</v>
      </c>
      <c r="H29" s="7">
        <v>5820</v>
      </c>
      <c r="I29" s="7">
        <v>0</v>
      </c>
      <c r="J29" s="15">
        <f t="shared" si="1"/>
        <v>5820</v>
      </c>
    </row>
    <row r="30" spans="1:73" ht="16.5">
      <c r="B30" s="5" t="s">
        <v>22</v>
      </c>
      <c r="C30" s="7">
        <v>1.48</v>
      </c>
      <c r="D30" s="7">
        <v>0</v>
      </c>
      <c r="E30" s="15">
        <f t="shared" si="0"/>
        <v>1.48</v>
      </c>
      <c r="G30" s="5" t="s">
        <v>22</v>
      </c>
      <c r="H30" s="7">
        <v>1483</v>
      </c>
      <c r="I30" s="7">
        <v>0</v>
      </c>
      <c r="J30" s="15">
        <f t="shared" si="1"/>
        <v>1483</v>
      </c>
    </row>
    <row r="31" spans="1:73" s="9" customFormat="1" ht="18">
      <c r="A31" s="34"/>
      <c r="B31" s="17" t="s">
        <v>23</v>
      </c>
      <c r="C31" s="10">
        <v>0.28529028652009453</v>
      </c>
      <c r="D31" s="10">
        <v>6.3453889979660005E-2</v>
      </c>
      <c r="E31" s="28">
        <f t="shared" si="0"/>
        <v>0.34874417649975453</v>
      </c>
      <c r="F31" s="33"/>
      <c r="G31" s="17" t="s">
        <v>23</v>
      </c>
      <c r="H31" s="10">
        <v>285.29028652009498</v>
      </c>
      <c r="I31" s="10">
        <v>63.453889979659998</v>
      </c>
      <c r="J31" s="20">
        <f t="shared" si="1"/>
        <v>348.74417649975499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</row>
    <row r="32" spans="1:73" ht="18">
      <c r="B32" s="35" t="s">
        <v>24</v>
      </c>
      <c r="C32" s="29">
        <f>C21+C17+C13+C7+C31+C28</f>
        <v>1854.2623117007865</v>
      </c>
      <c r="D32" s="29">
        <f>D21+D17+D13+D7+D31+D28</f>
        <v>71.672721082859411</v>
      </c>
      <c r="E32" s="29">
        <f>E21+E17+E13+E7+E31+E28</f>
        <v>1925.935032783646</v>
      </c>
      <c r="F32" s="33"/>
      <c r="G32" s="35" t="s">
        <v>24</v>
      </c>
      <c r="H32" s="29">
        <f>H21+H17+H13+H7+H31+H28</f>
        <v>1854265.3117007865</v>
      </c>
      <c r="I32" s="29">
        <f t="shared" ref="I32" si="2">I21+I17+I13+I7+I31</f>
        <v>71672.721082859425</v>
      </c>
      <c r="J32" s="29">
        <f>J21+J17+J13+J7+J31+J28</f>
        <v>1925938.0327836459</v>
      </c>
    </row>
    <row r="33" spans="1:9" ht="16.5">
      <c r="B33" s="1"/>
      <c r="C33" s="1"/>
      <c r="D33" s="1"/>
      <c r="E33" s="2"/>
      <c r="I33" s="36"/>
    </row>
    <row r="35" spans="1:9">
      <c r="B35" t="s">
        <v>30</v>
      </c>
    </row>
    <row r="36" spans="1:9">
      <c r="B36" t="s">
        <v>31</v>
      </c>
    </row>
    <row r="37" spans="1:9">
      <c r="A37" s="21" t="s">
        <v>32</v>
      </c>
      <c r="B37" t="s">
        <v>38</v>
      </c>
    </row>
    <row r="38" spans="1:9">
      <c r="A38" s="21" t="s">
        <v>33</v>
      </c>
      <c r="B38" t="s">
        <v>39</v>
      </c>
    </row>
    <row r="39" spans="1:9">
      <c r="A39" s="21" t="s">
        <v>34</v>
      </c>
      <c r="B39" t="s">
        <v>40</v>
      </c>
    </row>
    <row r="40" spans="1:9">
      <c r="A40" s="21" t="s">
        <v>36</v>
      </c>
      <c r="B40" t="s">
        <v>35</v>
      </c>
    </row>
    <row r="41" spans="1:9">
      <c r="A41" s="21" t="s">
        <v>37</v>
      </c>
      <c r="B41" t="s">
        <v>41</v>
      </c>
    </row>
    <row r="43" spans="1:9">
      <c r="B43" s="34" t="s">
        <v>42</v>
      </c>
      <c r="C43" t="s">
        <v>43</v>
      </c>
    </row>
  </sheetData>
  <mergeCells count="8">
    <mergeCell ref="G5:G6"/>
    <mergeCell ref="H5:I5"/>
    <mergeCell ref="J5:J6"/>
    <mergeCell ref="B2:E2"/>
    <mergeCell ref="G2:J2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tabSelected="1" workbookViewId="0">
      <selection activeCell="F33" sqref="F33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34"/>
  </cols>
  <sheetData>
    <row r="1" spans="1:87" ht="15.75">
      <c r="A1" s="44" t="s">
        <v>55</v>
      </c>
      <c r="B1" s="44"/>
      <c r="C1" s="44"/>
      <c r="D1" s="44"/>
    </row>
    <row r="2" spans="1:87" ht="15.75">
      <c r="A2" s="44" t="s">
        <v>56</v>
      </c>
      <c r="B2" s="44"/>
      <c r="C2" s="44"/>
      <c r="D2" s="44"/>
    </row>
    <row r="3" spans="1:87" ht="16.5">
      <c r="A3" s="1"/>
      <c r="B3" s="1"/>
      <c r="C3" s="1"/>
      <c r="D3" s="6"/>
    </row>
    <row r="4" spans="1:87" ht="18">
      <c r="A4" s="40" t="s">
        <v>1</v>
      </c>
      <c r="B4" s="41" t="s">
        <v>53</v>
      </c>
      <c r="C4" s="42"/>
      <c r="D4" s="43" t="s">
        <v>29</v>
      </c>
    </row>
    <row r="5" spans="1:87" ht="18">
      <c r="A5" s="40"/>
      <c r="B5" s="37" t="s">
        <v>52</v>
      </c>
      <c r="C5" s="37" t="s">
        <v>2</v>
      </c>
      <c r="D5" s="43"/>
    </row>
    <row r="6" spans="1:87" s="9" customFormat="1" ht="18.75" thickBot="1">
      <c r="A6" s="26" t="s">
        <v>3</v>
      </c>
      <c r="B6" s="22">
        <v>138</v>
      </c>
      <c r="C6" s="22">
        <v>11</v>
      </c>
      <c r="D6" s="22">
        <v>149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</row>
    <row r="7" spans="1:87" ht="17.25" thickBot="1">
      <c r="A7" s="30" t="s">
        <v>4</v>
      </c>
      <c r="B7" s="38">
        <v>52</v>
      </c>
      <c r="C7" s="38">
        <v>6</v>
      </c>
      <c r="D7" s="38">
        <v>58</v>
      </c>
    </row>
    <row r="8" spans="1:87" ht="17.25" thickBot="1">
      <c r="A8" s="14" t="s">
        <v>5</v>
      </c>
      <c r="B8" s="38">
        <v>76</v>
      </c>
      <c r="C8" s="38">
        <v>4</v>
      </c>
      <c r="D8" s="38">
        <v>80</v>
      </c>
    </row>
    <row r="9" spans="1:87" ht="17.25" thickBot="1">
      <c r="A9" s="14" t="s">
        <v>6</v>
      </c>
      <c r="B9" s="38">
        <v>5</v>
      </c>
      <c r="C9" s="38">
        <v>1</v>
      </c>
      <c r="D9" s="38">
        <v>6</v>
      </c>
    </row>
    <row r="10" spans="1:87" ht="17.25" thickBot="1">
      <c r="A10" s="14" t="s">
        <v>7</v>
      </c>
      <c r="B10" s="38">
        <v>3</v>
      </c>
      <c r="C10" s="38" t="s">
        <v>45</v>
      </c>
      <c r="D10" s="38">
        <v>3</v>
      </c>
    </row>
    <row r="11" spans="1:87" ht="17.25" thickBot="1">
      <c r="A11" s="14" t="s">
        <v>8</v>
      </c>
      <c r="B11" s="38">
        <v>2</v>
      </c>
      <c r="C11" s="38" t="s">
        <v>45</v>
      </c>
      <c r="D11" s="38">
        <v>2</v>
      </c>
    </row>
    <row r="12" spans="1:87" s="9" customFormat="1" ht="18.75" thickBot="1">
      <c r="A12" s="16" t="s">
        <v>9</v>
      </c>
      <c r="B12" s="8">
        <v>261</v>
      </c>
      <c r="C12" s="22">
        <v>7</v>
      </c>
      <c r="D12" s="22">
        <v>268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</row>
    <row r="13" spans="1:87" ht="17.25" thickBot="1">
      <c r="A13" s="30" t="s">
        <v>26</v>
      </c>
      <c r="B13" s="38">
        <v>197</v>
      </c>
      <c r="C13" s="38">
        <v>3</v>
      </c>
      <c r="D13" s="38">
        <v>200</v>
      </c>
    </row>
    <row r="14" spans="1:87" ht="17.25" thickBot="1">
      <c r="A14" s="30" t="s">
        <v>10</v>
      </c>
      <c r="B14" s="38">
        <v>62</v>
      </c>
      <c r="C14" s="38">
        <v>4</v>
      </c>
      <c r="D14" s="38">
        <v>66</v>
      </c>
    </row>
    <row r="15" spans="1:87" ht="17.25" thickBot="1">
      <c r="A15" s="30" t="s">
        <v>27</v>
      </c>
      <c r="B15" s="38">
        <v>2</v>
      </c>
      <c r="C15" s="38" t="s">
        <v>46</v>
      </c>
      <c r="D15" s="38">
        <v>2</v>
      </c>
    </row>
    <row r="16" spans="1:87" s="9" customFormat="1" ht="18.75" thickBot="1">
      <c r="A16" s="26" t="s">
        <v>11</v>
      </c>
      <c r="B16" s="22">
        <v>248</v>
      </c>
      <c r="C16" s="25">
        <v>0</v>
      </c>
      <c r="D16" s="22">
        <v>248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</row>
    <row r="17" spans="1:87" ht="17.25" thickBot="1">
      <c r="A17" s="14" t="s">
        <v>12</v>
      </c>
      <c r="B17" s="38">
        <v>179</v>
      </c>
      <c r="C17" s="38" t="s">
        <v>45</v>
      </c>
      <c r="D17" s="38">
        <v>179</v>
      </c>
    </row>
    <row r="18" spans="1:87" ht="17.25" thickBot="1">
      <c r="A18" s="14" t="s">
        <v>13</v>
      </c>
      <c r="B18" s="38">
        <v>44</v>
      </c>
      <c r="C18" s="38" t="s">
        <v>45</v>
      </c>
      <c r="D18" s="38">
        <v>44</v>
      </c>
    </row>
    <row r="19" spans="1:87" ht="17.25" thickBot="1">
      <c r="A19" s="14" t="s">
        <v>14</v>
      </c>
      <c r="B19" s="38">
        <v>25</v>
      </c>
      <c r="C19" s="38" t="s">
        <v>45</v>
      </c>
      <c r="D19" s="38">
        <v>25</v>
      </c>
    </row>
    <row r="20" spans="1:87" s="9" customFormat="1" ht="18.75" thickBot="1">
      <c r="A20" s="16" t="s">
        <v>15</v>
      </c>
      <c r="B20" s="22">
        <v>30</v>
      </c>
      <c r="C20" s="22">
        <v>2</v>
      </c>
      <c r="D20" s="22">
        <v>32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</row>
    <row r="21" spans="1:87" ht="17.25" thickBot="1">
      <c r="A21" s="14" t="s">
        <v>28</v>
      </c>
      <c r="B21" s="38">
        <v>1</v>
      </c>
      <c r="C21" s="38" t="s">
        <v>45</v>
      </c>
      <c r="D21" s="38">
        <v>1</v>
      </c>
    </row>
    <row r="22" spans="1:87" ht="17.25" thickBot="1">
      <c r="A22" s="14" t="s">
        <v>47</v>
      </c>
      <c r="B22" s="38">
        <v>5</v>
      </c>
      <c r="C22" s="38" t="s">
        <v>45</v>
      </c>
      <c r="D22" s="38">
        <v>5</v>
      </c>
    </row>
    <row r="23" spans="1:87" ht="17.25" thickBot="1">
      <c r="A23" s="14" t="s">
        <v>16</v>
      </c>
      <c r="B23" s="38">
        <v>21</v>
      </c>
      <c r="C23" s="38">
        <v>2</v>
      </c>
      <c r="D23" s="38">
        <v>23</v>
      </c>
    </row>
    <row r="24" spans="1:87" ht="17.25" thickBot="1">
      <c r="A24" s="14" t="s">
        <v>17</v>
      </c>
      <c r="B24" s="38">
        <v>1</v>
      </c>
      <c r="C24" s="38" t="s">
        <v>45</v>
      </c>
      <c r="D24" s="38">
        <v>1</v>
      </c>
    </row>
    <row r="25" spans="1:87" ht="17.25" thickBot="1">
      <c r="A25" s="14" t="s">
        <v>18</v>
      </c>
      <c r="B25" s="38">
        <v>1</v>
      </c>
      <c r="C25" s="38" t="s">
        <v>45</v>
      </c>
      <c r="D25" s="38">
        <v>1</v>
      </c>
    </row>
    <row r="26" spans="1:87" ht="17.25" thickBot="1">
      <c r="A26" s="14" t="s">
        <v>19</v>
      </c>
      <c r="B26" s="38">
        <v>1</v>
      </c>
      <c r="C26" s="38" t="s">
        <v>45</v>
      </c>
      <c r="D26" s="38">
        <v>1</v>
      </c>
    </row>
    <row r="27" spans="1:87" s="9" customFormat="1" ht="18.75" thickBot="1">
      <c r="A27" s="16" t="s">
        <v>48</v>
      </c>
      <c r="B27" s="22">
        <f>SUM(B28:B30)</f>
        <v>236</v>
      </c>
      <c r="C27" s="22">
        <v>0</v>
      </c>
      <c r="D27" s="22">
        <f>SUM(B27:C27)</f>
        <v>236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ht="17.25" thickBot="1">
      <c r="A28" s="14" t="s">
        <v>49</v>
      </c>
      <c r="B28" s="38">
        <v>169</v>
      </c>
      <c r="C28" s="38" t="s">
        <v>45</v>
      </c>
      <c r="D28" s="38">
        <f t="shared" ref="D28:D30" si="0">SUM(B28:C28)</f>
        <v>169</v>
      </c>
    </row>
    <row r="29" spans="1:87" ht="17.25" thickBot="1">
      <c r="A29" s="14" t="s">
        <v>50</v>
      </c>
      <c r="B29" s="38">
        <v>40</v>
      </c>
      <c r="C29" s="38" t="s">
        <v>45</v>
      </c>
      <c r="D29" s="38">
        <f t="shared" si="0"/>
        <v>40</v>
      </c>
    </row>
    <row r="30" spans="1:87" ht="17.25" thickBot="1">
      <c r="A30" s="14" t="s">
        <v>51</v>
      </c>
      <c r="B30" s="38">
        <v>27</v>
      </c>
      <c r="C30" s="38" t="s">
        <v>45</v>
      </c>
      <c r="D30" s="38">
        <f t="shared" si="0"/>
        <v>27</v>
      </c>
    </row>
    <row r="31" spans="1:87" s="9" customFormat="1" ht="18.75" thickBot="1">
      <c r="A31" s="26" t="s">
        <v>23</v>
      </c>
      <c r="B31" s="22">
        <v>124</v>
      </c>
      <c r="C31" s="22">
        <v>14</v>
      </c>
      <c r="D31" s="22">
        <v>138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</row>
    <row r="32" spans="1:87" ht="18.75" thickBot="1">
      <c r="A32" s="13" t="s">
        <v>24</v>
      </c>
      <c r="B32" s="19">
        <f>B20+B16+B12+B6+B31+B27</f>
        <v>1037</v>
      </c>
      <c r="C32" s="19">
        <f>C20+C16+C12+C6+C31+C27</f>
        <v>34</v>
      </c>
      <c r="D32" s="19">
        <f t="shared" ref="D32" si="1">D20+D16+D12+D6+D31+D27</f>
        <v>1071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75D2ED-A4FE-454A-8854-5E5446E918C0}"/>
</file>

<file path=customXml/itemProps2.xml><?xml version="1.0" encoding="utf-8"?>
<ds:datastoreItem xmlns:ds="http://schemas.openxmlformats.org/officeDocument/2006/customXml" ds:itemID="{550774F6-DC61-4A9E-B983-848DA6AF5305}"/>
</file>

<file path=customXml/itemProps3.xml><?xml version="1.0" encoding="utf-8"?>
<ds:datastoreItem xmlns:ds="http://schemas.openxmlformats.org/officeDocument/2006/customXml" ds:itemID="{93FFF00D-90A3-4774-9544-D99AED411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aset IKNB</vt:lpstr>
      <vt:lpstr>Pelaku IKNB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Didik Apriyatno</cp:lastModifiedBy>
  <dcterms:created xsi:type="dcterms:W3CDTF">2017-03-23T02:42:21Z</dcterms:created>
  <dcterms:modified xsi:type="dcterms:W3CDTF">2017-03-23T09:55:45Z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