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937" activeTab="5"/>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Mandatory Insurance" sheetId="20" r:id="rId15"/>
    <sheet name="IS-Social Insurance" sheetId="21" r:id="rId16"/>
    <sheet name="Glosary" sheetId="8" r:id="rId17"/>
  </sheets>
  <definedNames>
    <definedName name="premi_okto14" localSheetId="4">#REF!</definedName>
    <definedName name="premi_okto14">#REF!</definedName>
    <definedName name="_xlnm.Print_Area" localSheetId="0">Cover!$A$1:$Q$27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 name="_xlnm.Print_Titles" localSheetId="5">'FP-Life Insurance'!#REF!</definedName>
  </definedNames>
  <calcPr calcId="144525"/>
</workbook>
</file>

<file path=xl/calcChain.xml><?xml version="1.0" encoding="utf-8"?>
<calcChain xmlns="http://schemas.openxmlformats.org/spreadsheetml/2006/main">
  <c r="G12" i="13" l="1"/>
  <c r="G11" i="13"/>
  <c r="G9" i="13"/>
  <c r="G8" i="13"/>
  <c r="G7" i="13"/>
  <c r="G5" i="13"/>
  <c r="G4" i="13"/>
  <c r="G3" i="13"/>
  <c r="F12" i="13" l="1"/>
  <c r="F11" i="13"/>
  <c r="F9" i="13"/>
  <c r="F8" i="13"/>
  <c r="F7" i="13"/>
  <c r="F5" i="13"/>
  <c r="F4" i="13"/>
  <c r="F3" i="13"/>
  <c r="E11" i="13" l="1"/>
  <c r="D11" i="13"/>
  <c r="E3" i="13" l="1"/>
  <c r="E4" i="13"/>
  <c r="E5" i="13"/>
  <c r="E7" i="13"/>
  <c r="E8" i="13"/>
  <c r="E9" i="13"/>
  <c r="E12" i="13"/>
  <c r="D12" i="13"/>
  <c r="D9" i="13"/>
  <c r="D8" i="13"/>
  <c r="D7" i="13"/>
  <c r="D5" i="13"/>
  <c r="D4" i="13"/>
  <c r="D3" i="13"/>
  <c r="C6" i="21"/>
  <c r="C5" i="21"/>
  <c r="C25" i="7"/>
  <c r="C23" i="7"/>
  <c r="C22" i="7"/>
  <c r="C21" i="7"/>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<sst xmlns="http://schemas.openxmlformats.org/spreadsheetml/2006/main" count="925" uniqueCount="387">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</sst>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s>
  <fonts count="61">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3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9"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165" fontId="14" fillId="0" borderId="0" applyFont="0" applyFill="0" applyBorder="0" applyAlignment="0" applyProtection="0"/>
    <xf numFmtId="0" fontId="14" fillId="0" borderId="0"/>
    <xf numFmtId="0" fontId="36"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2" fillId="0" borderId="0" applyFont="0" applyFill="0" applyBorder="0" applyAlignment="0" applyProtection="0"/>
    <xf numFmtId="164" fontId="40" fillId="0" borderId="0" applyFont="0" applyFill="0" applyBorder="0" applyAlignment="0" applyProtection="0"/>
    <xf numFmtId="164" fontId="15" fillId="0" borderId="17" applyFont="0" applyFill="0" applyAlignment="0">
      <protection locked="0"/>
    </xf>
    <xf numFmtId="170" fontId="15" fillId="0" borderId="18" applyFill="0" applyAlignment="0">
      <protection locked="0"/>
    </xf>
    <xf numFmtId="164" fontId="15" fillId="0" borderId="0" applyFont="0" applyFill="0" applyBorder="0" applyAlignment="0" applyProtection="0"/>
    <xf numFmtId="164" fontId="14"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164" fontId="3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 fillId="0" borderId="17" applyFont="0" applyFill="0" applyAlignment="0">
      <protection locked="0"/>
    </xf>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9" fontId="40"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4" fillId="5" borderId="0" applyNumberFormat="0" applyBorder="0" applyAlignment="0" applyProtection="0"/>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4">
      <alignment horizontal="left" vertical="center"/>
    </xf>
    <xf numFmtId="0" fontId="45" fillId="0" borderId="14">
      <alignment horizontal="left" vertical="center"/>
    </xf>
    <xf numFmtId="0" fontId="45" fillId="0" borderId="14">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2" fillId="0" borderId="0"/>
    <xf numFmtId="0" fontId="2" fillId="0" borderId="0"/>
    <xf numFmtId="0" fontId="2" fillId="0" borderId="0"/>
    <xf numFmtId="0" fontId="36" fillId="0" borderId="0" applyNumberFormat="0" applyFill="0" applyBorder="0" applyAlignment="0" applyProtection="0"/>
    <xf numFmtId="0" fontId="14" fillId="0" borderId="0"/>
    <xf numFmtId="0" fontId="14"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4" fillId="0" borderId="0"/>
    <xf numFmtId="0" fontId="36"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6" fillId="0" borderId="0" applyNumberFormat="0" applyFill="0" applyBorder="0" applyAlignment="0" applyProtection="0"/>
    <xf numFmtId="0" fontId="49" fillId="0" borderId="0"/>
    <xf numFmtId="0" fontId="14"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5" fillId="0" borderId="19" applyFont="0" applyFill="0" applyAlignment="0" applyProtection="0"/>
    <xf numFmtId="9" fontId="40"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4" fillId="0" borderId="0" applyFont="0" applyFill="0" applyBorder="0" applyAlignment="0" applyProtection="0"/>
    <xf numFmtId="9" fontId="35" fillId="0" borderId="0" applyFont="0" applyFill="0" applyBorder="0" applyAlignment="0" applyProtection="0"/>
    <xf numFmtId="165" fontId="14"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0" fontId="14"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4" fillId="0" borderId="0"/>
    <xf numFmtId="179" fontId="14" fillId="0" borderId="0"/>
    <xf numFmtId="180" fontId="14" fillId="4" borderId="0" applyNumberFormat="0" applyBorder="0" applyAlignment="0" applyProtection="0"/>
    <xf numFmtId="180" fontId="32" fillId="3"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5" fillId="0" borderId="0"/>
    <xf numFmtId="180" fontId="15" fillId="0" borderId="0"/>
    <xf numFmtId="180" fontId="14" fillId="0" borderId="0"/>
    <xf numFmtId="180" fontId="14" fillId="0" borderId="0"/>
    <xf numFmtId="180" fontId="14" fillId="0" borderId="0"/>
    <xf numFmtId="18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4"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0" fontId="14" fillId="0" borderId="0"/>
    <xf numFmtId="165" fontId="14" fillId="0" borderId="0" applyFont="0" applyFill="0" applyBorder="0" applyAlignment="0" applyProtection="0"/>
    <xf numFmtId="0" fontId="14" fillId="0" borderId="0"/>
    <xf numFmtId="0" fontId="10" fillId="0" borderId="0"/>
    <xf numFmtId="0" fontId="10"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4" fontId="15" fillId="0" borderId="0" applyFont="0" applyFill="0" applyBorder="0" applyAlignment="0" applyProtection="0"/>
    <xf numFmtId="164" fontId="15" fillId="0" borderId="0" applyFont="0" applyFill="0" applyBorder="0" applyAlignment="0" applyProtection="0"/>
    <xf numFmtId="165" fontId="14" fillId="0" borderId="0" applyFont="0" applyFill="0" applyBorder="0" applyAlignment="0" applyProtection="0"/>
    <xf numFmtId="0" fontId="14" fillId="0" borderId="0"/>
    <xf numFmtId="9" fontId="2"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6" fillId="0" borderId="0" xfId="2"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0" fontId="10" fillId="0" borderId="0" xfId="3" applyFont="1" applyFill="1" applyBorder="1"/>
    <xf numFmtId="0" fontId="4" fillId="0" borderId="0" xfId="2"/>
    <xf numFmtId="0" fontId="12" fillId="0" borderId="0" xfId="0" applyFont="1"/>
    <xf numFmtId="0" fontId="10" fillId="0" borderId="0" xfId="3" applyFont="1" applyFill="1" applyBorder="1"/>
    <xf numFmtId="0" fontId="19" fillId="0" borderId="0" xfId="0" applyFont="1" applyFill="1" applyBorder="1" applyAlignment="1">
      <alignment vertical="center"/>
    </xf>
    <xf numFmtId="0" fontId="29" fillId="0" borderId="0" xfId="0" applyFont="1"/>
    <xf numFmtId="164" fontId="0" fillId="0" borderId="0" xfId="0" applyNumberFormat="1"/>
    <xf numFmtId="0" fontId="10" fillId="0" borderId="7" xfId="3" applyFont="1" applyFill="1" applyBorder="1" applyAlignment="1">
      <alignment horizontal="center"/>
    </xf>
    <xf numFmtId="0" fontId="31" fillId="0" borderId="7" xfId="3" applyFont="1" applyFill="1" applyBorder="1" applyAlignment="1">
      <alignment horizontal="center"/>
    </xf>
    <xf numFmtId="0" fontId="17"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14" fillId="0" borderId="0" xfId="50"/>
    <xf numFmtId="0" fontId="14" fillId="0" borderId="0" xfId="50" applyAlignment="1">
      <alignment horizontal="center"/>
    </xf>
    <xf numFmtId="0" fontId="56" fillId="0" borderId="0" xfId="0" applyFont="1" applyAlignment="1">
      <alignment horizontal="justify" vertical="center" wrapText="1"/>
    </xf>
    <xf numFmtId="0" fontId="0" fillId="0" borderId="0" xfId="0" applyAlignment="1">
      <alignment vertical="top" wrapText="1"/>
    </xf>
    <xf numFmtId="0" fontId="59" fillId="0" borderId="0" xfId="0" applyFont="1" applyAlignment="1">
      <alignment horizontal="justify" vertical="center" wrapText="1"/>
    </xf>
    <xf numFmtId="0" fontId="57" fillId="0" borderId="0" xfId="0" applyFont="1" applyAlignment="1">
      <alignment horizontal="justify" vertical="center" wrapText="1"/>
    </xf>
    <xf numFmtId="164" fontId="0" fillId="0" borderId="0" xfId="1" applyFont="1"/>
    <xf numFmtId="0" fontId="0" fillId="0" borderId="0" xfId="0" applyAlignment="1">
      <alignment horizontal="center"/>
    </xf>
    <xf numFmtId="0" fontId="12" fillId="0" borderId="0" xfId="0" applyFont="1" applyAlignment="1">
      <alignment horizontal="center"/>
    </xf>
    <xf numFmtId="0" fontId="56" fillId="0" borderId="0" xfId="0" applyFont="1" applyAlignment="1">
      <alignment vertical="top" wrapText="1"/>
    </xf>
    <xf numFmtId="0" fontId="57"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164" fontId="10" fillId="0" borderId="0" xfId="1" applyFont="1" applyFill="1" applyBorder="1"/>
    <xf numFmtId="164" fontId="31" fillId="0" borderId="7" xfId="1" applyFont="1" applyFill="1" applyBorder="1" applyAlignment="1">
      <alignment horizontal="center"/>
    </xf>
    <xf numFmtId="0" fontId="31" fillId="0" borderId="0" xfId="3" applyFont="1" applyFill="1" applyBorder="1" applyAlignment="1">
      <alignment horizontal="left"/>
    </xf>
    <xf numFmtId="0" fontId="1" fillId="0" borderId="0" xfId="50" applyFont="1" applyAlignment="1">
      <alignment wrapText="1"/>
    </xf>
    <xf numFmtId="0" fontId="7" fillId="0" borderId="0" xfId="0" applyFont="1" applyAlignment="1">
      <alignment horizontal="center"/>
    </xf>
    <xf numFmtId="0" fontId="30" fillId="2" borderId="20" xfId="3" applyNumberFormat="1" applyFont="1" applyFill="1" applyBorder="1" applyAlignment="1">
      <alignment horizontal="center" vertical="top" wrapText="1" readingOrder="1"/>
    </xf>
    <xf numFmtId="0" fontId="30" fillId="2" borderId="0"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30" fillId="2" borderId="11"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2" xfId="3" applyNumberFormat="1" applyFont="1" applyFill="1" applyBorder="1" applyAlignment="1">
      <alignment horizontal="center" vertical="top" wrapText="1" readingOrder="1"/>
    </xf>
    <xf numFmtId="0" fontId="30" fillId="2" borderId="13" xfId="3" applyNumberFormat="1" applyFont="1" applyFill="1" applyBorder="1" applyAlignment="1">
      <alignment horizontal="center" vertical="top" wrapText="1" readingOrder="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60" zoomScaleNormal="100" workbookViewId="0">
      <selection activeCell="X27" sqref="X27"/>
    </sheetView>
  </sheetViews>
  <sheetFormatPr defaultRowHeight="15"/>
  <cols>
    <col min="1" max="1" width="3.28515625" style="19"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42">
        <v>2016</v>
      </c>
      <c r="D13" s="42"/>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5"/>
  <cols>
    <col min="1" max="1" width="9.140625" style="23"/>
    <col min="2" max="2" width="73.85546875" style="23" bestFit="1" customWidth="1"/>
    <col min="3" max="14" width="23.5703125" style="23" customWidth="1"/>
    <col min="15" max="15" width="61.140625" style="23" bestFit="1" customWidth="1"/>
    <col min="16" max="16384" width="9.140625" style="23"/>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177</v>
      </c>
      <c r="B3" s="52"/>
      <c r="C3" s="52"/>
      <c r="D3" s="52"/>
      <c r="E3" s="52"/>
      <c r="F3" s="52"/>
      <c r="G3" s="52"/>
      <c r="H3" s="52"/>
      <c r="I3" s="52"/>
      <c r="J3" s="52"/>
      <c r="K3" s="52"/>
      <c r="L3" s="52"/>
      <c r="M3" s="52"/>
      <c r="N3" s="52"/>
      <c r="O3" s="52"/>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c r="H5" s="38"/>
      <c r="I5" s="38"/>
      <c r="J5" s="38"/>
      <c r="K5" s="38"/>
      <c r="L5" s="38"/>
      <c r="M5" s="38"/>
      <c r="N5" s="38"/>
      <c r="O5" s="38" t="s">
        <v>178</v>
      </c>
    </row>
    <row r="6" spans="1:15">
      <c r="A6" s="24">
        <v>2</v>
      </c>
      <c r="B6" s="12" t="s">
        <v>163</v>
      </c>
      <c r="C6" s="38">
        <v>9652683.8004700001</v>
      </c>
      <c r="D6" s="38">
        <v>10111890</v>
      </c>
      <c r="E6" s="38">
        <v>10490539.463790001</v>
      </c>
      <c r="F6" s="38">
        <v>10313089.942470001</v>
      </c>
      <c r="G6" s="38"/>
      <c r="H6" s="38"/>
      <c r="I6" s="38"/>
      <c r="J6" s="38"/>
      <c r="K6" s="38"/>
      <c r="L6" s="38"/>
      <c r="M6" s="38"/>
      <c r="N6" s="38"/>
      <c r="O6" s="38" t="s">
        <v>33</v>
      </c>
    </row>
    <row r="7" spans="1:15">
      <c r="A7" s="24">
        <v>3</v>
      </c>
      <c r="B7" s="12" t="s">
        <v>168</v>
      </c>
      <c r="C7" s="38">
        <v>21084253.849650003</v>
      </c>
      <c r="D7" s="38">
        <v>21858574</v>
      </c>
      <c r="E7" s="38">
        <v>22197189.868900001</v>
      </c>
      <c r="F7" s="38">
        <v>22535509.505970001</v>
      </c>
      <c r="G7" s="38"/>
      <c r="H7" s="38"/>
      <c r="I7" s="38"/>
      <c r="J7" s="38"/>
      <c r="K7" s="38"/>
      <c r="L7" s="38"/>
      <c r="M7" s="38"/>
      <c r="N7" s="38"/>
      <c r="O7" s="38" t="s">
        <v>179</v>
      </c>
    </row>
    <row r="8" spans="1:15">
      <c r="A8" s="24">
        <v>4</v>
      </c>
      <c r="B8" s="12" t="s">
        <v>169</v>
      </c>
      <c r="C8" s="38">
        <v>30262228.729669999</v>
      </c>
      <c r="D8" s="38">
        <v>29995397</v>
      </c>
      <c r="E8" s="38">
        <v>25344301.607009999</v>
      </c>
      <c r="F8" s="38">
        <v>24825815.893890001</v>
      </c>
      <c r="G8" s="38"/>
      <c r="H8" s="38"/>
      <c r="I8" s="38"/>
      <c r="J8" s="38"/>
      <c r="K8" s="38"/>
      <c r="L8" s="38"/>
      <c r="M8" s="38"/>
      <c r="N8" s="38"/>
      <c r="O8" s="38" t="s">
        <v>37</v>
      </c>
    </row>
    <row r="9" spans="1:15">
      <c r="A9" s="24">
        <v>5</v>
      </c>
      <c r="B9" s="12" t="s">
        <v>170</v>
      </c>
      <c r="C9" s="38">
        <v>0</v>
      </c>
      <c r="D9" s="38">
        <v>0</v>
      </c>
      <c r="E9" s="38">
        <v>0</v>
      </c>
      <c r="F9" s="38">
        <v>0</v>
      </c>
      <c r="G9" s="38"/>
      <c r="H9" s="38"/>
      <c r="I9" s="38"/>
      <c r="J9" s="38"/>
      <c r="K9" s="38"/>
      <c r="L9" s="38"/>
      <c r="M9" s="38"/>
      <c r="N9" s="38"/>
      <c r="O9" s="38" t="s">
        <v>41</v>
      </c>
    </row>
    <row r="10" spans="1:15">
      <c r="A10" s="24">
        <v>6</v>
      </c>
      <c r="B10" s="12" t="s">
        <v>171</v>
      </c>
      <c r="C10" s="38">
        <v>0</v>
      </c>
      <c r="D10" s="38">
        <v>0</v>
      </c>
      <c r="E10" s="38">
        <v>0</v>
      </c>
      <c r="F10" s="38">
        <v>0</v>
      </c>
      <c r="G10" s="38"/>
      <c r="H10" s="38"/>
      <c r="I10" s="38"/>
      <c r="J10" s="38"/>
      <c r="K10" s="38"/>
      <c r="L10" s="38"/>
      <c r="M10" s="38"/>
      <c r="N10" s="38"/>
      <c r="O10" s="38" t="s">
        <v>43</v>
      </c>
    </row>
    <row r="11" spans="1:15">
      <c r="A11" s="24">
        <v>7</v>
      </c>
      <c r="B11" s="12" t="s">
        <v>44</v>
      </c>
      <c r="C11" s="38">
        <v>0</v>
      </c>
      <c r="D11" s="38">
        <v>0</v>
      </c>
      <c r="E11" s="38">
        <v>0</v>
      </c>
      <c r="F11" s="38">
        <v>0</v>
      </c>
      <c r="G11" s="38"/>
      <c r="H11" s="38"/>
      <c r="I11" s="38"/>
      <c r="J11" s="38"/>
      <c r="K11" s="38"/>
      <c r="L11" s="38"/>
      <c r="M11" s="38"/>
      <c r="N11" s="38"/>
      <c r="O11" s="38" t="s">
        <v>45</v>
      </c>
    </row>
    <row r="12" spans="1:15">
      <c r="A12" s="24">
        <v>8</v>
      </c>
      <c r="B12" s="12" t="s">
        <v>46</v>
      </c>
      <c r="C12" s="38">
        <v>9632973.411390001</v>
      </c>
      <c r="D12" s="38">
        <v>10394484</v>
      </c>
      <c r="E12" s="38">
        <v>8346440.6479900004</v>
      </c>
      <c r="F12" s="38">
        <v>8440303.2249400001</v>
      </c>
      <c r="G12" s="38"/>
      <c r="H12" s="38"/>
      <c r="I12" s="38"/>
      <c r="J12" s="38"/>
      <c r="K12" s="38"/>
      <c r="L12" s="38"/>
      <c r="M12" s="38"/>
      <c r="N12" s="38"/>
      <c r="O12" s="38" t="s">
        <v>47</v>
      </c>
    </row>
    <row r="13" spans="1:15">
      <c r="A13" s="24">
        <v>9</v>
      </c>
      <c r="B13" s="12" t="s">
        <v>172</v>
      </c>
      <c r="C13" s="38">
        <v>1006242.41786</v>
      </c>
      <c r="D13" s="38">
        <v>1013139</v>
      </c>
      <c r="E13" s="38">
        <v>965005.24997999996</v>
      </c>
      <c r="F13" s="38">
        <v>944001.23727000004</v>
      </c>
      <c r="G13" s="38"/>
      <c r="H13" s="38"/>
      <c r="I13" s="38"/>
      <c r="J13" s="38"/>
      <c r="K13" s="38"/>
      <c r="L13" s="38"/>
      <c r="M13" s="38"/>
      <c r="N13" s="38"/>
      <c r="O13" s="38" t="s">
        <v>180</v>
      </c>
    </row>
    <row r="14" spans="1:15">
      <c r="A14" s="24">
        <v>10</v>
      </c>
      <c r="B14" s="12" t="s">
        <v>173</v>
      </c>
      <c r="C14" s="38">
        <v>174138.63399999999</v>
      </c>
      <c r="D14" s="38">
        <v>128946</v>
      </c>
      <c r="E14" s="38">
        <v>175736.837</v>
      </c>
      <c r="F14" s="38">
        <v>174164.834</v>
      </c>
      <c r="G14" s="38"/>
      <c r="H14" s="38"/>
      <c r="I14" s="38"/>
      <c r="J14" s="38"/>
      <c r="K14" s="38"/>
      <c r="L14" s="38"/>
      <c r="M14" s="38"/>
      <c r="N14" s="38"/>
      <c r="O14" s="38" t="s">
        <v>51</v>
      </c>
    </row>
    <row r="15" spans="1:15">
      <c r="A15" s="24">
        <v>11</v>
      </c>
      <c r="B15" s="12" t="s">
        <v>134</v>
      </c>
      <c r="C15" s="38">
        <v>1241586.3120200001</v>
      </c>
      <c r="D15" s="38">
        <v>1262405</v>
      </c>
      <c r="E15" s="38">
        <v>1273608.7915400001</v>
      </c>
      <c r="F15" s="38">
        <v>1291298.76238</v>
      </c>
      <c r="G15" s="38"/>
      <c r="H15" s="38"/>
      <c r="I15" s="38"/>
      <c r="J15" s="38"/>
      <c r="K15" s="38"/>
      <c r="L15" s="38"/>
      <c r="M15" s="38"/>
      <c r="N15" s="38"/>
      <c r="O15" s="38" t="s">
        <v>53</v>
      </c>
    </row>
    <row r="16" spans="1:15">
      <c r="A16" s="24">
        <v>12</v>
      </c>
      <c r="B16" s="12" t="s">
        <v>174</v>
      </c>
      <c r="C16" s="38">
        <v>430346.5</v>
      </c>
      <c r="D16" s="38">
        <v>430039</v>
      </c>
      <c r="E16" s="38">
        <v>552752.21200000006</v>
      </c>
      <c r="F16" s="38">
        <v>422804.783</v>
      </c>
      <c r="G16" s="38"/>
      <c r="H16" s="38"/>
      <c r="I16" s="38"/>
      <c r="J16" s="38"/>
      <c r="K16" s="38"/>
      <c r="L16" s="38"/>
      <c r="M16" s="38"/>
      <c r="N16" s="38"/>
      <c r="O16" s="38" t="s">
        <v>55</v>
      </c>
    </row>
    <row r="17" spans="1:15">
      <c r="A17" s="24">
        <v>13</v>
      </c>
      <c r="B17" s="12" t="s">
        <v>175</v>
      </c>
      <c r="C17" s="38">
        <v>0</v>
      </c>
      <c r="D17" s="38">
        <v>0</v>
      </c>
      <c r="E17" s="38">
        <v>0</v>
      </c>
      <c r="F17" s="38">
        <v>0</v>
      </c>
      <c r="G17" s="38"/>
      <c r="H17" s="38"/>
      <c r="I17" s="38"/>
      <c r="J17" s="38"/>
      <c r="K17" s="38"/>
      <c r="L17" s="38"/>
      <c r="M17" s="38"/>
      <c r="N17" s="38"/>
      <c r="O17" s="38" t="s">
        <v>57</v>
      </c>
    </row>
    <row r="18" spans="1:15">
      <c r="A18" s="24">
        <v>14</v>
      </c>
      <c r="B18" s="12" t="s">
        <v>135</v>
      </c>
      <c r="C18" s="38">
        <v>0</v>
      </c>
      <c r="D18" s="38">
        <v>0</v>
      </c>
      <c r="E18" s="38">
        <v>0</v>
      </c>
      <c r="F18" s="38">
        <v>0</v>
      </c>
      <c r="G18" s="38"/>
      <c r="H18" s="38"/>
      <c r="I18" s="38"/>
      <c r="J18" s="38"/>
      <c r="K18" s="38"/>
      <c r="L18" s="38"/>
      <c r="M18" s="38"/>
      <c r="N18" s="38"/>
      <c r="O18" s="38" t="s">
        <v>59</v>
      </c>
    </row>
    <row r="19" spans="1:15">
      <c r="A19" s="24">
        <v>15</v>
      </c>
      <c r="B19" s="12" t="s">
        <v>176</v>
      </c>
      <c r="C19" s="38">
        <v>0</v>
      </c>
      <c r="D19" s="38">
        <v>0</v>
      </c>
      <c r="E19" s="38">
        <v>0</v>
      </c>
      <c r="F19" s="38">
        <v>0</v>
      </c>
      <c r="G19" s="38"/>
      <c r="H19" s="38"/>
      <c r="I19" s="38"/>
      <c r="J19" s="38"/>
      <c r="K19" s="38"/>
      <c r="L19" s="38"/>
      <c r="M19" s="38"/>
      <c r="N19" s="38"/>
      <c r="O19" s="38" t="s">
        <v>61</v>
      </c>
    </row>
    <row r="20" spans="1:15">
      <c r="A20" s="24">
        <v>16</v>
      </c>
      <c r="B20" s="12" t="s">
        <v>137</v>
      </c>
      <c r="C20" s="38">
        <v>0</v>
      </c>
      <c r="D20" s="38">
        <v>0</v>
      </c>
      <c r="E20" s="38">
        <v>0</v>
      </c>
      <c r="F20" s="38">
        <v>0</v>
      </c>
      <c r="G20" s="38"/>
      <c r="H20" s="38"/>
      <c r="I20" s="38"/>
      <c r="J20" s="38"/>
      <c r="K20" s="38"/>
      <c r="L20" s="38"/>
      <c r="M20" s="38"/>
      <c r="N20" s="38"/>
      <c r="O20" s="38" t="s">
        <v>63</v>
      </c>
    </row>
    <row r="21" spans="1:15">
      <c r="A21" s="24">
        <v>17</v>
      </c>
      <c r="B21" s="12" t="s">
        <v>214</v>
      </c>
      <c r="C21" s="38">
        <v>95933885.655090004</v>
      </c>
      <c r="D21" s="38">
        <v>103497006</v>
      </c>
      <c r="E21" s="38">
        <v>89207106.678230003</v>
      </c>
      <c r="F21" s="38">
        <v>89784120.183949992</v>
      </c>
      <c r="G21" s="38"/>
      <c r="H21" s="38"/>
      <c r="I21" s="38"/>
      <c r="J21" s="38"/>
      <c r="K21" s="38"/>
      <c r="L21" s="38"/>
      <c r="M21" s="38"/>
      <c r="N21" s="38"/>
      <c r="O21" s="38" t="s">
        <v>65</v>
      </c>
    </row>
    <row r="22" spans="1:15">
      <c r="A22" s="24">
        <v>18</v>
      </c>
      <c r="B22" s="12" t="s">
        <v>354</v>
      </c>
      <c r="C22" s="38">
        <v>34375018.202750005</v>
      </c>
      <c r="D22" s="38">
        <v>27739806</v>
      </c>
      <c r="E22" s="38">
        <v>24938322.899430003</v>
      </c>
      <c r="F22" s="38">
        <v>25089971.810219999</v>
      </c>
      <c r="G22" s="38"/>
      <c r="H22" s="38"/>
      <c r="I22" s="38"/>
      <c r="J22" s="38"/>
      <c r="K22" s="38"/>
      <c r="L22" s="38"/>
      <c r="M22" s="38"/>
      <c r="N22" s="38"/>
      <c r="O22" s="38" t="s">
        <v>102</v>
      </c>
    </row>
    <row r="23" spans="1:15">
      <c r="A23" s="24">
        <v>19</v>
      </c>
      <c r="B23" s="12" t="s">
        <v>25</v>
      </c>
      <c r="C23" s="38">
        <v>130308903.85784999</v>
      </c>
      <c r="D23" s="38">
        <v>131236812</v>
      </c>
      <c r="E23" s="38">
        <v>114145429.57766999</v>
      </c>
      <c r="F23" s="38">
        <v>114874091.99417001</v>
      </c>
      <c r="G23" s="38"/>
      <c r="H23" s="38"/>
      <c r="I23" s="38"/>
      <c r="J23" s="38"/>
      <c r="K23" s="38"/>
      <c r="L23" s="38"/>
      <c r="M23" s="38"/>
      <c r="N23" s="38"/>
      <c r="O23" s="38" t="s">
        <v>103</v>
      </c>
    </row>
    <row r="24" spans="1:15">
      <c r="A24" s="24">
        <v>20</v>
      </c>
      <c r="B24" s="12" t="s">
        <v>216</v>
      </c>
      <c r="C24" s="38">
        <v>110744326.09693</v>
      </c>
      <c r="D24" s="38">
        <v>110932481</v>
      </c>
      <c r="E24" s="38">
        <v>92209527.886130005</v>
      </c>
      <c r="F24" s="38">
        <v>92352170.987159997</v>
      </c>
      <c r="G24" s="38"/>
      <c r="H24" s="38"/>
      <c r="I24" s="38"/>
      <c r="J24" s="38"/>
      <c r="K24" s="38"/>
      <c r="L24" s="38"/>
      <c r="M24" s="38"/>
      <c r="N24" s="38"/>
      <c r="O24" s="38" t="s">
        <v>181</v>
      </c>
    </row>
    <row r="25" spans="1:15">
      <c r="A25" s="24">
        <v>21</v>
      </c>
      <c r="B25" s="12" t="s">
        <v>218</v>
      </c>
      <c r="C25" s="38">
        <v>19564577.757909998</v>
      </c>
      <c r="D25" s="38">
        <v>20304331</v>
      </c>
      <c r="E25" s="38">
        <v>21935901.687540002</v>
      </c>
      <c r="F25" s="38">
        <v>22521921.006049998</v>
      </c>
      <c r="G25" s="38"/>
      <c r="H25" s="38"/>
      <c r="I25" s="38"/>
      <c r="J25" s="38"/>
      <c r="K25" s="38"/>
      <c r="L25" s="38"/>
      <c r="M25" s="38"/>
      <c r="N25" s="38"/>
      <c r="O25" s="38" t="s">
        <v>182</v>
      </c>
    </row>
    <row r="28" spans="1:15" ht="45">
      <c r="B28" s="41"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N8" sqref="N8"/>
    </sheetView>
  </sheetViews>
  <sheetFormatPr defaultRowHeight="15"/>
  <cols>
    <col min="1" max="1" width="3.85546875" bestFit="1" customWidth="1"/>
    <col min="2" max="2" width="47.140625" bestFit="1" customWidth="1"/>
    <col min="3" max="14" width="23.5703125" customWidth="1"/>
    <col min="15" max="15" width="68" bestFit="1" customWidth="1"/>
    <col min="16" max="16" width="41"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381</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c r="H5" s="29"/>
      <c r="I5" s="29"/>
      <c r="J5" s="29"/>
      <c r="K5" s="29"/>
      <c r="L5" s="29"/>
      <c r="M5" s="29"/>
      <c r="N5" s="29"/>
      <c r="O5" s="29" t="s">
        <v>266</v>
      </c>
    </row>
    <row r="6" spans="1:15" ht="15" customHeight="1">
      <c r="A6" s="30">
        <v>2</v>
      </c>
      <c r="B6" s="12" t="s">
        <v>237</v>
      </c>
      <c r="C6" s="29">
        <v>443851.03891000012</v>
      </c>
      <c r="D6" s="29">
        <v>765331.08252000017</v>
      </c>
      <c r="E6" s="29">
        <v>880658.95816000004</v>
      </c>
      <c r="F6" s="29">
        <v>1307986.5574299998</v>
      </c>
      <c r="G6" s="29"/>
      <c r="H6" s="29"/>
      <c r="I6" s="29"/>
      <c r="J6" s="29"/>
      <c r="K6" s="29"/>
      <c r="L6" s="29"/>
      <c r="M6" s="29"/>
      <c r="N6" s="29"/>
      <c r="O6" s="29" t="s">
        <v>267</v>
      </c>
    </row>
    <row r="7" spans="1:15" ht="15" customHeight="1">
      <c r="A7" s="30">
        <v>3</v>
      </c>
      <c r="B7" s="12" t="s">
        <v>238</v>
      </c>
      <c r="C7" s="29">
        <v>-697462.72300999996</v>
      </c>
      <c r="D7" s="29">
        <v>-724417.65071999992</v>
      </c>
      <c r="E7" s="29">
        <v>-605114.49475000007</v>
      </c>
      <c r="F7" s="29">
        <v>-767380.42111</v>
      </c>
      <c r="G7" s="29"/>
      <c r="H7" s="29"/>
      <c r="I7" s="29"/>
      <c r="J7" s="29"/>
      <c r="K7" s="29"/>
      <c r="L7" s="29"/>
      <c r="M7" s="29"/>
      <c r="N7" s="29"/>
      <c r="O7" s="29" t="s">
        <v>269</v>
      </c>
    </row>
    <row r="8" spans="1:15" ht="15" customHeight="1">
      <c r="A8" s="30">
        <v>4</v>
      </c>
      <c r="B8" s="12" t="s">
        <v>239</v>
      </c>
      <c r="C8" s="29">
        <v>7747342.2144500017</v>
      </c>
      <c r="D8" s="29">
        <v>15825499.80762</v>
      </c>
      <c r="E8" s="29">
        <v>25979392.692730013</v>
      </c>
      <c r="F8" s="29">
        <v>36777112.495749988</v>
      </c>
      <c r="G8" s="29"/>
      <c r="H8" s="29"/>
      <c r="I8" s="29"/>
      <c r="J8" s="29"/>
      <c r="K8" s="29"/>
      <c r="L8" s="29"/>
      <c r="M8" s="29"/>
      <c r="N8" s="29"/>
      <c r="O8" s="29" t="s">
        <v>270</v>
      </c>
    </row>
    <row r="9" spans="1:15" ht="15" customHeight="1">
      <c r="A9" s="30">
        <v>5</v>
      </c>
      <c r="B9" s="12" t="s">
        <v>240</v>
      </c>
      <c r="C9" s="29">
        <v>2902225.5632300009</v>
      </c>
      <c r="D9" s="29">
        <v>4130296.77446</v>
      </c>
      <c r="E9" s="29">
        <v>6911171.228480001</v>
      </c>
      <c r="F9" s="29">
        <v>8789475.4758899994</v>
      </c>
      <c r="G9" s="29"/>
      <c r="H9" s="29"/>
      <c r="I9" s="29"/>
      <c r="J9" s="29"/>
      <c r="K9" s="29"/>
      <c r="L9" s="29"/>
      <c r="M9" s="29"/>
      <c r="N9" s="29"/>
      <c r="O9" s="29" t="s">
        <v>268</v>
      </c>
    </row>
    <row r="10" spans="1:15" ht="15" customHeight="1">
      <c r="A10" s="30">
        <v>6</v>
      </c>
      <c r="B10" s="12" t="s">
        <v>241</v>
      </c>
      <c r="C10" s="29">
        <v>68808.448919999995</v>
      </c>
      <c r="D10" s="29">
        <v>142728.75476000001</v>
      </c>
      <c r="E10" s="29">
        <v>186533.12211999999</v>
      </c>
      <c r="F10" s="29">
        <v>293147.44223999995</v>
      </c>
      <c r="G10" s="29"/>
      <c r="H10" s="29"/>
      <c r="I10" s="29"/>
      <c r="J10" s="29"/>
      <c r="K10" s="29"/>
      <c r="L10" s="29"/>
      <c r="M10" s="29"/>
      <c r="N10" s="29"/>
      <c r="O10" s="29" t="s">
        <v>293</v>
      </c>
    </row>
    <row r="11" spans="1:15" ht="15" customHeight="1">
      <c r="A11" s="30">
        <v>7</v>
      </c>
      <c r="B11" s="12" t="s">
        <v>242</v>
      </c>
      <c r="C11" s="29">
        <v>264053.77737000003</v>
      </c>
      <c r="D11" s="29">
        <v>471255.38215000008</v>
      </c>
      <c r="E11" s="29">
        <v>689885.92346000008</v>
      </c>
      <c r="F11" s="29">
        <v>958954.31995999988</v>
      </c>
      <c r="G11" s="29"/>
      <c r="H11" s="29"/>
      <c r="I11" s="29"/>
      <c r="J11" s="29"/>
      <c r="K11" s="29"/>
      <c r="L11" s="29"/>
      <c r="M11" s="29"/>
      <c r="N11" s="29"/>
      <c r="O11" s="29" t="s">
        <v>272</v>
      </c>
    </row>
    <row r="12" spans="1:15" ht="15" customHeight="1">
      <c r="A12" s="30">
        <v>8</v>
      </c>
      <c r="B12" s="12" t="s">
        <v>243</v>
      </c>
      <c r="C12" s="29">
        <v>10982430.004330002</v>
      </c>
      <c r="D12" s="29">
        <v>20569780.719250005</v>
      </c>
      <c r="E12" s="29">
        <v>33766982.967079997</v>
      </c>
      <c r="F12" s="29">
        <v>46818689.734150007</v>
      </c>
      <c r="G12" s="29"/>
      <c r="H12" s="29"/>
      <c r="I12" s="29"/>
      <c r="J12" s="29"/>
      <c r="K12" s="29"/>
      <c r="L12" s="29"/>
      <c r="M12" s="29"/>
      <c r="N12" s="29"/>
      <c r="O12" s="29" t="s">
        <v>271</v>
      </c>
    </row>
    <row r="13" spans="1:15" ht="15" customHeight="1">
      <c r="A13" s="30">
        <v>9</v>
      </c>
      <c r="B13" s="12" t="s">
        <v>244</v>
      </c>
      <c r="C13" s="29">
        <v>6087770.2717799982</v>
      </c>
      <c r="D13" s="29">
        <v>11735298.111679999</v>
      </c>
      <c r="E13" s="29">
        <v>17065258.823700003</v>
      </c>
      <c r="F13" s="29">
        <v>24137469.119949993</v>
      </c>
      <c r="G13" s="29"/>
      <c r="H13" s="29"/>
      <c r="I13" s="29"/>
      <c r="J13" s="29"/>
      <c r="K13" s="29"/>
      <c r="L13" s="29"/>
      <c r="M13" s="29"/>
      <c r="N13" s="29"/>
      <c r="O13" s="29" t="s">
        <v>280</v>
      </c>
    </row>
    <row r="14" spans="1:15" ht="15" customHeight="1">
      <c r="A14" s="30">
        <v>10</v>
      </c>
      <c r="B14" s="12" t="s">
        <v>245</v>
      </c>
      <c r="C14" s="29">
        <v>182950.98553999999</v>
      </c>
      <c r="D14" s="29">
        <v>427723.52016000001</v>
      </c>
      <c r="E14" s="29">
        <v>553994.74269999994</v>
      </c>
      <c r="F14" s="29">
        <v>802798.50641999976</v>
      </c>
      <c r="G14" s="29"/>
      <c r="H14" s="29"/>
      <c r="I14" s="29"/>
      <c r="J14" s="29"/>
      <c r="K14" s="29"/>
      <c r="L14" s="29"/>
      <c r="M14" s="29"/>
      <c r="N14" s="29"/>
      <c r="O14" s="29" t="s">
        <v>282</v>
      </c>
    </row>
    <row r="15" spans="1:15" ht="15" customHeight="1">
      <c r="A15" s="30">
        <v>11</v>
      </c>
      <c r="B15" s="12" t="s">
        <v>246</v>
      </c>
      <c r="C15" s="29">
        <v>2289265.3037</v>
      </c>
      <c r="D15" s="29">
        <v>2933065.8665299998</v>
      </c>
      <c r="E15" s="29">
        <v>7138203.1615999993</v>
      </c>
      <c r="F15" s="29">
        <v>9629084.705769999</v>
      </c>
      <c r="G15" s="29"/>
      <c r="H15" s="29"/>
      <c r="I15" s="29"/>
      <c r="J15" s="29"/>
      <c r="K15" s="29"/>
      <c r="L15" s="29"/>
      <c r="M15" s="29"/>
      <c r="N15" s="29"/>
      <c r="O15" s="29" t="s">
        <v>281</v>
      </c>
    </row>
    <row r="16" spans="1:15" ht="15" customHeight="1">
      <c r="A16" s="30">
        <v>12</v>
      </c>
      <c r="B16" s="12" t="s">
        <v>247</v>
      </c>
      <c r="C16" s="29">
        <v>85794.212079999983</v>
      </c>
      <c r="D16" s="29">
        <v>112961.11603000002</v>
      </c>
      <c r="E16" s="29">
        <v>124665.97639</v>
      </c>
      <c r="F16" s="29">
        <v>206784.69160000002</v>
      </c>
      <c r="G16" s="29"/>
      <c r="H16" s="29"/>
      <c r="I16" s="29"/>
      <c r="J16" s="29"/>
      <c r="K16" s="29"/>
      <c r="L16" s="29"/>
      <c r="M16" s="29"/>
      <c r="N16" s="29"/>
      <c r="O16" s="29" t="s">
        <v>281</v>
      </c>
    </row>
    <row r="17" spans="1:15" ht="15" customHeight="1">
      <c r="A17" s="30">
        <v>13</v>
      </c>
      <c r="B17" s="12" t="s">
        <v>248</v>
      </c>
      <c r="C17" s="29">
        <v>8279878.80198</v>
      </c>
      <c r="D17" s="29">
        <v>14353601.574079998</v>
      </c>
      <c r="E17" s="29">
        <v>23774133.218930006</v>
      </c>
      <c r="F17" s="29">
        <v>33170540.010900006</v>
      </c>
      <c r="G17" s="29"/>
      <c r="H17" s="29"/>
      <c r="I17" s="29"/>
      <c r="J17" s="29"/>
      <c r="K17" s="29"/>
      <c r="L17" s="29"/>
      <c r="M17" s="29"/>
      <c r="N17" s="29"/>
      <c r="O17" s="29" t="s">
        <v>283</v>
      </c>
    </row>
    <row r="18" spans="1:15" ht="15" customHeight="1">
      <c r="A18" s="30">
        <v>14</v>
      </c>
      <c r="B18" s="12" t="s">
        <v>249</v>
      </c>
      <c r="C18" s="29">
        <v>449366.01514999999</v>
      </c>
      <c r="D18" s="29">
        <v>951380.90984999982</v>
      </c>
      <c r="E18" s="29">
        <v>1412822.0956400004</v>
      </c>
      <c r="F18" s="29">
        <v>2084638.3689799996</v>
      </c>
      <c r="G18" s="29"/>
      <c r="H18" s="29"/>
      <c r="I18" s="29"/>
      <c r="J18" s="29"/>
      <c r="K18" s="29"/>
      <c r="L18" s="29"/>
      <c r="M18" s="29"/>
      <c r="N18" s="29"/>
      <c r="O18" s="29" t="s">
        <v>284</v>
      </c>
    </row>
    <row r="19" spans="1:15" ht="15" customHeight="1">
      <c r="A19" s="30">
        <v>15</v>
      </c>
      <c r="B19" s="12" t="s">
        <v>250</v>
      </c>
      <c r="C19" s="29">
        <v>285648.56417000003</v>
      </c>
      <c r="D19" s="29">
        <v>585401.84993999987</v>
      </c>
      <c r="E19" s="29">
        <v>839648.11254999985</v>
      </c>
      <c r="F19" s="29">
        <v>1170705.9423500004</v>
      </c>
      <c r="G19" s="29"/>
      <c r="H19" s="29"/>
      <c r="I19" s="29"/>
      <c r="J19" s="29"/>
      <c r="K19" s="29"/>
      <c r="L19" s="29"/>
      <c r="M19" s="29"/>
      <c r="N19" s="29"/>
      <c r="O19" s="29" t="s">
        <v>285</v>
      </c>
    </row>
    <row r="20" spans="1:15" ht="15" customHeight="1">
      <c r="A20" s="30">
        <v>16</v>
      </c>
      <c r="B20" s="12" t="s">
        <v>251</v>
      </c>
      <c r="C20" s="29">
        <v>215932.03307000003</v>
      </c>
      <c r="D20" s="29">
        <v>432574.13766000018</v>
      </c>
      <c r="E20" s="29">
        <v>649967.7095</v>
      </c>
      <c r="F20" s="29">
        <v>890487.8131700001</v>
      </c>
      <c r="G20" s="29"/>
      <c r="H20" s="29"/>
      <c r="I20" s="29"/>
      <c r="J20" s="29"/>
      <c r="K20" s="29"/>
      <c r="L20" s="29"/>
      <c r="M20" s="29"/>
      <c r="N20" s="29"/>
      <c r="O20" s="29" t="s">
        <v>286</v>
      </c>
    </row>
    <row r="21" spans="1:15" ht="15" customHeight="1">
      <c r="A21" s="30">
        <v>17</v>
      </c>
      <c r="B21" s="12" t="s">
        <v>252</v>
      </c>
      <c r="C21" s="29">
        <v>212289.61772000001</v>
      </c>
      <c r="D21" s="29">
        <v>439467.80507999996</v>
      </c>
      <c r="E21" s="29">
        <v>652763.21456999995</v>
      </c>
      <c r="F21" s="29">
        <v>850946.74944999965</v>
      </c>
      <c r="G21" s="29"/>
      <c r="H21" s="29"/>
      <c r="I21" s="29"/>
      <c r="J21" s="29"/>
      <c r="K21" s="29"/>
      <c r="L21" s="29"/>
      <c r="M21" s="29"/>
      <c r="N21" s="29"/>
      <c r="O21" s="29" t="s">
        <v>287</v>
      </c>
    </row>
    <row r="22" spans="1:15" ht="15" customHeight="1">
      <c r="A22" s="30">
        <v>18</v>
      </c>
      <c r="B22" s="12" t="s">
        <v>253</v>
      </c>
      <c r="C22" s="29">
        <v>1163236.2304200002</v>
      </c>
      <c r="D22" s="29">
        <v>2408824.70285</v>
      </c>
      <c r="E22" s="29">
        <v>3555201.1326100002</v>
      </c>
      <c r="F22" s="29">
        <v>4996778.8743099999</v>
      </c>
      <c r="G22" s="29"/>
      <c r="H22" s="29"/>
      <c r="I22" s="29"/>
      <c r="J22" s="29"/>
      <c r="K22" s="29"/>
      <c r="L22" s="29"/>
      <c r="M22" s="29"/>
      <c r="N22" s="29"/>
      <c r="O22" s="29" t="s">
        <v>288</v>
      </c>
    </row>
    <row r="23" spans="1:15" ht="15" customHeight="1">
      <c r="A23" s="30">
        <v>19</v>
      </c>
      <c r="B23" s="12" t="s">
        <v>254</v>
      </c>
      <c r="C23" s="29">
        <v>9443115.0325399991</v>
      </c>
      <c r="D23" s="29">
        <v>16762426.277110001</v>
      </c>
      <c r="E23" s="29">
        <v>27329334.351680003</v>
      </c>
      <c r="F23" s="29">
        <v>38167318.885369986</v>
      </c>
      <c r="G23" s="29"/>
      <c r="H23" s="29"/>
      <c r="I23" s="29"/>
      <c r="J23" s="29"/>
      <c r="K23" s="29"/>
      <c r="L23" s="29"/>
      <c r="M23" s="29"/>
      <c r="N23" s="29"/>
      <c r="O23" s="29" t="s">
        <v>289</v>
      </c>
    </row>
    <row r="24" spans="1:15" ht="15" customHeight="1">
      <c r="A24" s="30">
        <v>20</v>
      </c>
      <c r="B24" s="12" t="s">
        <v>255</v>
      </c>
      <c r="C24" s="29">
        <v>149259.10644999996</v>
      </c>
      <c r="D24" s="29">
        <v>318812.30411999999</v>
      </c>
      <c r="E24" s="29">
        <v>500735.43703999999</v>
      </c>
      <c r="F24" s="29">
        <v>661084.6462399998</v>
      </c>
      <c r="G24" s="29"/>
      <c r="H24" s="29"/>
      <c r="I24" s="29"/>
      <c r="J24" s="29"/>
      <c r="K24" s="29"/>
      <c r="L24" s="29"/>
      <c r="M24" s="29"/>
      <c r="N24" s="29"/>
      <c r="O24" s="29" t="s">
        <v>279</v>
      </c>
    </row>
    <row r="25" spans="1:15" ht="15" customHeight="1">
      <c r="A25" s="30">
        <v>21</v>
      </c>
      <c r="B25" s="12" t="s">
        <v>256</v>
      </c>
      <c r="C25" s="29">
        <v>414280.25129000004</v>
      </c>
      <c r="D25" s="29">
        <v>772595.40332999977</v>
      </c>
      <c r="E25" s="29">
        <v>1331425.6331500001</v>
      </c>
      <c r="F25" s="29">
        <v>1793660.4753599998</v>
      </c>
      <c r="G25" s="29"/>
      <c r="H25" s="29"/>
      <c r="I25" s="29"/>
      <c r="J25" s="29"/>
      <c r="K25" s="29"/>
      <c r="L25" s="29"/>
      <c r="M25" s="29"/>
      <c r="N25" s="29"/>
      <c r="O25" s="29" t="s">
        <v>291</v>
      </c>
    </row>
    <row r="26" spans="1:15" ht="15" customHeight="1">
      <c r="A26" s="30">
        <v>22</v>
      </c>
      <c r="B26" s="12" t="s">
        <v>257</v>
      </c>
      <c r="C26" s="29">
        <v>15112.658059999998</v>
      </c>
      <c r="D26" s="29">
        <v>36351.473540000006</v>
      </c>
      <c r="E26" s="29">
        <v>68453.095820000017</v>
      </c>
      <c r="F26" s="29">
        <v>90761.638939999975</v>
      </c>
      <c r="G26" s="29"/>
      <c r="H26" s="29"/>
      <c r="I26" s="29"/>
      <c r="J26" s="29"/>
      <c r="K26" s="29"/>
      <c r="L26" s="29"/>
      <c r="M26" s="29"/>
      <c r="N26" s="29"/>
      <c r="O26" s="29" t="s">
        <v>290</v>
      </c>
    </row>
    <row r="27" spans="1:15" ht="15" customHeight="1">
      <c r="A27" s="30">
        <v>23</v>
      </c>
      <c r="B27" s="12" t="s">
        <v>258</v>
      </c>
      <c r="C27" s="29">
        <v>459772.05518000008</v>
      </c>
      <c r="D27" s="29">
        <v>996808.48328999965</v>
      </c>
      <c r="E27" s="29">
        <v>1240109.3767999997</v>
      </c>
      <c r="F27" s="29">
        <v>1932253.6575799999</v>
      </c>
      <c r="G27" s="29"/>
      <c r="H27" s="29"/>
      <c r="I27" s="29"/>
      <c r="J27" s="29"/>
      <c r="K27" s="29"/>
      <c r="L27" s="29"/>
      <c r="M27" s="29"/>
      <c r="N27" s="29"/>
      <c r="O27" s="29" t="s">
        <v>292</v>
      </c>
    </row>
    <row r="28" spans="1:15" ht="15" customHeight="1">
      <c r="A28" s="30">
        <v>24</v>
      </c>
      <c r="B28" s="12" t="s">
        <v>259</v>
      </c>
      <c r="C28" s="29">
        <v>3978.4725200000025</v>
      </c>
      <c r="D28" s="29">
        <v>-142742.47113999992</v>
      </c>
      <c r="E28" s="29">
        <v>-203845.91532000003</v>
      </c>
      <c r="F28" s="29">
        <v>-208192.40038000001</v>
      </c>
      <c r="G28" s="29"/>
      <c r="H28" s="29"/>
      <c r="I28" s="29"/>
      <c r="J28" s="29"/>
      <c r="K28" s="29"/>
      <c r="L28" s="29"/>
      <c r="M28" s="29"/>
      <c r="N28" s="29"/>
      <c r="O28" s="29" t="s">
        <v>278</v>
      </c>
    </row>
    <row r="29" spans="1:15" ht="15" customHeight="1">
      <c r="A29" s="30">
        <v>25</v>
      </c>
      <c r="B29" s="12" t="s">
        <v>260</v>
      </c>
      <c r="C29" s="29">
        <v>10477560.63164</v>
      </c>
      <c r="D29" s="29">
        <v>19029736.413229994</v>
      </c>
      <c r="E29" s="29">
        <v>30673903.810449995</v>
      </c>
      <c r="F29" s="29">
        <v>42853271.704520002</v>
      </c>
      <c r="G29" s="29"/>
      <c r="H29" s="29"/>
      <c r="I29" s="29"/>
      <c r="J29" s="29"/>
      <c r="K29" s="29"/>
      <c r="L29" s="29"/>
      <c r="M29" s="29"/>
      <c r="N29" s="29"/>
      <c r="O29" s="29" t="s">
        <v>277</v>
      </c>
    </row>
    <row r="30" spans="1:15" ht="15" customHeight="1">
      <c r="A30" s="30">
        <v>26</v>
      </c>
      <c r="B30" s="12" t="s">
        <v>261</v>
      </c>
      <c r="C30" s="29">
        <v>504869.37268000003</v>
      </c>
      <c r="D30" s="29">
        <v>1540044.3060099992</v>
      </c>
      <c r="E30" s="29">
        <v>3093079.1565700001</v>
      </c>
      <c r="F30" s="29">
        <v>3965418.0295400009</v>
      </c>
      <c r="G30" s="29"/>
      <c r="H30" s="29"/>
      <c r="I30" s="29"/>
      <c r="J30" s="29"/>
      <c r="K30" s="29"/>
      <c r="L30" s="29"/>
      <c r="M30" s="29"/>
      <c r="N30" s="29"/>
      <c r="O30" s="29" t="s">
        <v>276</v>
      </c>
    </row>
    <row r="31" spans="1:15" ht="15" customHeight="1">
      <c r="A31" s="30">
        <v>27</v>
      </c>
      <c r="B31" s="12" t="s">
        <v>262</v>
      </c>
      <c r="C31" s="29">
        <v>222390.04842999994</v>
      </c>
      <c r="D31" s="29">
        <v>433149.25757999998</v>
      </c>
      <c r="E31" s="29">
        <v>579368.67060999991</v>
      </c>
      <c r="F31" s="29">
        <v>748889.5909699999</v>
      </c>
      <c r="G31" s="29"/>
      <c r="H31" s="29"/>
      <c r="I31" s="29"/>
      <c r="J31" s="29"/>
      <c r="K31" s="29"/>
      <c r="L31" s="29"/>
      <c r="M31" s="29"/>
      <c r="N31" s="29"/>
      <c r="O31" s="29" t="s">
        <v>275</v>
      </c>
    </row>
    <row r="32" spans="1:15" ht="15" customHeight="1">
      <c r="A32" s="30">
        <v>28</v>
      </c>
      <c r="B32" s="12" t="s">
        <v>263</v>
      </c>
      <c r="C32" s="29">
        <v>282479.32419000007</v>
      </c>
      <c r="D32" s="29">
        <v>1106895.0483699997</v>
      </c>
      <c r="E32" s="29">
        <v>2513710.4858900001</v>
      </c>
      <c r="F32" s="29">
        <v>3216528.4385299999</v>
      </c>
      <c r="G32" s="29"/>
      <c r="H32" s="29"/>
      <c r="I32" s="29"/>
      <c r="J32" s="29"/>
      <c r="K32" s="29"/>
      <c r="L32" s="29"/>
      <c r="M32" s="29"/>
      <c r="N32" s="29"/>
      <c r="O32" s="29" t="s">
        <v>274</v>
      </c>
    </row>
    <row r="33" spans="1:15" ht="15" customHeight="1">
      <c r="A33" s="30">
        <v>29</v>
      </c>
      <c r="B33" s="12" t="s">
        <v>264</v>
      </c>
      <c r="C33" s="29">
        <v>1586293.5760300008</v>
      </c>
      <c r="D33" s="29">
        <v>1335356.7100100005</v>
      </c>
      <c r="E33" s="29">
        <v>2745061.3241499998</v>
      </c>
      <c r="F33" s="29">
        <v>4335170.8003700003</v>
      </c>
      <c r="G33" s="29"/>
      <c r="H33" s="29"/>
      <c r="I33" s="29"/>
      <c r="J33" s="29"/>
      <c r="K33" s="29"/>
      <c r="L33" s="29"/>
      <c r="M33" s="29"/>
      <c r="N33" s="29"/>
      <c r="O33" s="29" t="s">
        <v>273</v>
      </c>
    </row>
    <row r="34" spans="1:15" ht="15" customHeight="1">
      <c r="A34" s="30">
        <v>30</v>
      </c>
      <c r="B34" s="12" t="s">
        <v>265</v>
      </c>
      <c r="C34" s="29">
        <v>1868772.9002200002</v>
      </c>
      <c r="D34" s="29">
        <v>2442251.7584399995</v>
      </c>
      <c r="E34" s="29">
        <v>5258771.81011</v>
      </c>
      <c r="F34" s="29">
        <v>7551699.2389400005</v>
      </c>
      <c r="G34" s="29"/>
      <c r="H34" s="29"/>
      <c r="I34" s="29"/>
      <c r="J34" s="29"/>
      <c r="K34" s="29"/>
      <c r="L34" s="29"/>
      <c r="M34" s="29"/>
      <c r="N34" s="29"/>
      <c r="O34" s="29" t="s">
        <v>327</v>
      </c>
    </row>
    <row r="35" spans="1:15">
      <c r="C35" s="29"/>
      <c r="D35" s="29"/>
      <c r="E35" s="29"/>
    </row>
    <row r="36" spans="1:15">
      <c r="C36" s="29"/>
      <c r="D36" s="29"/>
      <c r="E36" s="29"/>
    </row>
    <row r="37" spans="1:15">
      <c r="C37" s="29"/>
      <c r="D37" s="29"/>
      <c r="E37" s="29"/>
    </row>
    <row r="38" spans="1:15">
      <c r="C38" s="29"/>
      <c r="D38" s="29"/>
      <c r="E38" s="29"/>
    </row>
  </sheetData>
  <mergeCells count="2">
    <mergeCell ref="A2:O2"/>
    <mergeCell ref="A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5"/>
  <cols>
    <col min="1" max="1" width="3.85546875" bestFit="1" customWidth="1"/>
    <col min="2" max="2" width="63" bestFit="1" customWidth="1"/>
    <col min="3" max="14" width="23.2851562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385</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c r="H5" s="29"/>
      <c r="I5" s="29"/>
      <c r="J5" s="29"/>
      <c r="K5" s="29"/>
      <c r="L5" s="29"/>
      <c r="M5" s="29"/>
      <c r="N5" s="29"/>
      <c r="O5" s="29" t="s">
        <v>313</v>
      </c>
    </row>
    <row r="6" spans="1:15" ht="15" customHeight="1">
      <c r="A6" s="30">
        <v>2</v>
      </c>
      <c r="B6" s="12" t="s">
        <v>295</v>
      </c>
      <c r="C6" s="29">
        <v>309609.42086700001</v>
      </c>
      <c r="D6" s="29">
        <v>426690.46167999995</v>
      </c>
      <c r="E6" s="29">
        <v>843710.58802000014</v>
      </c>
      <c r="F6" s="29">
        <v>1120604.7163700005</v>
      </c>
      <c r="G6" s="29"/>
      <c r="H6" s="29"/>
      <c r="I6" s="29"/>
      <c r="J6" s="29"/>
      <c r="K6" s="29"/>
      <c r="L6" s="29"/>
      <c r="M6" s="29"/>
      <c r="N6" s="29"/>
      <c r="O6" s="29" t="s">
        <v>314</v>
      </c>
    </row>
    <row r="7" spans="1:15" ht="15" customHeight="1">
      <c r="A7" s="30">
        <v>3</v>
      </c>
      <c r="B7" s="12" t="s">
        <v>296</v>
      </c>
      <c r="C7" s="29">
        <v>746371.58800018614</v>
      </c>
      <c r="D7" s="29">
        <v>1358069.9022600001</v>
      </c>
      <c r="E7" s="29">
        <v>2049610.0886899999</v>
      </c>
      <c r="F7" s="29">
        <v>2714685.3495800002</v>
      </c>
      <c r="G7" s="29"/>
      <c r="H7" s="29"/>
      <c r="I7" s="29"/>
      <c r="J7" s="29"/>
      <c r="K7" s="29"/>
      <c r="L7" s="29"/>
      <c r="M7" s="29"/>
      <c r="N7" s="29"/>
      <c r="O7" s="29" t="s">
        <v>207</v>
      </c>
    </row>
    <row r="8" spans="1:15" ht="15" customHeight="1">
      <c r="A8" s="30">
        <v>4</v>
      </c>
      <c r="B8" s="12" t="s">
        <v>297</v>
      </c>
      <c r="C8" s="29">
        <v>5620821.9910899987</v>
      </c>
      <c r="D8" s="29">
        <v>8999738.1147999968</v>
      </c>
      <c r="E8" s="29">
        <v>13033967.686590007</v>
      </c>
      <c r="F8" s="29">
        <v>16848821.361899994</v>
      </c>
      <c r="G8" s="29"/>
      <c r="H8" s="29"/>
      <c r="I8" s="29"/>
      <c r="J8" s="29"/>
      <c r="K8" s="29"/>
      <c r="L8" s="29"/>
      <c r="M8" s="29"/>
      <c r="N8" s="29"/>
      <c r="O8" s="29" t="s">
        <v>315</v>
      </c>
    </row>
    <row r="9" spans="1:15" ht="15" customHeight="1">
      <c r="A9" s="30">
        <v>5</v>
      </c>
      <c r="B9" s="12" t="s">
        <v>298</v>
      </c>
      <c r="C9" s="29">
        <v>2846608.6620159489</v>
      </c>
      <c r="D9" s="29">
        <v>4373335.9885</v>
      </c>
      <c r="E9" s="29">
        <v>6747994.2671100004</v>
      </c>
      <c r="F9" s="29">
        <v>8686368.4801000003</v>
      </c>
      <c r="G9" s="29"/>
      <c r="H9" s="29"/>
      <c r="I9" s="29"/>
      <c r="J9" s="29"/>
      <c r="K9" s="29"/>
      <c r="L9" s="29"/>
      <c r="M9" s="29"/>
      <c r="N9" s="29"/>
      <c r="O9" s="29" t="s">
        <v>316</v>
      </c>
    </row>
    <row r="10" spans="1:15" ht="15" customHeight="1">
      <c r="A10" s="30">
        <v>6</v>
      </c>
      <c r="B10" s="12" t="s">
        <v>299</v>
      </c>
      <c r="C10" s="29">
        <v>424753.82616396708</v>
      </c>
      <c r="D10" s="29">
        <v>740587.31672</v>
      </c>
      <c r="E10" s="29">
        <v>1032032.3060899997</v>
      </c>
      <c r="F10" s="29">
        <v>1301711.4717900001</v>
      </c>
      <c r="G10" s="29"/>
      <c r="H10" s="29"/>
      <c r="I10" s="29"/>
      <c r="J10" s="29"/>
      <c r="K10" s="29"/>
      <c r="L10" s="29"/>
      <c r="M10" s="29"/>
      <c r="N10" s="29"/>
      <c r="O10" s="29" t="s">
        <v>317</v>
      </c>
    </row>
    <row r="11" spans="1:15" ht="15" customHeight="1">
      <c r="A11" s="30">
        <v>7</v>
      </c>
      <c r="B11" s="12" t="s">
        <v>300</v>
      </c>
      <c r="C11" s="29">
        <v>2421854.8327700011</v>
      </c>
      <c r="D11" s="29">
        <v>3632748.6715299995</v>
      </c>
      <c r="E11" s="29">
        <v>5715961.9608200006</v>
      </c>
      <c r="F11" s="29">
        <v>7384657.0081500001</v>
      </c>
      <c r="G11" s="29"/>
      <c r="H11" s="29"/>
      <c r="I11" s="29"/>
      <c r="J11" s="29"/>
      <c r="K11" s="29"/>
      <c r="L11" s="29"/>
      <c r="M11" s="29"/>
      <c r="N11" s="29"/>
      <c r="O11" s="29" t="s">
        <v>318</v>
      </c>
    </row>
    <row r="12" spans="1:15" ht="15" customHeight="1">
      <c r="A12" s="30">
        <v>8</v>
      </c>
      <c r="B12" s="12" t="s">
        <v>301</v>
      </c>
      <c r="C12" s="29">
        <v>3198967.1581300008</v>
      </c>
      <c r="D12" s="29">
        <v>5366989.4430599986</v>
      </c>
      <c r="E12" s="29">
        <v>7318005.7255400019</v>
      </c>
      <c r="F12" s="29">
        <v>9464164.353529999</v>
      </c>
      <c r="G12" s="29"/>
      <c r="H12" s="29"/>
      <c r="I12" s="29"/>
      <c r="J12" s="29"/>
      <c r="K12" s="29"/>
      <c r="L12" s="29"/>
      <c r="M12" s="29"/>
      <c r="N12" s="29"/>
      <c r="O12" s="29" t="s">
        <v>319</v>
      </c>
    </row>
    <row r="13" spans="1:15" ht="15" customHeight="1">
      <c r="A13" s="30">
        <v>9</v>
      </c>
      <c r="B13" s="12" t="s">
        <v>302</v>
      </c>
      <c r="C13" s="29">
        <v>71227.012333212449</v>
      </c>
      <c r="D13" s="29">
        <v>-34064.223399999995</v>
      </c>
      <c r="E13" s="29">
        <v>108944.35584000002</v>
      </c>
      <c r="F13" s="29">
        <v>63533.701189999992</v>
      </c>
      <c r="G13" s="29"/>
      <c r="H13" s="29"/>
      <c r="I13" s="29"/>
      <c r="J13" s="29"/>
      <c r="K13" s="29"/>
      <c r="L13" s="29"/>
      <c r="M13" s="29"/>
      <c r="N13" s="29"/>
      <c r="O13" s="29" t="s">
        <v>320</v>
      </c>
    </row>
    <row r="14" spans="1:15" ht="15" customHeight="1">
      <c r="A14" s="30">
        <v>10</v>
      </c>
      <c r="B14" s="12" t="s">
        <v>303</v>
      </c>
      <c r="C14" s="29">
        <v>-520267.24511530844</v>
      </c>
      <c r="D14" s="29">
        <v>-431440.58616000001</v>
      </c>
      <c r="E14" s="29">
        <v>-551142.79763999989</v>
      </c>
      <c r="F14" s="29">
        <v>-421092.90539000003</v>
      </c>
      <c r="G14" s="29"/>
      <c r="H14" s="29"/>
      <c r="I14" s="29"/>
      <c r="J14" s="29"/>
      <c r="K14" s="29"/>
      <c r="L14" s="29"/>
      <c r="M14" s="29"/>
      <c r="N14" s="29"/>
      <c r="O14" s="29" t="s">
        <v>321</v>
      </c>
    </row>
    <row r="15" spans="1:15" ht="15" customHeight="1">
      <c r="A15" s="30">
        <v>11</v>
      </c>
      <c r="B15" s="12" t="s">
        <v>304</v>
      </c>
      <c r="C15" s="29">
        <v>-449040.23374999996</v>
      </c>
      <c r="D15" s="29">
        <v>-465504.80959000014</v>
      </c>
      <c r="E15" s="29">
        <v>-442198.44182999997</v>
      </c>
      <c r="F15" s="29">
        <v>-357559.20425000013</v>
      </c>
      <c r="G15" s="29"/>
      <c r="H15" s="29"/>
      <c r="I15" s="29"/>
      <c r="J15" s="29"/>
      <c r="K15" s="29"/>
      <c r="L15" s="29"/>
      <c r="M15" s="29"/>
      <c r="N15" s="29"/>
      <c r="O15" s="29" t="s">
        <v>322</v>
      </c>
    </row>
    <row r="16" spans="1:15" ht="15" customHeight="1">
      <c r="A16" s="30">
        <v>12</v>
      </c>
      <c r="B16" s="12" t="s">
        <v>239</v>
      </c>
      <c r="C16" s="29">
        <v>2749926.9242700003</v>
      </c>
      <c r="D16" s="29">
        <v>4901484.6333500007</v>
      </c>
      <c r="E16" s="29">
        <v>6875807.2836500015</v>
      </c>
      <c r="F16" s="29">
        <v>9106605.1492400002</v>
      </c>
      <c r="G16" s="29"/>
      <c r="H16" s="29"/>
      <c r="I16" s="29"/>
      <c r="J16" s="29"/>
      <c r="K16" s="29"/>
      <c r="L16" s="29"/>
      <c r="M16" s="29"/>
      <c r="N16" s="29"/>
      <c r="O16" s="29" t="s">
        <v>270</v>
      </c>
    </row>
    <row r="17" spans="1:15" ht="15" customHeight="1">
      <c r="A17" s="30">
        <v>13</v>
      </c>
      <c r="B17" s="12" t="s">
        <v>305</v>
      </c>
      <c r="C17" s="29">
        <v>831.68563000000029</v>
      </c>
      <c r="D17" s="29">
        <v>12540.495699999998</v>
      </c>
      <c r="E17" s="29">
        <v>13213.670880000001</v>
      </c>
      <c r="F17" s="29">
        <v>22257.625600000007</v>
      </c>
      <c r="G17" s="29"/>
      <c r="H17" s="29"/>
      <c r="I17" s="29"/>
      <c r="J17" s="29"/>
      <c r="K17" s="29"/>
      <c r="L17" s="29"/>
      <c r="M17" s="29"/>
      <c r="N17" s="29"/>
      <c r="O17" s="29" t="s">
        <v>323</v>
      </c>
    </row>
    <row r="18" spans="1:15" ht="15" customHeight="1">
      <c r="A18" s="30">
        <v>14</v>
      </c>
      <c r="B18" s="12" t="s">
        <v>306</v>
      </c>
      <c r="C18" s="29">
        <v>2750758.60996</v>
      </c>
      <c r="D18" s="29">
        <v>4914025.1291300012</v>
      </c>
      <c r="E18" s="29">
        <v>6889020.9545999998</v>
      </c>
      <c r="F18" s="29">
        <v>9128862.77489</v>
      </c>
      <c r="G18" s="29"/>
      <c r="H18" s="29"/>
      <c r="I18" s="29"/>
      <c r="J18" s="29"/>
      <c r="K18" s="29"/>
      <c r="L18" s="29"/>
      <c r="M18" s="29"/>
      <c r="N18" s="29"/>
      <c r="O18" s="29" t="s">
        <v>324</v>
      </c>
    </row>
    <row r="19" spans="1:15" ht="15" customHeight="1">
      <c r="A19" s="30">
        <v>15</v>
      </c>
      <c r="B19" s="12" t="s">
        <v>307</v>
      </c>
      <c r="C19" s="29">
        <v>2562164.2424727152</v>
      </c>
      <c r="D19" s="29">
        <v>4923216.9924599994</v>
      </c>
      <c r="E19" s="29">
        <v>7094963.54923</v>
      </c>
      <c r="F19" s="29">
        <v>9407697.0723899994</v>
      </c>
      <c r="G19" s="29"/>
      <c r="H19" s="29"/>
      <c r="I19" s="29"/>
      <c r="J19" s="29"/>
      <c r="K19" s="29"/>
      <c r="L19" s="29"/>
      <c r="M19" s="29"/>
      <c r="N19" s="29"/>
      <c r="O19" s="29" t="s">
        <v>184</v>
      </c>
    </row>
    <row r="20" spans="1:15" ht="15" customHeight="1">
      <c r="A20" s="30">
        <v>16</v>
      </c>
      <c r="B20" s="12" t="s">
        <v>245</v>
      </c>
      <c r="C20" s="29">
        <v>1013429.9601422081</v>
      </c>
      <c r="D20" s="29">
        <v>1924404.0627700004</v>
      </c>
      <c r="E20" s="29">
        <v>2843042.2511099996</v>
      </c>
      <c r="F20" s="29">
        <v>3641551.3951799991</v>
      </c>
      <c r="G20" s="29"/>
      <c r="H20" s="29"/>
      <c r="I20" s="29"/>
      <c r="J20" s="29"/>
      <c r="K20" s="29"/>
      <c r="L20" s="29"/>
      <c r="M20" s="29"/>
      <c r="N20" s="29"/>
      <c r="O20" s="29" t="s">
        <v>325</v>
      </c>
    </row>
    <row r="21" spans="1:15" ht="15" customHeight="1">
      <c r="A21" s="30">
        <v>17</v>
      </c>
      <c r="B21" s="12" t="s">
        <v>247</v>
      </c>
      <c r="C21" s="29">
        <v>5754.5450465962131</v>
      </c>
      <c r="D21" s="29">
        <v>-71475.355210000009</v>
      </c>
      <c r="E21" s="29">
        <v>-259083.83445000011</v>
      </c>
      <c r="F21" s="29">
        <v>-318561.87195000006</v>
      </c>
      <c r="G21" s="29"/>
      <c r="H21" s="29"/>
      <c r="I21" s="29"/>
      <c r="J21" s="29"/>
      <c r="K21" s="29"/>
      <c r="L21" s="29"/>
      <c r="M21" s="29"/>
      <c r="N21" s="29"/>
      <c r="O21" s="29" t="s">
        <v>326</v>
      </c>
    </row>
    <row r="22" spans="1:15" ht="15" customHeight="1">
      <c r="A22" s="30">
        <v>18</v>
      </c>
      <c r="B22" s="12" t="s">
        <v>308</v>
      </c>
      <c r="C22" s="29">
        <v>1554488.8234100004</v>
      </c>
      <c r="D22" s="29">
        <v>2927337.5742599992</v>
      </c>
      <c r="E22" s="29">
        <v>3992837.4634499988</v>
      </c>
      <c r="F22" s="29">
        <v>5447583.804990001</v>
      </c>
      <c r="G22" s="29"/>
      <c r="H22" s="29"/>
      <c r="I22" s="29"/>
      <c r="J22" s="29"/>
      <c r="K22" s="29"/>
      <c r="L22" s="29"/>
      <c r="M22" s="29"/>
      <c r="N22" s="29"/>
      <c r="O22" s="29" t="s">
        <v>335</v>
      </c>
    </row>
    <row r="23" spans="1:15" ht="15" customHeight="1">
      <c r="A23" s="30">
        <v>19</v>
      </c>
      <c r="B23" s="12" t="s">
        <v>309</v>
      </c>
      <c r="C23" s="29">
        <v>41902.31493</v>
      </c>
      <c r="D23" s="29">
        <v>90833.78681000002</v>
      </c>
      <c r="E23" s="29">
        <v>151534.74158</v>
      </c>
      <c r="F23" s="29">
        <v>220809.94124000007</v>
      </c>
      <c r="G23" s="29"/>
      <c r="H23" s="29"/>
      <c r="I23" s="29"/>
      <c r="J23" s="29"/>
      <c r="K23" s="29"/>
      <c r="L23" s="29"/>
      <c r="M23" s="29"/>
      <c r="N23" s="29"/>
      <c r="O23" s="29" t="s">
        <v>336</v>
      </c>
    </row>
    <row r="24" spans="1:15" ht="15" customHeight="1">
      <c r="A24" s="30">
        <v>20</v>
      </c>
      <c r="B24" s="12" t="s">
        <v>356</v>
      </c>
      <c r="C24" s="29">
        <v>1596391.1384300003</v>
      </c>
      <c r="D24" s="29">
        <v>3018171.3611899996</v>
      </c>
      <c r="E24" s="29">
        <v>4144372.205159998</v>
      </c>
      <c r="F24" s="29">
        <v>5668393.7463299995</v>
      </c>
      <c r="G24" s="29"/>
      <c r="H24" s="29"/>
      <c r="I24" s="29"/>
      <c r="J24" s="29"/>
      <c r="K24" s="29"/>
      <c r="L24" s="29"/>
      <c r="M24" s="29"/>
      <c r="N24" s="29"/>
      <c r="O24" s="29" t="s">
        <v>333</v>
      </c>
    </row>
    <row r="25" spans="1:15" ht="15" customHeight="1">
      <c r="A25" s="30">
        <v>21</v>
      </c>
      <c r="B25" s="12" t="s">
        <v>357</v>
      </c>
      <c r="C25" s="29">
        <v>1154367.4713299999</v>
      </c>
      <c r="D25" s="29">
        <v>1895853.7677700003</v>
      </c>
      <c r="E25" s="29">
        <v>2744648.7492099991</v>
      </c>
      <c r="F25" s="29">
        <v>3460469.0282999994</v>
      </c>
      <c r="G25" s="29"/>
      <c r="H25" s="29"/>
      <c r="I25" s="29"/>
      <c r="J25" s="29"/>
      <c r="K25" s="29"/>
      <c r="L25" s="29"/>
      <c r="M25" s="29"/>
      <c r="N25" s="29"/>
      <c r="O25" s="29" t="s">
        <v>334</v>
      </c>
    </row>
    <row r="26" spans="1:15" ht="15" customHeight="1">
      <c r="A26" s="30">
        <v>22</v>
      </c>
      <c r="B26" s="12" t="s">
        <v>240</v>
      </c>
      <c r="C26" s="29">
        <v>347135.05115182116</v>
      </c>
      <c r="D26" s="29">
        <v>605941.34639999969</v>
      </c>
      <c r="E26" s="29">
        <v>944099.4472500002</v>
      </c>
      <c r="F26" s="29">
        <v>1287761.3920499997</v>
      </c>
      <c r="G26" s="29"/>
      <c r="H26" s="29"/>
      <c r="I26" s="29"/>
      <c r="J26" s="29"/>
      <c r="K26" s="29"/>
      <c r="L26" s="29"/>
      <c r="M26" s="29"/>
      <c r="N26" s="29"/>
      <c r="O26" s="29" t="s">
        <v>268</v>
      </c>
    </row>
    <row r="27" spans="1:15" ht="15" customHeight="1">
      <c r="A27" s="30">
        <v>23</v>
      </c>
      <c r="B27" s="12" t="s">
        <v>255</v>
      </c>
      <c r="C27" s="29">
        <v>111190.38666283002</v>
      </c>
      <c r="D27" s="29">
        <v>217283.07151000007</v>
      </c>
      <c r="E27" s="29">
        <v>388748.13363</v>
      </c>
      <c r="F27" s="29">
        <v>484129.51540000003</v>
      </c>
      <c r="G27" s="29"/>
      <c r="H27" s="29"/>
      <c r="I27" s="29"/>
      <c r="J27" s="29"/>
      <c r="K27" s="29"/>
      <c r="L27" s="29"/>
      <c r="M27" s="29"/>
      <c r="N27" s="29"/>
      <c r="O27" s="29" t="s">
        <v>279</v>
      </c>
    </row>
    <row r="28" spans="1:15" ht="15" customHeight="1">
      <c r="A28" s="30">
        <v>24</v>
      </c>
      <c r="B28" s="12" t="s">
        <v>310</v>
      </c>
      <c r="C28" s="29">
        <v>345124.89009699994</v>
      </c>
      <c r="D28" s="29">
        <v>726626.51778999984</v>
      </c>
      <c r="E28" s="29">
        <v>1108394.2686099997</v>
      </c>
      <c r="F28" s="29">
        <v>1486280.9655600002</v>
      </c>
      <c r="G28" s="29"/>
      <c r="H28" s="29"/>
      <c r="I28" s="29"/>
      <c r="J28" s="29"/>
      <c r="K28" s="29"/>
      <c r="L28" s="29"/>
      <c r="M28" s="29"/>
      <c r="N28" s="29"/>
      <c r="O28" s="29" t="s">
        <v>291</v>
      </c>
    </row>
    <row r="29" spans="1:15" ht="15" customHeight="1">
      <c r="A29" s="30">
        <v>25</v>
      </c>
      <c r="B29" s="12" t="s">
        <v>257</v>
      </c>
      <c r="C29" s="29">
        <v>19371.836460000006</v>
      </c>
      <c r="D29" s="29">
        <v>32504.715930000002</v>
      </c>
      <c r="E29" s="29">
        <v>50587.709050000012</v>
      </c>
      <c r="F29" s="29">
        <v>74938.257609999971</v>
      </c>
      <c r="G29" s="29"/>
      <c r="H29" s="29"/>
      <c r="I29" s="29"/>
      <c r="J29" s="29"/>
      <c r="K29" s="29"/>
      <c r="L29" s="29"/>
      <c r="M29" s="29"/>
      <c r="N29" s="29"/>
      <c r="O29" s="29" t="s">
        <v>290</v>
      </c>
    </row>
    <row r="30" spans="1:15" ht="15" customHeight="1">
      <c r="A30" s="30">
        <v>26</v>
      </c>
      <c r="B30" s="12" t="s">
        <v>311</v>
      </c>
      <c r="C30" s="29">
        <v>249653.13584812329</v>
      </c>
      <c r="D30" s="29">
        <v>512039.54575000011</v>
      </c>
      <c r="E30" s="29">
        <v>701808.54539999994</v>
      </c>
      <c r="F30" s="29">
        <v>1025333.38505</v>
      </c>
      <c r="G30" s="29"/>
      <c r="H30" s="29"/>
      <c r="I30" s="29"/>
      <c r="J30" s="29"/>
      <c r="K30" s="29"/>
      <c r="L30" s="29"/>
      <c r="M30" s="29"/>
      <c r="N30" s="29"/>
      <c r="O30" s="29" t="s">
        <v>292</v>
      </c>
    </row>
    <row r="31" spans="1:15" ht="15" customHeight="1">
      <c r="A31" s="30">
        <v>27</v>
      </c>
      <c r="B31" s="12" t="s">
        <v>358</v>
      </c>
      <c r="C31" s="29">
        <v>725340.25312000024</v>
      </c>
      <c r="D31" s="29">
        <v>1488453.8515599999</v>
      </c>
      <c r="E31" s="29">
        <v>2249538.6572300005</v>
      </c>
      <c r="F31" s="29">
        <v>3070682.1241799993</v>
      </c>
      <c r="G31" s="29"/>
      <c r="H31" s="29"/>
      <c r="I31" s="29"/>
      <c r="J31" s="29"/>
      <c r="K31" s="29"/>
      <c r="L31" s="29"/>
      <c r="M31" s="29"/>
      <c r="N31" s="29"/>
      <c r="O31" s="29" t="s">
        <v>332</v>
      </c>
    </row>
    <row r="32" spans="1:15" ht="15" customHeight="1">
      <c r="A32" s="30">
        <v>28</v>
      </c>
      <c r="B32" s="12" t="s">
        <v>359</v>
      </c>
      <c r="C32" s="29">
        <v>776162.27625999972</v>
      </c>
      <c r="D32" s="29">
        <v>1013341.2626700001</v>
      </c>
      <c r="E32" s="29">
        <v>1439209.5393299998</v>
      </c>
      <c r="F32" s="29">
        <v>1677548.2962500006</v>
      </c>
      <c r="G32" s="29"/>
      <c r="H32" s="29"/>
      <c r="I32" s="29"/>
      <c r="J32" s="29"/>
      <c r="K32" s="29"/>
      <c r="L32" s="29"/>
      <c r="M32" s="29"/>
      <c r="N32" s="29"/>
      <c r="O32" s="29" t="s">
        <v>331</v>
      </c>
    </row>
    <row r="33" spans="1:15" ht="15" customHeight="1">
      <c r="A33" s="30">
        <v>29</v>
      </c>
      <c r="B33" s="12" t="s">
        <v>259</v>
      </c>
      <c r="C33" s="29">
        <v>25902.233169750565</v>
      </c>
      <c r="D33" s="29">
        <v>-95517.749300000025</v>
      </c>
      <c r="E33" s="29">
        <v>-182097.70704000001</v>
      </c>
      <c r="F33" s="29">
        <v>-220011.80629999988</v>
      </c>
      <c r="G33" s="29"/>
      <c r="H33" s="29"/>
      <c r="I33" s="29"/>
      <c r="J33" s="29"/>
      <c r="K33" s="29"/>
      <c r="L33" s="29"/>
      <c r="M33" s="29"/>
      <c r="N33" s="29"/>
      <c r="O33" s="29" t="s">
        <v>330</v>
      </c>
    </row>
    <row r="34" spans="1:15" ht="15" customHeight="1">
      <c r="A34" s="30">
        <v>30</v>
      </c>
      <c r="B34" s="12" t="s">
        <v>261</v>
      </c>
      <c r="C34" s="29">
        <v>802064.50421999989</v>
      </c>
      <c r="D34" s="29">
        <v>917823.51332000014</v>
      </c>
      <c r="E34" s="29">
        <v>1257111.8322500004</v>
      </c>
      <c r="F34" s="29">
        <v>1457536.4899200003</v>
      </c>
      <c r="G34" s="29"/>
      <c r="H34" s="29"/>
      <c r="I34" s="29"/>
      <c r="J34" s="29"/>
      <c r="K34" s="29"/>
      <c r="L34" s="29"/>
      <c r="M34" s="29"/>
      <c r="N34" s="29"/>
      <c r="O34" s="29" t="s">
        <v>276</v>
      </c>
    </row>
    <row r="35" spans="1:15" ht="15" customHeight="1">
      <c r="A35" s="30">
        <v>31</v>
      </c>
      <c r="B35" s="12" t="s">
        <v>312</v>
      </c>
      <c r="C35" s="29">
        <v>104014.277712</v>
      </c>
      <c r="D35" s="29">
        <v>113445.57055</v>
      </c>
      <c r="E35" s="29">
        <v>151764.26522</v>
      </c>
      <c r="F35" s="29">
        <v>166446.43591000003</v>
      </c>
      <c r="G35" s="29"/>
      <c r="H35" s="29"/>
      <c r="I35" s="29"/>
      <c r="J35" s="29"/>
      <c r="K35" s="29"/>
      <c r="L35" s="29"/>
      <c r="M35" s="29"/>
      <c r="N35" s="29"/>
      <c r="O35" s="29" t="s">
        <v>275</v>
      </c>
    </row>
    <row r="36" spans="1:15" ht="15" customHeight="1">
      <c r="A36" s="30">
        <v>32</v>
      </c>
      <c r="B36" s="12" t="s">
        <v>360</v>
      </c>
      <c r="C36" s="29">
        <v>698050.22586000001</v>
      </c>
      <c r="D36" s="29">
        <v>804377.94270000013</v>
      </c>
      <c r="E36" s="29">
        <v>1105347.5669800001</v>
      </c>
      <c r="F36" s="29">
        <v>1291090.0539299999</v>
      </c>
      <c r="G36" s="29"/>
      <c r="H36" s="29"/>
      <c r="I36" s="29"/>
      <c r="J36" s="29"/>
      <c r="K36" s="29"/>
      <c r="L36" s="29"/>
      <c r="M36" s="29"/>
      <c r="N36" s="29"/>
      <c r="O36" s="29" t="s">
        <v>329</v>
      </c>
    </row>
    <row r="37" spans="1:15" ht="15" customHeight="1">
      <c r="A37" s="30">
        <v>33</v>
      </c>
      <c r="B37" s="12" t="s">
        <v>264</v>
      </c>
      <c r="C37" s="29">
        <v>-51456.935769999989</v>
      </c>
      <c r="D37" s="29">
        <v>110325.76184000001</v>
      </c>
      <c r="E37" s="29">
        <v>238020.74766999998</v>
      </c>
      <c r="F37" s="29">
        <v>214676.21405999997</v>
      </c>
      <c r="G37" s="29"/>
      <c r="H37" s="29"/>
      <c r="I37" s="29"/>
      <c r="J37" s="29"/>
      <c r="K37" s="29"/>
      <c r="L37" s="29"/>
      <c r="M37" s="29"/>
      <c r="N37" s="29"/>
      <c r="O37" s="29" t="s">
        <v>328</v>
      </c>
    </row>
    <row r="38" spans="1:15" ht="15" customHeight="1">
      <c r="A38" s="30">
        <v>34</v>
      </c>
      <c r="B38" s="12" t="s">
        <v>361</v>
      </c>
      <c r="C38" s="29">
        <v>646593.2901199999</v>
      </c>
      <c r="D38" s="29">
        <v>914703.70456999994</v>
      </c>
      <c r="E38" s="29">
        <v>1343368.3147000009</v>
      </c>
      <c r="F38" s="29">
        <v>1505766.2680299997</v>
      </c>
      <c r="G38" s="29"/>
      <c r="H38" s="29"/>
      <c r="I38" s="29"/>
      <c r="J38" s="29"/>
      <c r="K38" s="29"/>
      <c r="L38" s="29"/>
      <c r="M38" s="29"/>
      <c r="N38" s="29"/>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5"/>
  <cols>
    <col min="1" max="1" width="3.85546875" bestFit="1" customWidth="1"/>
    <col min="2" max="2" width="56.85546875" bestFit="1" customWidth="1"/>
    <col min="3" max="14" width="23.8554687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c r="H5" s="29"/>
      <c r="I5" s="29"/>
      <c r="J5" s="29"/>
      <c r="K5" s="29"/>
      <c r="L5" s="29"/>
      <c r="M5" s="29"/>
      <c r="N5" s="29"/>
      <c r="O5" s="29" t="s">
        <v>313</v>
      </c>
    </row>
    <row r="6" spans="1:15" ht="15" customHeight="1">
      <c r="A6" s="30">
        <v>2</v>
      </c>
      <c r="B6" s="12" t="s">
        <v>337</v>
      </c>
      <c r="C6" s="29">
        <v>791327.36468</v>
      </c>
      <c r="D6" s="29">
        <v>1940556.8784899998</v>
      </c>
      <c r="E6" s="29">
        <v>3113463.3138299999</v>
      </c>
      <c r="F6" s="29">
        <v>4131987.7080099997</v>
      </c>
      <c r="G6" s="29"/>
      <c r="H6" s="29"/>
      <c r="I6" s="29"/>
      <c r="J6" s="29"/>
      <c r="K6" s="29"/>
      <c r="L6" s="29"/>
      <c r="M6" s="29"/>
      <c r="N6" s="29"/>
      <c r="O6" s="29" t="s">
        <v>314</v>
      </c>
    </row>
    <row r="7" spans="1:15" ht="15" customHeight="1">
      <c r="A7" s="30">
        <v>3</v>
      </c>
      <c r="B7" s="12" t="s">
        <v>296</v>
      </c>
      <c r="C7" s="29">
        <v>186276.77408999999</v>
      </c>
      <c r="D7" s="29">
        <v>450894.29592000006</v>
      </c>
      <c r="E7" s="29">
        <v>711109.98702999996</v>
      </c>
      <c r="F7" s="29">
        <v>946616.56234999991</v>
      </c>
      <c r="G7" s="29"/>
      <c r="H7" s="29"/>
      <c r="I7" s="29"/>
      <c r="J7" s="29"/>
      <c r="K7" s="29"/>
      <c r="L7" s="29"/>
      <c r="M7" s="29"/>
      <c r="N7" s="29"/>
      <c r="O7" s="29" t="s">
        <v>207</v>
      </c>
    </row>
    <row r="8" spans="1:15" ht="15" customHeight="1">
      <c r="A8" s="30">
        <v>4</v>
      </c>
      <c r="B8" s="12" t="s">
        <v>297</v>
      </c>
      <c r="C8" s="29">
        <v>605050.59055999992</v>
      </c>
      <c r="D8" s="29">
        <v>1489662.5825500002</v>
      </c>
      <c r="E8" s="29">
        <v>2402353.3267799998</v>
      </c>
      <c r="F8" s="29">
        <v>3185371.1456299997</v>
      </c>
      <c r="G8" s="29"/>
      <c r="H8" s="29"/>
      <c r="I8" s="29"/>
      <c r="J8" s="29"/>
      <c r="K8" s="29"/>
      <c r="L8" s="29"/>
      <c r="M8" s="29"/>
      <c r="N8" s="29"/>
      <c r="O8" s="29" t="s">
        <v>315</v>
      </c>
    </row>
    <row r="9" spans="1:15" ht="15" customHeight="1">
      <c r="A9" s="30">
        <v>5</v>
      </c>
      <c r="B9" s="12" t="s">
        <v>338</v>
      </c>
      <c r="C9" s="29">
        <v>187684.45554</v>
      </c>
      <c r="D9" s="29">
        <v>617581.61098999996</v>
      </c>
      <c r="E9" s="29">
        <v>1067726.58809</v>
      </c>
      <c r="F9" s="29">
        <v>1254461.2102900001</v>
      </c>
      <c r="G9" s="29"/>
      <c r="H9" s="29"/>
      <c r="I9" s="29"/>
      <c r="J9" s="29"/>
      <c r="K9" s="29"/>
      <c r="L9" s="29"/>
      <c r="M9" s="29"/>
      <c r="N9" s="29"/>
      <c r="O9" s="29" t="s">
        <v>316</v>
      </c>
    </row>
    <row r="10" spans="1:15" ht="15" customHeight="1">
      <c r="A10" s="30">
        <v>6</v>
      </c>
      <c r="B10" s="12" t="s">
        <v>299</v>
      </c>
      <c r="C10" s="29">
        <v>41467.648660000006</v>
      </c>
      <c r="D10" s="29">
        <v>59031.573790000002</v>
      </c>
      <c r="E10" s="29">
        <v>70056.964860000007</v>
      </c>
      <c r="F10" s="29">
        <v>92252.710519999993</v>
      </c>
      <c r="G10" s="29"/>
      <c r="H10" s="29"/>
      <c r="I10" s="29"/>
      <c r="J10" s="29"/>
      <c r="K10" s="29"/>
      <c r="L10" s="29"/>
      <c r="M10" s="29"/>
      <c r="N10" s="29"/>
      <c r="O10" s="29" t="s">
        <v>317</v>
      </c>
    </row>
    <row r="11" spans="1:15" ht="15" customHeight="1">
      <c r="A11" s="30">
        <v>7</v>
      </c>
      <c r="B11" s="12" t="s">
        <v>300</v>
      </c>
      <c r="C11" s="29">
        <v>146216.80686000001</v>
      </c>
      <c r="D11" s="29">
        <v>558550.03718999994</v>
      </c>
      <c r="E11" s="29">
        <v>997669.62322000007</v>
      </c>
      <c r="F11" s="29">
        <v>1162208.4997699999</v>
      </c>
      <c r="G11" s="29"/>
      <c r="H11" s="29"/>
      <c r="I11" s="29"/>
      <c r="J11" s="29"/>
      <c r="K11" s="29"/>
      <c r="L11" s="29"/>
      <c r="M11" s="29"/>
      <c r="N11" s="29"/>
      <c r="O11" s="29" t="s">
        <v>318</v>
      </c>
    </row>
    <row r="12" spans="1:15" ht="15" customHeight="1">
      <c r="A12" s="30">
        <v>8</v>
      </c>
      <c r="B12" s="12" t="s">
        <v>301</v>
      </c>
      <c r="C12" s="29">
        <v>458833.78369000001</v>
      </c>
      <c r="D12" s="29">
        <v>931112.54534999991</v>
      </c>
      <c r="E12" s="29">
        <v>1404683.7035300001</v>
      </c>
      <c r="F12" s="29">
        <v>2023162.6458500002</v>
      </c>
      <c r="G12" s="29"/>
      <c r="H12" s="29"/>
      <c r="I12" s="29"/>
      <c r="J12" s="29"/>
      <c r="K12" s="29"/>
      <c r="L12" s="29"/>
      <c r="M12" s="29"/>
      <c r="N12" s="29"/>
      <c r="O12" s="29" t="s">
        <v>319</v>
      </c>
    </row>
    <row r="13" spans="1:15" ht="15" customHeight="1">
      <c r="A13" s="30">
        <v>9</v>
      </c>
      <c r="B13" s="12" t="s">
        <v>302</v>
      </c>
      <c r="C13" s="29">
        <v>16985.098109999999</v>
      </c>
      <c r="D13" s="29">
        <v>11305.914569999999</v>
      </c>
      <c r="E13" s="29">
        <v>-7373.5727100000004</v>
      </c>
      <c r="F13" s="29">
        <v>-20153.881839999998</v>
      </c>
      <c r="G13" s="29"/>
      <c r="H13" s="29"/>
      <c r="I13" s="29"/>
      <c r="J13" s="29"/>
      <c r="K13" s="29"/>
      <c r="L13" s="29"/>
      <c r="M13" s="29"/>
      <c r="N13" s="29"/>
      <c r="O13" s="29" t="s">
        <v>320</v>
      </c>
    </row>
    <row r="14" spans="1:15" ht="15" customHeight="1">
      <c r="A14" s="30">
        <v>10</v>
      </c>
      <c r="B14" s="12" t="s">
        <v>303</v>
      </c>
      <c r="C14" s="29">
        <v>-65537.190420000014</v>
      </c>
      <c r="D14" s="29">
        <v>-154117.01347000001</v>
      </c>
      <c r="E14" s="29">
        <v>-265004.93005999998</v>
      </c>
      <c r="F14" s="29">
        <v>-388113.39439000003</v>
      </c>
      <c r="G14" s="29"/>
      <c r="H14" s="29"/>
      <c r="I14" s="29"/>
      <c r="J14" s="29"/>
      <c r="K14" s="29"/>
      <c r="L14" s="29"/>
      <c r="M14" s="29"/>
      <c r="N14" s="29"/>
      <c r="O14" s="29" t="s">
        <v>321</v>
      </c>
    </row>
    <row r="15" spans="1:15" ht="15" customHeight="1">
      <c r="A15" s="30">
        <v>11</v>
      </c>
      <c r="B15" s="12" t="s">
        <v>304</v>
      </c>
      <c r="C15" s="29">
        <v>-48552.09231</v>
      </c>
      <c r="D15" s="29">
        <v>-142811.09889999998</v>
      </c>
      <c r="E15" s="29">
        <v>-272378.50277000002</v>
      </c>
      <c r="F15" s="29">
        <v>-408267.27622</v>
      </c>
      <c r="G15" s="29"/>
      <c r="H15" s="29"/>
      <c r="I15" s="29"/>
      <c r="J15" s="29"/>
      <c r="K15" s="29"/>
      <c r="L15" s="29"/>
      <c r="M15" s="29"/>
      <c r="N15" s="29"/>
      <c r="O15" s="29" t="s">
        <v>322</v>
      </c>
    </row>
    <row r="16" spans="1:15" ht="15" customHeight="1">
      <c r="A16" s="30">
        <v>12</v>
      </c>
      <c r="B16" s="12" t="s">
        <v>239</v>
      </c>
      <c r="C16" s="29">
        <v>410281.69137999997</v>
      </c>
      <c r="D16" s="29">
        <v>788301.44642000005</v>
      </c>
      <c r="E16" s="29">
        <v>1132305.2007600002</v>
      </c>
      <c r="F16" s="29">
        <v>1614895.3696000001</v>
      </c>
      <c r="G16" s="29"/>
      <c r="H16" s="29"/>
      <c r="I16" s="29"/>
      <c r="J16" s="29"/>
      <c r="K16" s="29"/>
      <c r="L16" s="29"/>
      <c r="M16" s="29"/>
      <c r="N16" s="29"/>
      <c r="O16" s="29" t="s">
        <v>270</v>
      </c>
    </row>
    <row r="17" spans="1:15" ht="15" customHeight="1">
      <c r="A17" s="30">
        <v>13</v>
      </c>
      <c r="B17" s="12" t="s">
        <v>305</v>
      </c>
      <c r="C17" s="29">
        <v>-1.5799799999999999</v>
      </c>
      <c r="D17" s="29">
        <v>-1.5799799999999999</v>
      </c>
      <c r="E17" s="29">
        <v>-2.50041</v>
      </c>
      <c r="F17" s="29">
        <v>-2.6039599999999998</v>
      </c>
      <c r="G17" s="29"/>
      <c r="H17" s="29"/>
      <c r="I17" s="29"/>
      <c r="J17" s="29"/>
      <c r="K17" s="29"/>
      <c r="L17" s="29"/>
      <c r="M17" s="29"/>
      <c r="N17" s="29"/>
      <c r="O17" s="29" t="s">
        <v>323</v>
      </c>
    </row>
    <row r="18" spans="1:15" ht="15" customHeight="1">
      <c r="A18" s="30">
        <v>14</v>
      </c>
      <c r="B18" s="12" t="s">
        <v>362</v>
      </c>
      <c r="C18" s="29">
        <v>410280.11138999998</v>
      </c>
      <c r="D18" s="29">
        <v>788299.86644000001</v>
      </c>
      <c r="E18" s="29">
        <v>1132302.7003500001</v>
      </c>
      <c r="F18" s="29">
        <v>1614892.76563</v>
      </c>
      <c r="G18" s="29"/>
      <c r="H18" s="29"/>
      <c r="I18" s="29"/>
      <c r="J18" s="29"/>
      <c r="K18" s="29"/>
      <c r="L18" s="29"/>
      <c r="M18" s="29"/>
      <c r="N18" s="29"/>
      <c r="O18" s="29" t="s">
        <v>324</v>
      </c>
    </row>
    <row r="19" spans="1:15" ht="15" customHeight="1">
      <c r="A19" s="30">
        <v>15</v>
      </c>
      <c r="B19" s="12" t="s">
        <v>307</v>
      </c>
      <c r="C19" s="29">
        <v>313398.95371000003</v>
      </c>
      <c r="D19" s="29">
        <v>680373.06298000005</v>
      </c>
      <c r="E19" s="29">
        <v>1116844.99639</v>
      </c>
      <c r="F19" s="29">
        <v>1532335.3282300001</v>
      </c>
      <c r="G19" s="29"/>
      <c r="H19" s="29"/>
      <c r="I19" s="29"/>
      <c r="J19" s="29"/>
      <c r="K19" s="29"/>
      <c r="L19" s="29"/>
      <c r="M19" s="29"/>
      <c r="N19" s="29"/>
      <c r="O19" s="29" t="s">
        <v>184</v>
      </c>
    </row>
    <row r="20" spans="1:15" ht="15" customHeight="1">
      <c r="A20" s="30">
        <v>16</v>
      </c>
      <c r="B20" s="12" t="s">
        <v>245</v>
      </c>
      <c r="C20" s="29">
        <v>23830.57733</v>
      </c>
      <c r="D20" s="29">
        <v>65458.354169999991</v>
      </c>
      <c r="E20" s="29">
        <v>123584.85102999999</v>
      </c>
      <c r="F20" s="29">
        <v>142667.36499</v>
      </c>
      <c r="G20" s="29"/>
      <c r="H20" s="29"/>
      <c r="I20" s="29"/>
      <c r="J20" s="29"/>
      <c r="K20" s="29"/>
      <c r="L20" s="29"/>
      <c r="M20" s="29"/>
      <c r="N20" s="29"/>
      <c r="O20" s="29" t="s">
        <v>325</v>
      </c>
    </row>
    <row r="21" spans="1:15" ht="15" customHeight="1">
      <c r="A21" s="30">
        <v>17</v>
      </c>
      <c r="B21" s="12" t="s">
        <v>247</v>
      </c>
      <c r="C21" s="29">
        <v>-10264.834700000003</v>
      </c>
      <c r="D21" s="29">
        <v>-36171.580990000002</v>
      </c>
      <c r="E21" s="29">
        <v>-109342.58455</v>
      </c>
      <c r="F21" s="29">
        <v>-167979.83816000001</v>
      </c>
      <c r="G21" s="29"/>
      <c r="H21" s="29"/>
      <c r="I21" s="29"/>
      <c r="J21" s="29"/>
      <c r="K21" s="29"/>
      <c r="L21" s="29"/>
      <c r="M21" s="29"/>
      <c r="N21" s="29"/>
      <c r="O21" s="29" t="s">
        <v>326</v>
      </c>
    </row>
    <row r="22" spans="1:15" ht="15" customHeight="1">
      <c r="A22" s="30">
        <v>18</v>
      </c>
      <c r="B22" s="12" t="s">
        <v>339</v>
      </c>
      <c r="C22" s="29">
        <v>279303.54167000001</v>
      </c>
      <c r="D22" s="29">
        <v>578743.12781999994</v>
      </c>
      <c r="E22" s="29">
        <v>883917.5607899999</v>
      </c>
      <c r="F22" s="29">
        <v>1221688.1250700001</v>
      </c>
      <c r="G22" s="29"/>
      <c r="H22" s="29"/>
      <c r="I22" s="29"/>
      <c r="J22" s="29"/>
      <c r="K22" s="29"/>
      <c r="L22" s="29"/>
      <c r="M22" s="29"/>
      <c r="N22" s="29"/>
      <c r="O22" s="29" t="s">
        <v>335</v>
      </c>
    </row>
    <row r="23" spans="1:15" ht="15" customHeight="1">
      <c r="A23" s="30">
        <v>19</v>
      </c>
      <c r="B23" s="12" t="s">
        <v>309</v>
      </c>
      <c r="C23" s="29">
        <v>102.47985</v>
      </c>
      <c r="D23" s="29">
        <v>1588.6656600000001</v>
      </c>
      <c r="E23" s="29">
        <v>1606.4349999999999</v>
      </c>
      <c r="F23" s="29">
        <v>1905.8662300000001</v>
      </c>
      <c r="G23" s="29"/>
      <c r="H23" s="29"/>
      <c r="I23" s="29"/>
      <c r="J23" s="29"/>
      <c r="K23" s="29"/>
      <c r="L23" s="29"/>
      <c r="M23" s="29"/>
      <c r="N23" s="29"/>
      <c r="O23" s="29" t="s">
        <v>336</v>
      </c>
    </row>
    <row r="24" spans="1:15" ht="15" customHeight="1">
      <c r="A24" s="30">
        <v>20</v>
      </c>
      <c r="B24" s="12" t="s">
        <v>363</v>
      </c>
      <c r="C24" s="29">
        <v>279406.02152000007</v>
      </c>
      <c r="D24" s="29">
        <v>580331.79347999988</v>
      </c>
      <c r="E24" s="29">
        <v>885523.99578999996</v>
      </c>
      <c r="F24" s="29">
        <v>1223593.99132</v>
      </c>
      <c r="G24" s="29"/>
      <c r="H24" s="29"/>
      <c r="I24" s="29"/>
      <c r="J24" s="29"/>
      <c r="K24" s="29"/>
      <c r="L24" s="29"/>
      <c r="M24" s="29"/>
      <c r="N24" s="29"/>
      <c r="O24" s="29" t="s">
        <v>333</v>
      </c>
    </row>
    <row r="25" spans="1:15" ht="15" customHeight="1">
      <c r="A25" s="30">
        <v>21</v>
      </c>
      <c r="B25" s="12" t="s">
        <v>357</v>
      </c>
      <c r="C25" s="29">
        <v>130874.08985000002</v>
      </c>
      <c r="D25" s="29">
        <v>207968.07294000001</v>
      </c>
      <c r="E25" s="29">
        <v>246778.70455999998</v>
      </c>
      <c r="F25" s="29">
        <v>391298.77432999999</v>
      </c>
      <c r="G25" s="29"/>
      <c r="H25" s="29"/>
      <c r="I25" s="29"/>
      <c r="J25" s="29"/>
      <c r="K25" s="29"/>
      <c r="L25" s="29"/>
      <c r="M25" s="29"/>
      <c r="N25" s="29"/>
      <c r="O25" s="29" t="s">
        <v>334</v>
      </c>
    </row>
    <row r="26" spans="1:15" ht="15" customHeight="1">
      <c r="A26" s="30">
        <v>22</v>
      </c>
      <c r="B26" s="12" t="s">
        <v>340</v>
      </c>
      <c r="C26" s="29">
        <v>35506.920209999997</v>
      </c>
      <c r="D26" s="29">
        <v>72562.833839999992</v>
      </c>
      <c r="E26" s="29">
        <v>144999.40307999996</v>
      </c>
      <c r="F26" s="29">
        <v>184446.94376999998</v>
      </c>
      <c r="G26" s="29"/>
      <c r="H26" s="29"/>
      <c r="I26" s="29"/>
      <c r="J26" s="29"/>
      <c r="K26" s="29"/>
      <c r="L26" s="29"/>
      <c r="M26" s="29"/>
      <c r="N26" s="29"/>
      <c r="O26" s="29" t="s">
        <v>289</v>
      </c>
    </row>
    <row r="27" spans="1:15" ht="15" customHeight="1">
      <c r="A27" s="30">
        <v>23</v>
      </c>
      <c r="B27" s="12" t="s">
        <v>255</v>
      </c>
      <c r="C27" s="29">
        <v>1657.4253899999999</v>
      </c>
      <c r="D27" s="29">
        <v>3123.4876100000001</v>
      </c>
      <c r="E27" s="29">
        <v>4952.5943099999995</v>
      </c>
      <c r="F27" s="29">
        <v>7503.6448599999994</v>
      </c>
      <c r="G27" s="29"/>
      <c r="H27" s="29"/>
      <c r="I27" s="29"/>
      <c r="J27" s="29"/>
      <c r="K27" s="29"/>
      <c r="L27" s="29"/>
      <c r="M27" s="29"/>
      <c r="N27" s="29"/>
      <c r="O27" s="29" t="s">
        <v>279</v>
      </c>
    </row>
    <row r="28" spans="1:15" ht="15" customHeight="1">
      <c r="A28" s="30">
        <v>24</v>
      </c>
      <c r="B28" s="12" t="s">
        <v>310</v>
      </c>
      <c r="C28" s="29">
        <v>23508.97278</v>
      </c>
      <c r="D28" s="29">
        <v>55170.72608</v>
      </c>
      <c r="E28" s="29">
        <v>80155.387819999989</v>
      </c>
      <c r="F28" s="29">
        <v>107941.8263</v>
      </c>
      <c r="G28" s="29"/>
      <c r="H28" s="29"/>
      <c r="I28" s="29"/>
      <c r="J28" s="29"/>
      <c r="K28" s="29"/>
      <c r="L28" s="29"/>
      <c r="M28" s="29"/>
      <c r="N28" s="29"/>
      <c r="O28" s="29" t="s">
        <v>291</v>
      </c>
    </row>
    <row r="29" spans="1:15" ht="15" customHeight="1">
      <c r="A29" s="30">
        <v>25</v>
      </c>
      <c r="B29" s="12" t="s">
        <v>341</v>
      </c>
      <c r="C29" s="29">
        <v>687.35358999999994</v>
      </c>
      <c r="D29" s="29">
        <v>1927.09581</v>
      </c>
      <c r="E29" s="29">
        <v>3762.5218599999998</v>
      </c>
      <c r="F29" s="29">
        <v>5164.8416999999999</v>
      </c>
      <c r="G29" s="29"/>
      <c r="H29" s="29"/>
      <c r="I29" s="29"/>
      <c r="J29" s="29"/>
      <c r="K29" s="29"/>
      <c r="L29" s="29"/>
      <c r="M29" s="29"/>
      <c r="N29" s="29"/>
      <c r="O29" s="29" t="s">
        <v>290</v>
      </c>
    </row>
    <row r="30" spans="1:15" ht="15" customHeight="1">
      <c r="A30" s="30">
        <v>26</v>
      </c>
      <c r="B30" s="12" t="s">
        <v>311</v>
      </c>
      <c r="C30" s="29">
        <v>18360.023610000004</v>
      </c>
      <c r="D30" s="29">
        <v>19804.770830000001</v>
      </c>
      <c r="E30" s="29">
        <v>27550.94987</v>
      </c>
      <c r="F30" s="29">
        <v>43003.377189999992</v>
      </c>
      <c r="G30" s="29"/>
      <c r="H30" s="29"/>
      <c r="I30" s="29"/>
      <c r="J30" s="29"/>
      <c r="K30" s="29"/>
      <c r="L30" s="29"/>
      <c r="M30" s="29"/>
      <c r="N30" s="29"/>
      <c r="O30" s="29" t="s">
        <v>292</v>
      </c>
    </row>
    <row r="31" spans="1:15" ht="15" customHeight="1">
      <c r="A31" s="30">
        <v>27</v>
      </c>
      <c r="B31" s="12" t="s">
        <v>358</v>
      </c>
      <c r="C31" s="29">
        <v>44213.775429999994</v>
      </c>
      <c r="D31" s="29">
        <v>80026.080390000003</v>
      </c>
      <c r="E31" s="29">
        <v>116421.45393</v>
      </c>
      <c r="F31" s="29">
        <v>163613.69014999998</v>
      </c>
      <c r="G31" s="29"/>
      <c r="H31" s="29"/>
      <c r="I31" s="29"/>
      <c r="J31" s="29"/>
      <c r="K31" s="29"/>
      <c r="L31" s="29"/>
      <c r="M31" s="29"/>
      <c r="N31" s="29"/>
      <c r="O31" s="29" t="s">
        <v>332</v>
      </c>
    </row>
    <row r="32" spans="1:15" ht="15" customHeight="1">
      <c r="A32" s="30">
        <v>28</v>
      </c>
      <c r="B32" s="12" t="s">
        <v>359</v>
      </c>
      <c r="C32" s="29">
        <v>122167.23462999999</v>
      </c>
      <c r="D32" s="29">
        <v>200504.82639999996</v>
      </c>
      <c r="E32" s="29">
        <v>275356.65370999998</v>
      </c>
      <c r="F32" s="29">
        <v>412132.02795999998</v>
      </c>
      <c r="G32" s="29"/>
      <c r="H32" s="29"/>
      <c r="I32" s="29"/>
      <c r="J32" s="29"/>
      <c r="K32" s="29"/>
      <c r="L32" s="29"/>
      <c r="M32" s="29"/>
      <c r="N32" s="29"/>
      <c r="O32" s="29" t="s">
        <v>331</v>
      </c>
    </row>
    <row r="33" spans="1:15" ht="15" customHeight="1">
      <c r="A33" s="30">
        <v>29</v>
      </c>
      <c r="B33" s="12" t="s">
        <v>259</v>
      </c>
      <c r="C33" s="29">
        <v>-11173.457950000002</v>
      </c>
      <c r="D33" s="29">
        <v>-14104.242470000005</v>
      </c>
      <c r="E33" s="29">
        <v>-33976.945030000003</v>
      </c>
      <c r="F33" s="29">
        <v>-6646.2370699999883</v>
      </c>
      <c r="G33" s="29"/>
      <c r="H33" s="29"/>
      <c r="I33" s="29"/>
      <c r="J33" s="29"/>
      <c r="K33" s="29"/>
      <c r="L33" s="29"/>
      <c r="M33" s="29"/>
      <c r="N33" s="29"/>
      <c r="O33" s="29" t="s">
        <v>330</v>
      </c>
    </row>
    <row r="34" spans="1:15" ht="15" customHeight="1">
      <c r="A34" s="30">
        <v>30</v>
      </c>
      <c r="B34" s="12" t="s">
        <v>261</v>
      </c>
      <c r="C34" s="29">
        <v>110993.77666999999</v>
      </c>
      <c r="D34" s="29">
        <v>186400.58392</v>
      </c>
      <c r="E34" s="29">
        <v>241379.70864</v>
      </c>
      <c r="F34" s="29">
        <v>405485.79087000003</v>
      </c>
      <c r="G34" s="29"/>
      <c r="H34" s="29"/>
      <c r="I34" s="29"/>
      <c r="J34" s="29"/>
      <c r="K34" s="29"/>
      <c r="L34" s="29"/>
      <c r="M34" s="29"/>
      <c r="N34" s="29"/>
      <c r="O34" s="29" t="s">
        <v>276</v>
      </c>
    </row>
    <row r="35" spans="1:15" ht="15" customHeight="1">
      <c r="A35" s="30">
        <v>31</v>
      </c>
      <c r="B35" s="12" t="s">
        <v>262</v>
      </c>
      <c r="C35" s="29">
        <v>7632.2084599999998</v>
      </c>
      <c r="D35" s="29">
        <v>30916.890079999997</v>
      </c>
      <c r="E35" s="29">
        <v>40976.690340000001</v>
      </c>
      <c r="F35" s="29">
        <v>63964.439750000005</v>
      </c>
      <c r="G35" s="29"/>
      <c r="H35" s="29"/>
      <c r="I35" s="29"/>
      <c r="J35" s="29"/>
      <c r="K35" s="29"/>
      <c r="L35" s="29"/>
      <c r="M35" s="29"/>
      <c r="N35" s="29"/>
      <c r="O35" s="29" t="s">
        <v>275</v>
      </c>
    </row>
    <row r="36" spans="1:15" ht="15" customHeight="1">
      <c r="A36" s="30">
        <v>32</v>
      </c>
      <c r="B36" s="12" t="s">
        <v>360</v>
      </c>
      <c r="C36" s="29">
        <v>103361.56822</v>
      </c>
      <c r="D36" s="29">
        <v>155483.69383</v>
      </c>
      <c r="E36" s="29">
        <v>200403.0183</v>
      </c>
      <c r="F36" s="29">
        <v>341521.35109000001</v>
      </c>
      <c r="G36" s="29"/>
      <c r="H36" s="29"/>
      <c r="I36" s="29"/>
      <c r="J36" s="29"/>
      <c r="K36" s="29"/>
      <c r="L36" s="29"/>
      <c r="M36" s="29"/>
      <c r="N36" s="29"/>
      <c r="O36" s="29" t="s">
        <v>329</v>
      </c>
    </row>
    <row r="37" spans="1:15" ht="15" customHeight="1">
      <c r="A37" s="30">
        <v>33</v>
      </c>
      <c r="B37" s="12" t="s">
        <v>264</v>
      </c>
      <c r="C37" s="29">
        <v>19823.78327</v>
      </c>
      <c r="D37" s="29">
        <v>33058.65137</v>
      </c>
      <c r="E37" s="29">
        <v>77982.405729999999</v>
      </c>
      <c r="F37" s="29">
        <v>93977.126980000001</v>
      </c>
      <c r="G37" s="29"/>
      <c r="H37" s="29"/>
      <c r="I37" s="29"/>
      <c r="J37" s="29"/>
      <c r="K37" s="29"/>
      <c r="L37" s="29"/>
      <c r="M37" s="29"/>
      <c r="N37" s="29"/>
      <c r="O37" s="29" t="s">
        <v>328</v>
      </c>
    </row>
    <row r="38" spans="1:15" ht="15" customHeight="1">
      <c r="A38" s="30">
        <v>34</v>
      </c>
      <c r="B38" s="12" t="s">
        <v>361</v>
      </c>
      <c r="C38" s="29">
        <v>123185.35149</v>
      </c>
      <c r="D38" s="29">
        <v>188542.34522000005</v>
      </c>
      <c r="E38" s="29">
        <v>278385.42404999997</v>
      </c>
      <c r="F38" s="29">
        <v>435498.47807999997</v>
      </c>
      <c r="G38" s="29"/>
      <c r="H38" s="29"/>
      <c r="I38" s="29"/>
      <c r="J38" s="29"/>
      <c r="K38" s="29"/>
      <c r="L38" s="29"/>
      <c r="M38" s="29"/>
      <c r="N38" s="29"/>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5"/>
  <cols>
    <col min="1" max="1" width="3.85546875" bestFit="1" customWidth="1"/>
    <col min="2" max="2" width="13.140625" bestFit="1" customWidth="1"/>
    <col min="3" max="14" width="23.140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213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c r="H5" s="29"/>
      <c r="I5" s="29"/>
      <c r="J5" s="29"/>
      <c r="K5" s="29"/>
      <c r="L5" s="29"/>
      <c r="M5" s="29"/>
      <c r="N5" s="29"/>
      <c r="O5" s="29" t="s">
        <v>183</v>
      </c>
    </row>
    <row r="6" spans="1:15">
      <c r="A6" s="30">
        <v>2</v>
      </c>
      <c r="B6" s="12" t="s">
        <v>307</v>
      </c>
      <c r="C6" s="29">
        <v>681126.79293</v>
      </c>
      <c r="D6" s="29">
        <v>1331569</v>
      </c>
      <c r="E6" s="29">
        <v>2065017.6290200001</v>
      </c>
      <c r="F6" s="29">
        <v>2818351.37788</v>
      </c>
      <c r="G6" s="29"/>
      <c r="H6" s="29"/>
      <c r="I6" s="29"/>
      <c r="J6" s="29"/>
      <c r="K6" s="29"/>
      <c r="L6" s="29"/>
      <c r="M6" s="29"/>
      <c r="N6" s="29"/>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RowHeight="15"/>
  <cols>
    <col min="2" max="2" width="13.5703125" bestFit="1" customWidth="1"/>
    <col min="3" max="14" width="23.28515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c r="H5" s="29"/>
      <c r="I5" s="29"/>
      <c r="J5" s="29"/>
      <c r="K5" s="29"/>
      <c r="L5" s="29"/>
      <c r="M5" s="29"/>
      <c r="N5" s="29"/>
      <c r="O5" s="29" t="s">
        <v>183</v>
      </c>
    </row>
    <row r="6" spans="1:15">
      <c r="A6">
        <v>2</v>
      </c>
      <c r="B6" s="12" t="s">
        <v>307</v>
      </c>
      <c r="C6" s="29">
        <f>7312.92809005342*1000</f>
        <v>7312928.0900534205</v>
      </c>
      <c r="D6" s="29">
        <v>14506843.554542702</v>
      </c>
      <c r="E6" s="29">
        <v>18236720.733861677</v>
      </c>
      <c r="F6" s="29">
        <v>25780681.24721285</v>
      </c>
      <c r="G6" s="29"/>
      <c r="H6" s="29"/>
      <c r="I6" s="29"/>
      <c r="J6" s="29"/>
      <c r="K6" s="29"/>
      <c r="L6" s="29"/>
      <c r="M6" s="29"/>
      <c r="N6" s="29"/>
      <c r="O6" s="29" t="s">
        <v>342</v>
      </c>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D7" sqref="D7"/>
    </sheetView>
  </sheetViews>
  <sheetFormatPr defaultRowHeight="15"/>
  <cols>
    <col min="1" max="1" width="3.28515625" style="19"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60">
      <c r="C19" s="32" t="s">
        <v>223</v>
      </c>
      <c r="D19" s="36" t="s">
        <v>367</v>
      </c>
      <c r="F19" s="32" t="s">
        <v>231</v>
      </c>
      <c r="G19" s="26" t="s">
        <v>370</v>
      </c>
    </row>
    <row r="20" spans="3:7" ht="15.75" customHeight="1">
      <c r="C20" s="32"/>
      <c r="F20" s="32"/>
    </row>
    <row r="21" spans="3:7" ht="90">
      <c r="C21" s="32" t="s">
        <v>224</v>
      </c>
      <c r="D21" s="36" t="s">
        <v>368</v>
      </c>
      <c r="F21" s="32" t="s">
        <v>232</v>
      </c>
      <c r="G21" s="26" t="s">
        <v>371</v>
      </c>
    </row>
    <row r="22" spans="3:7" ht="15" customHeight="1"/>
    <row r="23" spans="3:7" ht="90">
      <c r="C23" s="32" t="s">
        <v>225</v>
      </c>
      <c r="D23" s="26" t="s">
        <v>369</v>
      </c>
      <c r="F23" s="32" t="s">
        <v>233</v>
      </c>
      <c r="G23" s="26" t="s">
        <v>373</v>
      </c>
    </row>
    <row r="24" spans="3:7" ht="18" customHeight="1"/>
    <row r="25" spans="3:7" ht="120">
      <c r="C25" s="32" t="s">
        <v>226</v>
      </c>
      <c r="D25" s="26" t="s">
        <v>366</v>
      </c>
      <c r="F25" s="32" t="s">
        <v>234</v>
      </c>
      <c r="G25" s="26" t="s">
        <v>372</v>
      </c>
    </row>
    <row r="26" spans="3:7" ht="22.5" customHeight="1"/>
    <row r="27" spans="3:7" ht="67.5" customHeight="1">
      <c r="C27" s="32" t="s">
        <v>227</v>
      </c>
      <c r="D27" s="26" t="s">
        <v>374</v>
      </c>
      <c r="F27" s="32" t="s">
        <v>208</v>
      </c>
      <c r="G27" s="26" t="s">
        <v>375</v>
      </c>
    </row>
    <row r="28" spans="3:7" ht="75">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43" sqref="C43"/>
    </sheetView>
  </sheetViews>
  <sheetFormatPr defaultRowHeight="15"/>
  <cols>
    <col min="1" max="1" width="3.28515625" style="19" customWidth="1"/>
    <col min="2" max="2" width="3.28515625" style="21" customWidth="1"/>
    <col min="3" max="3" width="62.140625" bestFit="1" customWidth="1"/>
    <col min="4" max="4" width="61.710937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38" sqref="C38"/>
    </sheetView>
  </sheetViews>
  <sheetFormatPr defaultRowHeight="15"/>
  <cols>
    <col min="1" max="1" width="3.28515625" style="19" customWidth="1"/>
    <col min="2" max="2" width="4.5703125" customWidth="1"/>
    <col min="3" max="3" width="73.42578125" bestFit="1" customWidth="1"/>
    <col min="4" max="4" width="16.140625" customWidth="1"/>
  </cols>
  <sheetData>
    <row r="9" spans="3:5" ht="15.75">
      <c r="C9" s="22" t="s">
        <v>162</v>
      </c>
      <c r="D9" s="2"/>
      <c r="E9" s="2"/>
    </row>
    <row r="10" spans="3:5" ht="15.75">
      <c r="C10" s="22"/>
      <c r="D10" s="2"/>
      <c r="E10" s="2"/>
    </row>
    <row r="11" spans="3:5" ht="15.75">
      <c r="C11" s="22" t="s">
        <v>209</v>
      </c>
      <c r="D11" s="2"/>
      <c r="E11" s="2"/>
    </row>
    <row r="12" spans="3:5" ht="15.75">
      <c r="C12" s="22"/>
      <c r="D12" s="2"/>
      <c r="E12" s="2"/>
    </row>
    <row r="13" spans="3:5" ht="15.75">
      <c r="C13" s="22" t="s">
        <v>381</v>
      </c>
      <c r="D13" s="2"/>
      <c r="E13" s="3">
        <v>1</v>
      </c>
    </row>
    <row r="14" spans="3:5" ht="15.75">
      <c r="C14" s="22"/>
      <c r="D14" s="2"/>
      <c r="E14" s="2"/>
    </row>
    <row r="15" spans="3:5" ht="15.75">
      <c r="C15" s="22" t="s">
        <v>382</v>
      </c>
      <c r="D15" s="2"/>
      <c r="E15" s="3">
        <v>2</v>
      </c>
    </row>
    <row r="16" spans="3:5" ht="15.75">
      <c r="C16" s="22"/>
      <c r="D16" s="2"/>
      <c r="E16" s="2"/>
    </row>
    <row r="17" spans="3:5" ht="15.75">
      <c r="C17" s="22" t="s">
        <v>383</v>
      </c>
      <c r="D17" s="2"/>
      <c r="E17" s="3">
        <v>3</v>
      </c>
    </row>
    <row r="18" spans="3:5" ht="15.75">
      <c r="C18" s="22"/>
      <c r="D18" s="2"/>
      <c r="E18" s="2"/>
    </row>
    <row r="19" spans="3:5" ht="15.75">
      <c r="C19" s="22" t="s">
        <v>1</v>
      </c>
      <c r="D19" s="2"/>
      <c r="E19" s="3">
        <v>4</v>
      </c>
    </row>
    <row r="20" spans="3:5" ht="15.75">
      <c r="C20" s="22"/>
      <c r="D20" s="2"/>
      <c r="E20" s="2"/>
    </row>
    <row r="21" spans="3:5" ht="15.75">
      <c r="C21" s="22" t="s">
        <v>0</v>
      </c>
      <c r="D21" s="2"/>
      <c r="E21" s="3">
        <v>5</v>
      </c>
    </row>
    <row r="24" spans="3:5" ht="15.75">
      <c r="C24" s="22" t="s">
        <v>210</v>
      </c>
    </row>
    <row r="26" spans="3:5" ht="15.75">
      <c r="C26" s="22" t="s">
        <v>381</v>
      </c>
      <c r="E26" s="3">
        <v>6</v>
      </c>
    </row>
    <row r="27" spans="3:5" ht="15.75">
      <c r="C27" s="22"/>
    </row>
    <row r="28" spans="3:5" ht="15.75">
      <c r="C28" s="22" t="s">
        <v>382</v>
      </c>
      <c r="E28" s="3">
        <v>7</v>
      </c>
    </row>
    <row r="29" spans="3:5" ht="15.75">
      <c r="C29" s="22"/>
    </row>
    <row r="30" spans="3:5" ht="15.75">
      <c r="C30" s="22" t="s">
        <v>383</v>
      </c>
      <c r="E30" s="3">
        <v>8</v>
      </c>
    </row>
    <row r="32" spans="3:5" ht="15.75">
      <c r="C32" s="22" t="s">
        <v>211</v>
      </c>
      <c r="E32" s="3">
        <v>9</v>
      </c>
    </row>
    <row r="34" spans="3:5" ht="15.75">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D3" activePane="bottomRight" state="frozen"/>
      <selection pane="topRight" activeCell="D1" sqref="D1"/>
      <selection pane="bottomLeft" activeCell="A3" sqref="A3"/>
      <selection pane="bottomRight" activeCell="B4" sqref="B4"/>
    </sheetView>
  </sheetViews>
  <sheetFormatPr defaultRowHeight="15"/>
  <cols>
    <col min="1" max="1" width="3.28515625" style="19" customWidth="1"/>
    <col min="2" max="2" width="3.28515625" customWidth="1"/>
    <col min="3" max="3" width="81.140625" bestFit="1" customWidth="1"/>
    <col min="4" max="15" width="23" customWidth="1"/>
    <col min="16" max="16" width="22.285156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c r="Q2" s="40"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c r="I3" s="15"/>
      <c r="J3" s="15"/>
      <c r="K3" s="15"/>
      <c r="L3" s="15"/>
      <c r="M3" s="15"/>
      <c r="N3" s="15"/>
      <c r="O3" s="15"/>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c r="I4" s="15"/>
      <c r="J4" s="15"/>
      <c r="K4" s="15"/>
      <c r="L4" s="15"/>
      <c r="M4" s="15"/>
      <c r="N4" s="15"/>
      <c r="O4" s="15"/>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c r="I5" s="15"/>
      <c r="J5" s="15"/>
      <c r="K5" s="15"/>
      <c r="L5" s="15"/>
      <c r="M5" s="15"/>
      <c r="N5" s="15"/>
      <c r="O5" s="15"/>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c r="I7" s="15"/>
      <c r="J7" s="15"/>
      <c r="K7" s="15"/>
      <c r="L7" s="15"/>
      <c r="M7" s="15"/>
      <c r="N7" s="15"/>
      <c r="O7" s="15"/>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c r="I8" s="15"/>
      <c r="J8" s="15"/>
      <c r="K8" s="15"/>
      <c r="L8" s="15"/>
      <c r="M8" s="15"/>
      <c r="N8" s="15"/>
      <c r="O8" s="15"/>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c r="I9" s="15"/>
      <c r="J9" s="15"/>
      <c r="K9" s="15"/>
      <c r="L9" s="15"/>
      <c r="M9" s="15"/>
      <c r="N9" s="15"/>
      <c r="O9" s="15"/>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c r="I11" s="34"/>
      <c r="J11" s="34"/>
      <c r="K11" s="34"/>
      <c r="L11" s="34"/>
      <c r="M11" s="34"/>
      <c r="N11" s="34"/>
      <c r="O11" s="34"/>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c r="I12" s="29"/>
      <c r="J12" s="29"/>
      <c r="K12" s="29"/>
      <c r="L12" s="29"/>
      <c r="M12" s="29"/>
      <c r="N12" s="29"/>
      <c r="O12" s="29"/>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3" ySplit="1" topLeftCell="G2" activePane="bottomRight" state="frozen"/>
      <selection pane="topRight" activeCell="D1" sqref="D1"/>
      <selection pane="bottomLeft" activeCell="A3" sqref="A3"/>
      <selection pane="bottomRight" activeCell="G8" sqref="G8"/>
    </sheetView>
  </sheetViews>
  <sheetFormatPr defaultRowHeight="15"/>
  <cols>
    <col min="1" max="1" width="3.28515625" style="19" customWidth="1"/>
    <col min="2" max="2" width="3.28515625" customWidth="1"/>
    <col min="3" max="3" width="81.140625" bestFit="1" customWidth="1"/>
    <col min="4" max="15" width="22.85546875" customWidth="1"/>
    <col min="16" max="16" width="76.57031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c r="I4" s="35"/>
      <c r="J4" s="35"/>
      <c r="K4" s="35"/>
      <c r="L4" s="35"/>
      <c r="M4" s="35"/>
      <c r="N4" s="35"/>
      <c r="O4" s="35"/>
      <c r="P4" t="s">
        <v>231</v>
      </c>
    </row>
    <row r="5" spans="1:30" s="21" customFormat="1">
      <c r="A5" s="19"/>
      <c r="B5"/>
      <c r="C5" t="s">
        <v>224</v>
      </c>
      <c r="D5" s="35">
        <v>1.2470000000000001</v>
      </c>
      <c r="E5" s="35">
        <v>1.2490000000000001</v>
      </c>
      <c r="F5" s="35">
        <v>1.3592591366090467</v>
      </c>
      <c r="G5" s="35">
        <v>1.3577552968023641</v>
      </c>
      <c r="H5" s="35"/>
      <c r="I5" s="35"/>
      <c r="J5" s="35"/>
      <c r="K5" s="35"/>
      <c r="L5" s="35"/>
      <c r="M5" s="35"/>
      <c r="N5" s="35"/>
      <c r="O5" s="35"/>
      <c r="P5" t="s">
        <v>232</v>
      </c>
    </row>
    <row r="6" spans="1:30" s="21" customFormat="1">
      <c r="A6" s="19"/>
      <c r="B6"/>
      <c r="C6" t="s">
        <v>225</v>
      </c>
      <c r="D6" s="35">
        <v>1.9370000000000001</v>
      </c>
      <c r="E6" s="35">
        <v>1.827</v>
      </c>
      <c r="F6" s="35">
        <v>2.0144046878784287</v>
      </c>
      <c r="G6" s="35">
        <v>1.9737759047423571</v>
      </c>
      <c r="H6" s="35"/>
      <c r="I6" s="35"/>
      <c r="J6" s="35"/>
      <c r="K6" s="35"/>
      <c r="L6" s="35"/>
      <c r="M6" s="35"/>
      <c r="N6" s="35"/>
      <c r="O6" s="35"/>
      <c r="P6" t="s">
        <v>233</v>
      </c>
    </row>
    <row r="7" spans="1:30" s="21" customFormat="1">
      <c r="A7" s="19"/>
      <c r="B7"/>
      <c r="C7" t="s">
        <v>226</v>
      </c>
      <c r="D7" s="35">
        <v>1.655</v>
      </c>
      <c r="E7" s="35">
        <v>1.5469999999999999</v>
      </c>
      <c r="F7" s="35">
        <v>1.701295029896511</v>
      </c>
      <c r="G7" s="35">
        <v>1.6649160506308942</v>
      </c>
      <c r="H7" s="35"/>
      <c r="I7" s="35"/>
      <c r="J7" s="35"/>
      <c r="K7" s="35"/>
      <c r="L7" s="35"/>
      <c r="M7" s="35"/>
      <c r="N7" s="35"/>
      <c r="O7" s="35"/>
      <c r="P7" t="s">
        <v>234</v>
      </c>
    </row>
    <row r="8" spans="1:30" s="21" customFormat="1">
      <c r="A8" s="19"/>
      <c r="B8"/>
      <c r="C8" t="s">
        <v>227</v>
      </c>
      <c r="D8" s="35">
        <v>0.05</v>
      </c>
      <c r="E8" s="35">
        <v>4.3999999999999997E-2</v>
      </c>
      <c r="F8" s="35">
        <v>3.2064577854133545E-2</v>
      </c>
      <c r="G8" s="35">
        <v>3.3665459067740038E-2</v>
      </c>
      <c r="H8" s="35"/>
      <c r="I8" s="35"/>
      <c r="J8" s="35"/>
      <c r="K8" s="35"/>
      <c r="L8" s="35"/>
      <c r="M8" s="35"/>
      <c r="N8" s="35"/>
      <c r="O8" s="35"/>
      <c r="P8" t="s">
        <v>208</v>
      </c>
    </row>
    <row r="9" spans="1:30" s="21" customFormat="1">
      <c r="A9" s="19"/>
      <c r="B9"/>
      <c r="C9" t="s">
        <v>228</v>
      </c>
      <c r="D9" s="35">
        <v>1.1719999999999999</v>
      </c>
      <c r="E9" s="35">
        <v>1.169</v>
      </c>
      <c r="F9" s="35">
        <v>1.179521566030334</v>
      </c>
      <c r="G9" s="35">
        <v>1.1678597674872708</v>
      </c>
      <c r="H9" s="35"/>
      <c r="I9" s="35"/>
      <c r="J9" s="35"/>
      <c r="K9" s="35"/>
      <c r="L9" s="35"/>
      <c r="M9" s="35"/>
      <c r="N9" s="35"/>
      <c r="O9" s="35"/>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c r="I12" s="35"/>
      <c r="J12" s="35"/>
      <c r="K12" s="35"/>
      <c r="L12" s="35"/>
      <c r="M12" s="35"/>
      <c r="N12" s="35"/>
      <c r="O12" s="35"/>
      <c r="P12" t="s">
        <v>231</v>
      </c>
    </row>
    <row r="13" spans="1:30" s="21" customFormat="1">
      <c r="A13" s="19"/>
      <c r="B13"/>
      <c r="C13" t="s">
        <v>224</v>
      </c>
      <c r="D13" s="35">
        <v>1.9370000000000001</v>
      </c>
      <c r="E13" s="35">
        <v>1.615</v>
      </c>
      <c r="F13" s="35">
        <v>1.6141660029577753</v>
      </c>
      <c r="G13" s="35">
        <v>1.5677922913053886</v>
      </c>
      <c r="H13" s="35"/>
      <c r="I13" s="35"/>
      <c r="J13" s="35"/>
      <c r="K13" s="35"/>
      <c r="L13" s="35"/>
      <c r="M13" s="35"/>
      <c r="N13" s="35"/>
      <c r="O13" s="35"/>
      <c r="P13" t="s">
        <v>232</v>
      </c>
    </row>
    <row r="14" spans="1:30" s="21" customFormat="1">
      <c r="A14" s="19"/>
      <c r="B14"/>
      <c r="C14" t="s">
        <v>225</v>
      </c>
      <c r="D14" s="35">
        <v>2.621</v>
      </c>
      <c r="E14" s="35">
        <v>2.2269999999999999</v>
      </c>
      <c r="F14" s="35">
        <v>2.259021785157648</v>
      </c>
      <c r="G14" s="35">
        <v>2.2164051354007728</v>
      </c>
      <c r="H14" s="35"/>
      <c r="I14" s="35"/>
      <c r="J14" s="35"/>
      <c r="K14" s="35"/>
      <c r="L14" s="35"/>
      <c r="M14" s="35"/>
      <c r="N14" s="35"/>
      <c r="O14" s="35"/>
      <c r="P14" t="s">
        <v>233</v>
      </c>
    </row>
    <row r="15" spans="1:30" s="21" customFormat="1">
      <c r="A15" s="19"/>
      <c r="B15"/>
      <c r="C15" t="s">
        <v>226</v>
      </c>
      <c r="D15" s="35">
        <v>2.0419999999999998</v>
      </c>
      <c r="E15" s="35">
        <v>1.71</v>
      </c>
      <c r="F15" s="35">
        <v>1.7151986129829393</v>
      </c>
      <c r="G15" s="35">
        <v>1.6709917030095758</v>
      </c>
      <c r="H15" s="35"/>
      <c r="I15" s="35"/>
      <c r="J15" s="35"/>
      <c r="K15" s="35"/>
      <c r="L15" s="35"/>
      <c r="M15" s="35"/>
      <c r="N15" s="35"/>
      <c r="O15" s="35"/>
      <c r="P15" t="s">
        <v>234</v>
      </c>
    </row>
    <row r="16" spans="1:30" s="21" customFormat="1">
      <c r="A16" s="19"/>
      <c r="B16"/>
      <c r="C16" t="s">
        <v>227</v>
      </c>
      <c r="D16" s="35">
        <v>0.44700000000000001</v>
      </c>
      <c r="E16" s="35">
        <v>0.42199999999999999</v>
      </c>
      <c r="F16" s="35">
        <v>0.4473735852069054</v>
      </c>
      <c r="G16" s="35">
        <v>0.44400876633217989</v>
      </c>
      <c r="H16" s="35"/>
      <c r="I16" s="35"/>
      <c r="J16" s="35"/>
      <c r="K16" s="35"/>
      <c r="L16" s="35"/>
      <c r="M16" s="35"/>
      <c r="N16" s="35"/>
      <c r="O16" s="35"/>
      <c r="P16" t="s">
        <v>208</v>
      </c>
    </row>
    <row r="17" spans="1:16" s="21" customFormat="1">
      <c r="A17" s="19"/>
      <c r="B17"/>
      <c r="C17" t="s">
        <v>228</v>
      </c>
      <c r="D17" s="35">
        <v>1.034</v>
      </c>
      <c r="E17" s="35">
        <v>1.044</v>
      </c>
      <c r="F17" s="35">
        <v>1.0585473806628078</v>
      </c>
      <c r="G17" s="35">
        <v>1.05536423926944</v>
      </c>
      <c r="H17" s="35"/>
      <c r="I17" s="35"/>
      <c r="J17" s="35"/>
      <c r="K17" s="35"/>
      <c r="L17" s="35"/>
      <c r="M17" s="35"/>
      <c r="N17" s="35"/>
      <c r="O17" s="35"/>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c r="I20" s="35"/>
      <c r="J20" s="35"/>
      <c r="K20" s="35"/>
      <c r="L20" s="35"/>
      <c r="M20" s="35"/>
      <c r="N20" s="35"/>
      <c r="O20" s="35"/>
      <c r="P20" t="s">
        <v>231</v>
      </c>
    </row>
    <row r="21" spans="1:16" s="21" customFormat="1">
      <c r="A21" s="19"/>
      <c r="B21"/>
      <c r="C21" t="s">
        <v>224</v>
      </c>
      <c r="D21" s="35">
        <v>2.2130000000000001</v>
      </c>
      <c r="E21" s="35">
        <v>2.552</v>
      </c>
      <c r="F21" s="35">
        <v>2.5245666199699652</v>
      </c>
      <c r="G21" s="35">
        <v>2.4363867448094547</v>
      </c>
      <c r="H21" s="35"/>
      <c r="I21" s="35"/>
      <c r="J21" s="35"/>
      <c r="K21" s="35"/>
      <c r="L21" s="35"/>
      <c r="M21" s="35"/>
      <c r="N21" s="35"/>
      <c r="O21" s="35"/>
      <c r="P21" t="s">
        <v>232</v>
      </c>
    </row>
    <row r="22" spans="1:16" s="21" customFormat="1">
      <c r="A22" s="19"/>
      <c r="B22"/>
      <c r="C22" t="s">
        <v>225</v>
      </c>
      <c r="D22" s="35">
        <v>2.6379999999999999</v>
      </c>
      <c r="E22" s="35">
        <v>2.9590000000000001</v>
      </c>
      <c r="F22" s="35">
        <v>2.9175603843347937</v>
      </c>
      <c r="G22" s="35">
        <v>2.8168995207895593</v>
      </c>
      <c r="H22" s="35"/>
      <c r="I22" s="35"/>
      <c r="J22" s="35"/>
      <c r="K22" s="35"/>
      <c r="L22" s="35"/>
      <c r="M22" s="35"/>
      <c r="N22" s="35"/>
      <c r="O22" s="35"/>
      <c r="P22" t="s">
        <v>233</v>
      </c>
    </row>
    <row r="23" spans="1:16" s="21" customFormat="1" ht="15" customHeight="1">
      <c r="A23" s="19"/>
      <c r="B23"/>
      <c r="C23" t="s">
        <v>226</v>
      </c>
      <c r="D23" s="35">
        <v>2.3119999999999998</v>
      </c>
      <c r="E23" s="35">
        <v>2.6469999999999998</v>
      </c>
      <c r="F23" s="35">
        <v>2.6421400795014449</v>
      </c>
      <c r="G23" s="35">
        <v>2.5451441082572441</v>
      </c>
      <c r="H23" s="35"/>
      <c r="I23" s="35"/>
      <c r="J23" s="35"/>
      <c r="K23" s="35"/>
      <c r="L23" s="35"/>
      <c r="M23" s="35"/>
      <c r="N23" s="35"/>
      <c r="O23" s="35"/>
      <c r="P23" t="s">
        <v>234</v>
      </c>
    </row>
    <row r="24" spans="1:16" s="21" customFormat="1" ht="15" customHeight="1">
      <c r="A24" s="19"/>
      <c r="B24"/>
      <c r="C24" t="s">
        <v>227</v>
      </c>
      <c r="D24" s="35">
        <v>0.23799999999999999</v>
      </c>
      <c r="E24" s="35">
        <v>0.318</v>
      </c>
      <c r="F24" s="35">
        <v>0.34293854799803158</v>
      </c>
      <c r="G24" s="35">
        <v>0.30359751745102825</v>
      </c>
      <c r="H24" s="35"/>
      <c r="I24" s="35"/>
      <c r="J24" s="35"/>
      <c r="K24" s="35"/>
      <c r="L24" s="35"/>
      <c r="M24" s="35"/>
      <c r="N24" s="35"/>
      <c r="O24" s="35"/>
      <c r="P24" t="s">
        <v>208</v>
      </c>
    </row>
    <row r="25" spans="1:16" s="21" customFormat="1" ht="15" customHeight="1">
      <c r="A25" s="19"/>
      <c r="B25"/>
      <c r="C25" t="s">
        <v>228</v>
      </c>
      <c r="D25" s="35">
        <v>1.423</v>
      </c>
      <c r="E25" s="35">
        <v>1.409</v>
      </c>
      <c r="F25" s="35">
        <v>1.4538679184511822</v>
      </c>
      <c r="G25" s="35">
        <v>1.45207015777072</v>
      </c>
      <c r="H25" s="35"/>
      <c r="I25" s="35"/>
      <c r="J25" s="35"/>
      <c r="K25" s="35"/>
      <c r="L25" s="35"/>
      <c r="M25" s="35"/>
      <c r="N25" s="35"/>
      <c r="O25" s="35"/>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GridLines="0" tabSelected="1" zoomScale="85" zoomScaleNormal="85" workbookViewId="0">
      <pane xSplit="2" ySplit="3" topLeftCell="C4" activePane="bottomRight" state="frozen"/>
      <selection pane="topRight" activeCell="C1" sqref="C1"/>
      <selection pane="bottomLeft" activeCell="A4" sqref="A4"/>
      <selection pane="bottomRight" activeCell="F33" sqref="F33"/>
    </sheetView>
  </sheetViews>
  <sheetFormatPr defaultRowHeight="15"/>
  <cols>
    <col min="1" max="1" width="9.140625" style="8"/>
    <col min="2" max="2" width="79.42578125" style="6" bestFit="1" customWidth="1"/>
    <col min="3" max="3" width="17.5703125" style="7" bestFit="1" customWidth="1"/>
    <col min="4" max="4" width="21" style="38" bestFit="1" customWidth="1"/>
    <col min="5" max="14" width="26.140625" style="6" customWidth="1"/>
    <col min="15" max="15" width="61.140625" style="6" bestFit="1" customWidth="1"/>
    <col min="16" max="52" width="26.140625" style="6" customWidth="1"/>
    <col min="53" max="53" width="0" style="6" hidden="1" customWidth="1"/>
    <col min="54" max="54" width="21.5703125" style="6" customWidth="1"/>
    <col min="55" max="16384" width="9.140625" style="6"/>
  </cols>
  <sheetData>
    <row r="1" spans="1:49" s="9" customFormat="1">
      <c r="A1" s="8"/>
      <c r="C1" s="7"/>
      <c r="D1" s="38"/>
      <c r="O1" s="7" t="s">
        <v>39</v>
      </c>
    </row>
    <row r="2" spans="1:49" s="9" customFormat="1" ht="38.25" customHeight="1" thickBot="1">
      <c r="A2" s="48" t="s">
        <v>128</v>
      </c>
      <c r="B2" s="49"/>
      <c r="C2" s="49"/>
      <c r="D2" s="49"/>
      <c r="E2" s="49"/>
      <c r="F2" s="49"/>
      <c r="G2" s="49"/>
      <c r="H2" s="49"/>
      <c r="I2" s="49"/>
      <c r="J2" s="49"/>
      <c r="K2" s="49"/>
      <c r="L2" s="49"/>
      <c r="M2" s="49"/>
      <c r="N2" s="49"/>
      <c r="O2" s="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45" t="s">
        <v>381</v>
      </c>
      <c r="B3" s="46"/>
      <c r="C3" s="46"/>
      <c r="D3" s="46"/>
      <c r="E3" s="46"/>
      <c r="F3" s="46"/>
      <c r="G3" s="46"/>
      <c r="H3" s="46"/>
      <c r="I3" s="46"/>
      <c r="J3" s="46"/>
      <c r="K3" s="46"/>
      <c r="L3" s="46"/>
      <c r="M3" s="46"/>
      <c r="N3" s="46"/>
      <c r="O3" s="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17" t="s">
        <v>38</v>
      </c>
      <c r="C4" s="17" t="s">
        <v>3</v>
      </c>
      <c r="D4" s="39" t="s">
        <v>5</v>
      </c>
      <c r="E4" s="17" t="s">
        <v>6</v>
      </c>
      <c r="F4" s="17" t="s">
        <v>7</v>
      </c>
      <c r="G4" s="17" t="s">
        <v>160</v>
      </c>
      <c r="H4" s="17" t="s">
        <v>8</v>
      </c>
      <c r="I4" s="17" t="s">
        <v>9</v>
      </c>
      <c r="J4" s="17" t="s">
        <v>20</v>
      </c>
      <c r="K4" s="17" t="s">
        <v>21</v>
      </c>
      <c r="L4" s="17" t="s">
        <v>22</v>
      </c>
      <c r="M4" s="17" t="s">
        <v>23</v>
      </c>
      <c r="N4" s="17" t="s">
        <v>24</v>
      </c>
      <c r="O4" s="17" t="s">
        <v>29</v>
      </c>
    </row>
    <row r="5" spans="1:49">
      <c r="A5" s="8">
        <v>1</v>
      </c>
      <c r="B5" s="6" t="s">
        <v>30</v>
      </c>
      <c r="C5" s="38">
        <v>47363490.795250006</v>
      </c>
      <c r="D5" s="38">
        <v>45336782.910549998</v>
      </c>
      <c r="E5" s="38">
        <v>45110758.490230002</v>
      </c>
      <c r="F5" s="38">
        <v>43512493.225679994</v>
      </c>
      <c r="G5" s="38"/>
      <c r="H5" s="38"/>
      <c r="I5" s="38"/>
      <c r="J5" s="38"/>
      <c r="K5" s="38"/>
      <c r="L5" s="38"/>
      <c r="M5" s="38"/>
      <c r="N5" s="38"/>
      <c r="O5" s="38" t="s">
        <v>31</v>
      </c>
    </row>
    <row r="6" spans="1:49">
      <c r="A6" s="8">
        <v>2</v>
      </c>
      <c r="B6" s="6" t="s">
        <v>32</v>
      </c>
      <c r="C6" s="38">
        <v>83810840.024750039</v>
      </c>
      <c r="D6" s="38">
        <v>86221757.231039986</v>
      </c>
      <c r="E6" s="38">
        <v>88528833.545150027</v>
      </c>
      <c r="F6" s="38">
        <v>89943555.378729999</v>
      </c>
      <c r="G6" s="38"/>
      <c r="H6" s="38"/>
      <c r="I6" s="38"/>
      <c r="J6" s="38"/>
      <c r="K6" s="38"/>
      <c r="L6" s="38"/>
      <c r="M6" s="38"/>
      <c r="N6" s="38"/>
      <c r="O6" s="38" t="s">
        <v>33</v>
      </c>
    </row>
    <row r="7" spans="1:49">
      <c r="A7" s="8">
        <v>3</v>
      </c>
      <c r="B7" s="6" t="s">
        <v>34</v>
      </c>
      <c r="C7" s="38">
        <v>25006824.373369992</v>
      </c>
      <c r="D7" s="38">
        <v>26508634.149270006</v>
      </c>
      <c r="E7" s="38">
        <v>26198449.164719999</v>
      </c>
      <c r="F7" s="38">
        <v>25747311.92622</v>
      </c>
      <c r="G7" s="38"/>
      <c r="H7" s="38"/>
      <c r="I7" s="38"/>
      <c r="J7" s="38"/>
      <c r="K7" s="38"/>
      <c r="L7" s="38"/>
      <c r="M7" s="38"/>
      <c r="N7" s="38"/>
      <c r="O7" s="38" t="s">
        <v>35</v>
      </c>
    </row>
    <row r="8" spans="1:49">
      <c r="A8" s="8">
        <v>4</v>
      </c>
      <c r="B8" s="6" t="s">
        <v>36</v>
      </c>
      <c r="C8" s="38">
        <v>44617407.499000005</v>
      </c>
      <c r="D8" s="38">
        <v>44528645.705590017</v>
      </c>
      <c r="E8" s="38">
        <v>46684395.320989996</v>
      </c>
      <c r="F8" s="38">
        <v>48843224.394960001</v>
      </c>
      <c r="G8" s="38"/>
      <c r="H8" s="38"/>
      <c r="I8" s="38"/>
      <c r="J8" s="38"/>
      <c r="K8" s="38"/>
      <c r="L8" s="38"/>
      <c r="M8" s="38"/>
      <c r="N8" s="38"/>
      <c r="O8" s="38" t="s">
        <v>37</v>
      </c>
    </row>
    <row r="9" spans="1:49">
      <c r="A9" s="8">
        <v>5</v>
      </c>
      <c r="B9" s="6" t="s">
        <v>40</v>
      </c>
      <c r="C9" s="38">
        <v>1351099.1725099999</v>
      </c>
      <c r="D9" s="38">
        <v>1345502.9174200001</v>
      </c>
      <c r="E9" s="38">
        <v>1283952.1674200001</v>
      </c>
      <c r="F9" s="38">
        <v>1266481.1752599999</v>
      </c>
      <c r="G9" s="38"/>
      <c r="H9" s="38"/>
      <c r="I9" s="38"/>
      <c r="J9" s="38"/>
      <c r="K9" s="38"/>
      <c r="L9" s="38"/>
      <c r="M9" s="38"/>
      <c r="N9" s="38"/>
      <c r="O9" s="38" t="s">
        <v>41</v>
      </c>
    </row>
    <row r="10" spans="1:49">
      <c r="A10" s="8">
        <v>6</v>
      </c>
      <c r="B10" s="6" t="s">
        <v>42</v>
      </c>
      <c r="C10" s="38">
        <v>0</v>
      </c>
      <c r="D10" s="38">
        <v>0</v>
      </c>
      <c r="E10" s="38">
        <v>0</v>
      </c>
      <c r="F10" s="38">
        <v>0</v>
      </c>
      <c r="G10" s="38"/>
      <c r="H10" s="38"/>
      <c r="I10" s="38"/>
      <c r="J10" s="38"/>
      <c r="K10" s="38"/>
      <c r="L10" s="38"/>
      <c r="M10" s="38"/>
      <c r="N10" s="38"/>
      <c r="O10" s="38" t="s">
        <v>43</v>
      </c>
    </row>
    <row r="11" spans="1:49">
      <c r="A11" s="8">
        <v>7</v>
      </c>
      <c r="B11" s="6" t="s">
        <v>44</v>
      </c>
      <c r="C11" s="38">
        <v>0</v>
      </c>
      <c r="D11" s="38">
        <v>0</v>
      </c>
      <c r="E11" s="38">
        <v>0</v>
      </c>
      <c r="F11" s="38">
        <v>0</v>
      </c>
      <c r="G11" s="38"/>
      <c r="H11" s="38"/>
      <c r="I11" s="38"/>
      <c r="J11" s="38"/>
      <c r="K11" s="38"/>
      <c r="L11" s="38"/>
      <c r="M11" s="38"/>
      <c r="N11" s="38"/>
      <c r="O11" s="38" t="s">
        <v>45</v>
      </c>
    </row>
    <row r="12" spans="1:49">
      <c r="A12" s="8">
        <v>8</v>
      </c>
      <c r="B12" s="6" t="s">
        <v>46</v>
      </c>
      <c r="C12" s="38">
        <v>69812460.021329984</v>
      </c>
      <c r="D12" s="38">
        <v>71489157.079930022</v>
      </c>
      <c r="E12" s="38">
        <v>75557320.621779993</v>
      </c>
      <c r="F12" s="38">
        <v>78715864.224899977</v>
      </c>
      <c r="G12" s="38"/>
      <c r="H12" s="38"/>
      <c r="I12" s="38"/>
      <c r="J12" s="38"/>
      <c r="K12" s="38"/>
      <c r="L12" s="38"/>
      <c r="M12" s="38"/>
      <c r="N12" s="38"/>
      <c r="O12" s="38" t="s">
        <v>47</v>
      </c>
    </row>
    <row r="13" spans="1:49">
      <c r="A13" s="8">
        <v>9</v>
      </c>
      <c r="B13" s="6" t="s">
        <v>48</v>
      </c>
      <c r="C13" s="38">
        <v>15098.634180000001</v>
      </c>
      <c r="D13" s="38">
        <v>15187.56401</v>
      </c>
      <c r="E13" s="38">
        <v>15247.290199999999</v>
      </c>
      <c r="F13" s="38">
        <v>14714.761</v>
      </c>
      <c r="G13" s="38"/>
      <c r="H13" s="38"/>
      <c r="I13" s="38"/>
      <c r="J13" s="38"/>
      <c r="K13" s="38"/>
      <c r="L13" s="38"/>
      <c r="M13" s="38"/>
      <c r="N13" s="38"/>
      <c r="O13" s="38" t="s">
        <v>49</v>
      </c>
    </row>
    <row r="14" spans="1:49">
      <c r="A14" s="8">
        <v>10</v>
      </c>
      <c r="B14" s="6" t="s">
        <v>50</v>
      </c>
      <c r="C14" s="38">
        <v>0</v>
      </c>
      <c r="D14" s="38">
        <v>0</v>
      </c>
      <c r="E14" s="38">
        <v>0</v>
      </c>
      <c r="F14" s="38">
        <v>0</v>
      </c>
      <c r="G14" s="38"/>
      <c r="H14" s="38"/>
      <c r="I14" s="38"/>
      <c r="J14" s="38"/>
      <c r="K14" s="38"/>
      <c r="L14" s="38"/>
      <c r="M14" s="38"/>
      <c r="N14" s="38"/>
      <c r="O14" s="38" t="s">
        <v>51</v>
      </c>
    </row>
    <row r="15" spans="1:49">
      <c r="A15" s="8">
        <v>11</v>
      </c>
      <c r="B15" s="6" t="s">
        <v>52</v>
      </c>
      <c r="C15" s="38">
        <v>3676335.4815000002</v>
      </c>
      <c r="D15" s="38">
        <v>3714468.0569799999</v>
      </c>
      <c r="E15" s="38">
        <v>3683170.6380199995</v>
      </c>
      <c r="F15" s="38">
        <v>3953247.6989699998</v>
      </c>
      <c r="G15" s="38"/>
      <c r="H15" s="38"/>
      <c r="I15" s="38"/>
      <c r="J15" s="38"/>
      <c r="K15" s="38"/>
      <c r="L15" s="38"/>
      <c r="M15" s="38"/>
      <c r="N15" s="38"/>
      <c r="O15" s="38" t="s">
        <v>53</v>
      </c>
    </row>
    <row r="16" spans="1:49">
      <c r="A16" s="8">
        <v>12</v>
      </c>
      <c r="B16" s="6" t="s">
        <v>54</v>
      </c>
      <c r="C16" s="38">
        <v>8998514.8607900012</v>
      </c>
      <c r="D16" s="38">
        <v>8997431.3994600009</v>
      </c>
      <c r="E16" s="38">
        <v>9885396.4026099984</v>
      </c>
      <c r="F16" s="38">
        <v>9889469.6351499967</v>
      </c>
      <c r="G16" s="38"/>
      <c r="H16" s="38"/>
      <c r="I16" s="38"/>
      <c r="J16" s="38"/>
      <c r="K16" s="38"/>
      <c r="L16" s="38"/>
      <c r="M16" s="38"/>
      <c r="N16" s="38"/>
      <c r="O16" s="38" t="s">
        <v>55</v>
      </c>
    </row>
    <row r="17" spans="1:15">
      <c r="A17" s="8">
        <v>13</v>
      </c>
      <c r="B17" s="6" t="s">
        <v>56</v>
      </c>
      <c r="C17" s="38">
        <v>110000</v>
      </c>
      <c r="D17" s="38">
        <v>127000</v>
      </c>
      <c r="E17" s="38">
        <v>127000</v>
      </c>
      <c r="F17" s="38">
        <v>137000</v>
      </c>
      <c r="G17" s="38"/>
      <c r="H17" s="38"/>
      <c r="I17" s="38"/>
      <c r="J17" s="38"/>
      <c r="K17" s="38"/>
      <c r="L17" s="38"/>
      <c r="M17" s="38"/>
      <c r="N17" s="38"/>
      <c r="O17" s="38" t="s">
        <v>57</v>
      </c>
    </row>
    <row r="18" spans="1:15">
      <c r="A18" s="8">
        <v>14</v>
      </c>
      <c r="B18" s="6" t="s">
        <v>58</v>
      </c>
      <c r="C18" s="38">
        <v>0</v>
      </c>
      <c r="D18" s="38">
        <v>0</v>
      </c>
      <c r="E18" s="38">
        <v>0</v>
      </c>
      <c r="F18" s="38">
        <v>0</v>
      </c>
      <c r="G18" s="38"/>
      <c r="H18" s="38"/>
      <c r="I18" s="38"/>
      <c r="J18" s="38"/>
      <c r="K18" s="38"/>
      <c r="L18" s="38"/>
      <c r="M18" s="38"/>
      <c r="N18" s="38"/>
      <c r="O18" s="38" t="s">
        <v>59</v>
      </c>
    </row>
    <row r="19" spans="1:15">
      <c r="A19" s="8">
        <v>15</v>
      </c>
      <c r="B19" s="6" t="s">
        <v>60</v>
      </c>
      <c r="C19" s="38">
        <v>159033.80144000001</v>
      </c>
      <c r="D19" s="38">
        <v>158179.14833999999</v>
      </c>
      <c r="E19" s="38">
        <v>151988.48168000003</v>
      </c>
      <c r="F19" s="38">
        <v>156395.97488999998</v>
      </c>
      <c r="G19" s="38"/>
      <c r="H19" s="38"/>
      <c r="I19" s="38"/>
      <c r="J19" s="38"/>
      <c r="K19" s="38"/>
      <c r="L19" s="38"/>
      <c r="M19" s="38"/>
      <c r="N19" s="38"/>
      <c r="O19" s="38" t="s">
        <v>61</v>
      </c>
    </row>
    <row r="20" spans="1:15">
      <c r="A20" s="8">
        <v>16</v>
      </c>
      <c r="B20" s="6" t="s">
        <v>62</v>
      </c>
      <c r="C20" s="38">
        <v>371566.07898000005</v>
      </c>
      <c r="D20" s="38">
        <v>377553.28495</v>
      </c>
      <c r="E20" s="38">
        <v>377608.81288000004</v>
      </c>
      <c r="F20" s="38">
        <v>383730.69452000008</v>
      </c>
      <c r="G20" s="38"/>
      <c r="H20" s="38"/>
      <c r="I20" s="38"/>
      <c r="J20" s="38"/>
      <c r="K20" s="38"/>
      <c r="L20" s="38"/>
      <c r="M20" s="38"/>
      <c r="N20" s="38"/>
      <c r="O20" s="38" t="s">
        <v>63</v>
      </c>
    </row>
    <row r="21" spans="1:15">
      <c r="A21" s="8">
        <v>17</v>
      </c>
      <c r="B21" s="6" t="s">
        <v>64</v>
      </c>
      <c r="C21" s="38">
        <v>285292670.74352998</v>
      </c>
      <c r="D21" s="38">
        <v>288820299.44796002</v>
      </c>
      <c r="E21" s="38">
        <v>297604120.93611008</v>
      </c>
      <c r="F21" s="38">
        <v>302563489.09072983</v>
      </c>
      <c r="G21" s="38"/>
      <c r="H21" s="38"/>
      <c r="I21" s="38"/>
      <c r="J21" s="38"/>
      <c r="K21" s="38"/>
      <c r="L21" s="38"/>
      <c r="M21" s="38"/>
      <c r="N21" s="38"/>
      <c r="O21" s="38" t="s">
        <v>65</v>
      </c>
    </row>
    <row r="22" spans="1:15">
      <c r="A22" s="8">
        <v>18</v>
      </c>
      <c r="B22" s="6" t="s">
        <v>66</v>
      </c>
      <c r="C22" s="38">
        <v>5713541.5452999994</v>
      </c>
      <c r="D22" s="38">
        <v>6802273.9534900011</v>
      </c>
      <c r="E22" s="38">
        <v>6254289.9935299987</v>
      </c>
      <c r="F22" s="38">
        <v>5999376.040169999</v>
      </c>
      <c r="G22" s="38"/>
      <c r="H22" s="38"/>
      <c r="I22" s="38"/>
      <c r="J22" s="38"/>
      <c r="K22" s="38"/>
      <c r="L22" s="38"/>
      <c r="M22" s="38"/>
      <c r="N22" s="38"/>
      <c r="O22" s="38" t="s">
        <v>92</v>
      </c>
    </row>
    <row r="23" spans="1:15">
      <c r="A23" s="8">
        <v>19</v>
      </c>
      <c r="B23" s="6" t="s">
        <v>67</v>
      </c>
      <c r="C23" s="38">
        <v>5559316.5179499993</v>
      </c>
      <c r="D23" s="38">
        <v>5578563.2219199985</v>
      </c>
      <c r="E23" s="38">
        <v>5261997.628680001</v>
      </c>
      <c r="F23" s="38">
        <v>5074937.7975700004</v>
      </c>
      <c r="G23" s="38"/>
      <c r="H23" s="38"/>
      <c r="I23" s="38"/>
      <c r="J23" s="38"/>
      <c r="K23" s="38"/>
      <c r="L23" s="38"/>
      <c r="M23" s="38"/>
      <c r="N23" s="38"/>
      <c r="O23" s="38" t="s">
        <v>93</v>
      </c>
    </row>
    <row r="24" spans="1:15">
      <c r="A24" s="8">
        <v>20</v>
      </c>
      <c r="B24" s="6" t="s">
        <v>68</v>
      </c>
      <c r="C24" s="38">
        <v>9943.86276</v>
      </c>
      <c r="D24" s="38">
        <v>10467.623680000001</v>
      </c>
      <c r="E24" s="38">
        <v>11000</v>
      </c>
      <c r="F24" s="38">
        <v>11036.551179999999</v>
      </c>
      <c r="G24" s="38"/>
      <c r="H24" s="38"/>
      <c r="I24" s="38"/>
      <c r="J24" s="38"/>
      <c r="K24" s="38"/>
      <c r="L24" s="38"/>
      <c r="M24" s="38"/>
      <c r="N24" s="38"/>
      <c r="O24" s="38" t="s">
        <v>94</v>
      </c>
    </row>
    <row r="25" spans="1:15">
      <c r="A25" s="8">
        <v>21</v>
      </c>
      <c r="B25" s="6" t="s">
        <v>69</v>
      </c>
      <c r="C25" s="38">
        <v>3904349.6211100006</v>
      </c>
      <c r="D25" s="38">
        <v>4045916.5430799997</v>
      </c>
      <c r="E25" s="38">
        <v>3950851.4882700006</v>
      </c>
      <c r="F25" s="38">
        <v>16471951.071169995</v>
      </c>
      <c r="G25" s="38"/>
      <c r="H25" s="38"/>
      <c r="I25" s="38"/>
      <c r="J25" s="38"/>
      <c r="K25" s="38"/>
      <c r="L25" s="38"/>
      <c r="M25" s="38"/>
      <c r="N25" s="38"/>
      <c r="O25" s="38" t="s">
        <v>95</v>
      </c>
    </row>
    <row r="26" spans="1:15">
      <c r="A26" s="8">
        <v>22</v>
      </c>
      <c r="B26" s="6" t="s">
        <v>70</v>
      </c>
      <c r="C26" s="38">
        <v>517430.57131999993</v>
      </c>
      <c r="D26" s="38">
        <v>363117.56202000001</v>
      </c>
      <c r="E26" s="38">
        <v>542929.59028000012</v>
      </c>
      <c r="F26" s="38">
        <v>389756.14631999994</v>
      </c>
      <c r="G26" s="38"/>
      <c r="H26" s="38"/>
      <c r="I26" s="38"/>
      <c r="J26" s="38"/>
      <c r="K26" s="38"/>
      <c r="L26" s="38"/>
      <c r="M26" s="38"/>
      <c r="N26" s="38"/>
      <c r="O26" s="38" t="s">
        <v>96</v>
      </c>
    </row>
    <row r="27" spans="1:15">
      <c r="A27" s="8">
        <v>23</v>
      </c>
      <c r="B27" s="6" t="s">
        <v>71</v>
      </c>
      <c r="C27" s="38">
        <v>2065875.2851000004</v>
      </c>
      <c r="D27" s="38">
        <v>2078578.26101</v>
      </c>
      <c r="E27" s="38">
        <v>1981958.9333600004</v>
      </c>
      <c r="F27" s="38">
        <v>2064892.0678199998</v>
      </c>
      <c r="G27" s="38"/>
      <c r="H27" s="38"/>
      <c r="I27" s="38"/>
      <c r="J27" s="38"/>
      <c r="K27" s="38"/>
      <c r="L27" s="38"/>
      <c r="M27" s="38"/>
      <c r="N27" s="38"/>
      <c r="O27" s="38" t="s">
        <v>97</v>
      </c>
    </row>
    <row r="28" spans="1:15">
      <c r="A28" s="8">
        <v>24</v>
      </c>
      <c r="B28" s="6" t="s">
        <v>72</v>
      </c>
      <c r="C28" s="38">
        <v>1858039.7480799996</v>
      </c>
      <c r="D28" s="38">
        <v>1876137.9155900001</v>
      </c>
      <c r="E28" s="38">
        <v>1840188.2696599998</v>
      </c>
      <c r="F28" s="38">
        <v>1872312.5841000001</v>
      </c>
      <c r="G28" s="38"/>
      <c r="H28" s="38"/>
      <c r="I28" s="38"/>
      <c r="J28" s="38"/>
      <c r="K28" s="38"/>
      <c r="L28" s="38"/>
      <c r="M28" s="38"/>
      <c r="N28" s="38"/>
      <c r="O28" s="38" t="s">
        <v>98</v>
      </c>
    </row>
    <row r="29" spans="1:15">
      <c r="A29" s="8">
        <v>25</v>
      </c>
      <c r="B29" s="6" t="s">
        <v>73</v>
      </c>
      <c r="C29" s="38">
        <v>4838374.4891800005</v>
      </c>
      <c r="D29" s="38">
        <v>4842019.4723399999</v>
      </c>
      <c r="E29" s="38">
        <v>4820641.1690500006</v>
      </c>
      <c r="F29" s="38">
        <v>4836836.4288999997</v>
      </c>
      <c r="G29" s="38"/>
      <c r="H29" s="38"/>
      <c r="I29" s="38"/>
      <c r="J29" s="38"/>
      <c r="K29" s="38"/>
      <c r="L29" s="38"/>
      <c r="M29" s="38"/>
      <c r="N29" s="38"/>
      <c r="O29" s="38" t="s">
        <v>99</v>
      </c>
    </row>
    <row r="30" spans="1:15">
      <c r="A30" s="8">
        <v>26</v>
      </c>
      <c r="B30" s="6" t="s">
        <v>74</v>
      </c>
      <c r="C30" s="38">
        <v>1406819.4387799997</v>
      </c>
      <c r="D30" s="38">
        <v>1515293.5672999998</v>
      </c>
      <c r="E30" s="38">
        <v>1546391.3099499999</v>
      </c>
      <c r="F30" s="38">
        <v>1532121.68175</v>
      </c>
      <c r="G30" s="38"/>
      <c r="H30" s="38"/>
      <c r="I30" s="38"/>
      <c r="J30" s="38"/>
      <c r="K30" s="38"/>
      <c r="L30" s="38"/>
      <c r="M30" s="38"/>
      <c r="N30" s="38"/>
      <c r="O30" s="38" t="s">
        <v>100</v>
      </c>
    </row>
    <row r="31" spans="1:15">
      <c r="A31" s="8">
        <v>27</v>
      </c>
      <c r="B31" s="6" t="s">
        <v>75</v>
      </c>
      <c r="C31" s="38">
        <v>24878339.82156999</v>
      </c>
      <c r="D31" s="38">
        <v>24087660.616299994</v>
      </c>
      <c r="E31" s="38">
        <v>24052991.246579997</v>
      </c>
      <c r="F31" s="38">
        <v>11824232.641139999</v>
      </c>
      <c r="G31" s="38"/>
      <c r="H31" s="38"/>
      <c r="I31" s="38"/>
      <c r="J31" s="38"/>
      <c r="K31" s="38"/>
      <c r="L31" s="38"/>
      <c r="M31" s="38"/>
      <c r="N31" s="38"/>
      <c r="O31" s="38" t="s">
        <v>101</v>
      </c>
    </row>
    <row r="32" spans="1:15">
      <c r="A32" s="8">
        <v>28</v>
      </c>
      <c r="B32" s="6" t="s">
        <v>76</v>
      </c>
      <c r="C32" s="38">
        <v>50752030.902209997</v>
      </c>
      <c r="D32" s="38">
        <v>51200028.737830013</v>
      </c>
      <c r="E32" s="38">
        <v>50263350.696679987</v>
      </c>
      <c r="F32" s="38">
        <v>50077453.011050001</v>
      </c>
      <c r="G32" s="38"/>
      <c r="H32" s="38"/>
      <c r="I32" s="38"/>
      <c r="J32" s="38"/>
      <c r="K32" s="38"/>
      <c r="L32" s="38"/>
      <c r="M32" s="38"/>
      <c r="N32" s="38"/>
      <c r="O32" s="38" t="s">
        <v>102</v>
      </c>
    </row>
    <row r="33" spans="1:15">
      <c r="A33" s="8">
        <v>29</v>
      </c>
      <c r="B33" s="6" t="s">
        <v>77</v>
      </c>
      <c r="C33" s="38">
        <v>336044701.64592004</v>
      </c>
      <c r="D33" s="38">
        <v>340020328.18598998</v>
      </c>
      <c r="E33" s="38">
        <v>347867471.63297009</v>
      </c>
      <c r="F33" s="38">
        <v>352640942.10195994</v>
      </c>
      <c r="G33" s="38"/>
      <c r="H33" s="38"/>
      <c r="I33" s="38"/>
      <c r="J33" s="38"/>
      <c r="K33" s="38"/>
      <c r="L33" s="38"/>
      <c r="M33" s="38"/>
      <c r="N33" s="38"/>
      <c r="O33" s="38" t="s">
        <v>103</v>
      </c>
    </row>
    <row r="34" spans="1:15">
      <c r="A34" s="8">
        <v>30</v>
      </c>
      <c r="B34" s="6" t="s">
        <v>78</v>
      </c>
      <c r="C34" s="38">
        <v>2641914.4841200006</v>
      </c>
      <c r="D34" s="38">
        <v>2637104.3725300007</v>
      </c>
      <c r="E34" s="38">
        <v>2670081.6003999999</v>
      </c>
      <c r="F34" s="38">
        <v>2839779.8355300007</v>
      </c>
      <c r="G34" s="38"/>
      <c r="H34" s="38"/>
      <c r="I34" s="38"/>
      <c r="J34" s="38"/>
      <c r="K34" s="38"/>
      <c r="L34" s="38"/>
      <c r="M34" s="38"/>
      <c r="N34" s="38"/>
      <c r="O34" s="38" t="s">
        <v>104</v>
      </c>
    </row>
    <row r="35" spans="1:15">
      <c r="A35" s="8">
        <v>31</v>
      </c>
      <c r="B35" s="6" t="s">
        <v>79</v>
      </c>
      <c r="C35" s="38">
        <v>8922.1876300000004</v>
      </c>
      <c r="D35" s="38">
        <v>12505.43154</v>
      </c>
      <c r="E35" s="38">
        <v>14603.592119999999</v>
      </c>
      <c r="F35" s="38">
        <v>15554.606300000001</v>
      </c>
      <c r="G35" s="38"/>
      <c r="H35" s="38"/>
      <c r="I35" s="38"/>
      <c r="J35" s="38"/>
      <c r="K35" s="38"/>
      <c r="L35" s="38"/>
      <c r="M35" s="38"/>
      <c r="N35" s="38"/>
      <c r="O35" s="38" t="s">
        <v>105</v>
      </c>
    </row>
    <row r="36" spans="1:15">
      <c r="A36" s="8">
        <v>32</v>
      </c>
      <c r="B36" s="6" t="s">
        <v>80</v>
      </c>
      <c r="C36" s="38">
        <v>1538105.0370199997</v>
      </c>
      <c r="D36" s="38">
        <v>1543681.3099599998</v>
      </c>
      <c r="E36" s="38">
        <v>1492225.4854500003</v>
      </c>
      <c r="F36" s="38">
        <v>1631737.4346500002</v>
      </c>
      <c r="G36" s="38"/>
      <c r="H36" s="38"/>
      <c r="I36" s="38"/>
      <c r="J36" s="38"/>
      <c r="K36" s="38"/>
      <c r="L36" s="38"/>
      <c r="M36" s="38"/>
      <c r="N36" s="38"/>
      <c r="O36" s="38" t="s">
        <v>106</v>
      </c>
    </row>
    <row r="37" spans="1:15">
      <c r="A37" s="8">
        <v>33</v>
      </c>
      <c r="B37" s="6" t="s">
        <v>81</v>
      </c>
      <c r="C37" s="38">
        <v>1179730.2675300001</v>
      </c>
      <c r="D37" s="38">
        <v>1265140.92821</v>
      </c>
      <c r="E37" s="38">
        <v>1168694.81482</v>
      </c>
      <c r="F37" s="38">
        <v>1205448.6377200005</v>
      </c>
      <c r="G37" s="38"/>
      <c r="H37" s="38"/>
      <c r="I37" s="38"/>
      <c r="J37" s="38"/>
      <c r="K37" s="38"/>
      <c r="L37" s="38"/>
      <c r="M37" s="38"/>
      <c r="N37" s="38"/>
      <c r="O37" s="38" t="s">
        <v>107</v>
      </c>
    </row>
    <row r="38" spans="1:15">
      <c r="A38" s="8">
        <v>34</v>
      </c>
      <c r="B38" s="6" t="s">
        <v>82</v>
      </c>
      <c r="C38" s="38">
        <v>700188.72973999998</v>
      </c>
      <c r="D38" s="38">
        <v>802475.34727999964</v>
      </c>
      <c r="E38" s="38">
        <v>849127.28551999957</v>
      </c>
      <c r="F38" s="38">
        <v>603053.33164000022</v>
      </c>
      <c r="G38" s="38"/>
      <c r="H38" s="38"/>
      <c r="I38" s="38"/>
      <c r="J38" s="38"/>
      <c r="K38" s="38"/>
      <c r="L38" s="38"/>
      <c r="M38" s="38"/>
      <c r="N38" s="38"/>
      <c r="O38" s="38" t="s">
        <v>108</v>
      </c>
    </row>
    <row r="39" spans="1:15">
      <c r="A39" s="8">
        <v>35</v>
      </c>
      <c r="B39" s="6" t="s">
        <v>114</v>
      </c>
      <c r="C39" s="38">
        <v>2970493.5506600002</v>
      </c>
      <c r="D39" s="38">
        <v>2991471.4722100012</v>
      </c>
      <c r="E39" s="38">
        <v>2880766.2030199994</v>
      </c>
      <c r="F39" s="38">
        <v>2711372.6233700002</v>
      </c>
      <c r="G39" s="38"/>
      <c r="H39" s="38"/>
      <c r="I39" s="38"/>
      <c r="J39" s="38"/>
      <c r="K39" s="38"/>
      <c r="L39" s="38"/>
      <c r="M39" s="38"/>
      <c r="N39" s="38"/>
      <c r="O39" s="38" t="s">
        <v>83</v>
      </c>
    </row>
    <row r="40" spans="1:15">
      <c r="A40" s="8">
        <v>36</v>
      </c>
      <c r="B40" s="6" t="s">
        <v>84</v>
      </c>
      <c r="C40" s="38">
        <v>8462320.0108000003</v>
      </c>
      <c r="D40" s="38">
        <v>8061966.5980399987</v>
      </c>
      <c r="E40" s="38">
        <v>9023153.1252499986</v>
      </c>
      <c r="F40" s="38">
        <v>9294784.6863299981</v>
      </c>
      <c r="G40" s="38"/>
      <c r="H40" s="38"/>
      <c r="I40" s="38"/>
      <c r="J40" s="38"/>
      <c r="K40" s="38"/>
      <c r="L40" s="38"/>
      <c r="M40" s="38"/>
      <c r="N40" s="38"/>
      <c r="O40" s="38" t="s">
        <v>109</v>
      </c>
    </row>
    <row r="41" spans="1:15">
      <c r="A41" s="8">
        <v>37</v>
      </c>
      <c r="B41" s="6" t="s">
        <v>85</v>
      </c>
      <c r="C41" s="38">
        <v>17501674.268300001</v>
      </c>
      <c r="D41" s="38">
        <v>17314345.460470002</v>
      </c>
      <c r="E41" s="38">
        <v>18098652.107350003</v>
      </c>
      <c r="F41" s="38">
        <v>18301731.156289998</v>
      </c>
      <c r="G41" s="38"/>
      <c r="H41" s="38"/>
      <c r="I41" s="38"/>
      <c r="J41" s="38"/>
      <c r="K41" s="38"/>
      <c r="L41" s="38"/>
      <c r="M41" s="38"/>
      <c r="N41" s="38"/>
      <c r="O41" s="38" t="s">
        <v>110</v>
      </c>
    </row>
    <row r="42" spans="1:15">
      <c r="A42" s="8">
        <v>38</v>
      </c>
      <c r="B42" s="6" t="s">
        <v>86</v>
      </c>
      <c r="C42" s="38">
        <v>237912710.86551005</v>
      </c>
      <c r="D42" s="38">
        <v>241347564.22532997</v>
      </c>
      <c r="E42" s="38">
        <v>246583724.34684005</v>
      </c>
      <c r="F42" s="38">
        <v>253080233.34271005</v>
      </c>
      <c r="G42" s="38"/>
      <c r="H42" s="38"/>
      <c r="I42" s="38"/>
      <c r="J42" s="38"/>
      <c r="K42" s="38"/>
      <c r="L42" s="38"/>
      <c r="M42" s="38"/>
      <c r="N42" s="38"/>
      <c r="O42" s="38" t="s">
        <v>111</v>
      </c>
    </row>
    <row r="43" spans="1:15">
      <c r="A43" s="8">
        <v>39</v>
      </c>
      <c r="B43" s="6" t="s">
        <v>115</v>
      </c>
      <c r="C43" s="38">
        <v>2771042.19435</v>
      </c>
      <c r="D43" s="38">
        <v>2809231.2490299996</v>
      </c>
      <c r="E43" s="38">
        <v>2697529.7393999989</v>
      </c>
      <c r="F43" s="38">
        <v>2892014.065609999</v>
      </c>
      <c r="G43" s="38"/>
      <c r="H43" s="38"/>
      <c r="I43" s="38"/>
      <c r="J43" s="38"/>
      <c r="K43" s="38"/>
      <c r="L43" s="38"/>
      <c r="M43" s="38"/>
      <c r="N43" s="38"/>
      <c r="O43" s="38" t="s">
        <v>87</v>
      </c>
    </row>
    <row r="44" spans="1:15">
      <c r="A44" s="8">
        <v>40</v>
      </c>
      <c r="B44" s="6" t="s">
        <v>116</v>
      </c>
      <c r="C44" s="38">
        <v>2912756.8730500005</v>
      </c>
      <c r="D44" s="38">
        <v>2995618.8978100005</v>
      </c>
      <c r="E44" s="38">
        <v>3027927.4552999996</v>
      </c>
      <c r="F44" s="38">
        <v>3102940.8236699994</v>
      </c>
      <c r="G44" s="38"/>
      <c r="H44" s="38"/>
      <c r="I44" s="38"/>
      <c r="J44" s="38"/>
      <c r="K44" s="38"/>
      <c r="L44" s="38"/>
      <c r="M44" s="38"/>
      <c r="N44" s="38"/>
      <c r="O44" s="38" t="s">
        <v>88</v>
      </c>
    </row>
    <row r="45" spans="1:15">
      <c r="A45" s="8">
        <v>41</v>
      </c>
      <c r="B45" s="6" t="s">
        <v>89</v>
      </c>
      <c r="C45" s="38">
        <v>243596509.93321002</v>
      </c>
      <c r="D45" s="38">
        <v>247152414.37253001</v>
      </c>
      <c r="E45" s="38">
        <v>252309181.54187995</v>
      </c>
      <c r="F45" s="38">
        <v>259075188.23232999</v>
      </c>
      <c r="G45" s="38"/>
      <c r="H45" s="38"/>
      <c r="I45" s="38"/>
      <c r="J45" s="38"/>
      <c r="K45" s="38"/>
      <c r="L45" s="38"/>
      <c r="M45" s="38"/>
      <c r="N45" s="38"/>
      <c r="O45" s="38" t="s">
        <v>112</v>
      </c>
    </row>
    <row r="46" spans="1:15">
      <c r="A46" s="8">
        <v>42</v>
      </c>
      <c r="B46" s="6" t="s">
        <v>90</v>
      </c>
      <c r="C46" s="38">
        <v>261098184.20168003</v>
      </c>
      <c r="D46" s="38">
        <v>264466759.83314997</v>
      </c>
      <c r="E46" s="38">
        <v>270407833.64932996</v>
      </c>
      <c r="F46" s="38">
        <v>277376919.38875014</v>
      </c>
      <c r="G46" s="38"/>
      <c r="H46" s="38"/>
      <c r="I46" s="38"/>
      <c r="J46" s="38"/>
      <c r="K46" s="38"/>
      <c r="L46" s="38"/>
      <c r="M46" s="38"/>
      <c r="N46" s="38"/>
      <c r="O46" s="38" t="s">
        <v>113</v>
      </c>
    </row>
    <row r="47" spans="1:15">
      <c r="A47" s="8">
        <v>43</v>
      </c>
      <c r="B47" s="6" t="s">
        <v>26</v>
      </c>
      <c r="C47" s="38">
        <v>580522.1</v>
      </c>
      <c r="D47" s="38">
        <v>580522.1</v>
      </c>
      <c r="E47" s="38">
        <v>580522.1</v>
      </c>
      <c r="F47" s="38">
        <v>580522.1</v>
      </c>
      <c r="G47" s="38"/>
      <c r="H47" s="38"/>
      <c r="I47" s="38"/>
      <c r="J47" s="38"/>
      <c r="K47" s="38"/>
      <c r="L47" s="38"/>
      <c r="M47" s="38"/>
      <c r="N47" s="38"/>
      <c r="O47" s="38" t="s">
        <v>91</v>
      </c>
    </row>
    <row r="48" spans="1:15">
      <c r="A48" s="8">
        <v>44</v>
      </c>
      <c r="B48" s="6" t="s">
        <v>117</v>
      </c>
      <c r="C48" s="38">
        <v>14673892.888999999</v>
      </c>
      <c r="D48" s="38">
        <v>14833892.888999999</v>
      </c>
      <c r="E48" s="38">
        <v>15453452.888999999</v>
      </c>
      <c r="F48" s="38">
        <v>15459952.888999999</v>
      </c>
      <c r="G48" s="38"/>
      <c r="H48" s="38"/>
      <c r="I48" s="38"/>
      <c r="J48" s="38"/>
      <c r="K48" s="38"/>
      <c r="L48" s="38"/>
      <c r="M48" s="38"/>
      <c r="N48" s="38"/>
      <c r="O48" s="38" t="s">
        <v>125</v>
      </c>
    </row>
    <row r="49" spans="1:15">
      <c r="A49" s="8">
        <v>45</v>
      </c>
      <c r="B49" s="6" t="s">
        <v>118</v>
      </c>
      <c r="C49" s="38">
        <v>19671919.010899998</v>
      </c>
      <c r="D49" s="38">
        <v>19671804.44294</v>
      </c>
      <c r="E49" s="38">
        <v>19671804.44294</v>
      </c>
      <c r="F49" s="38">
        <v>19671804.44294</v>
      </c>
      <c r="G49" s="38"/>
      <c r="H49" s="38"/>
      <c r="I49" s="38"/>
      <c r="J49" s="38"/>
      <c r="K49" s="38"/>
      <c r="L49" s="38"/>
      <c r="M49" s="38"/>
      <c r="N49" s="38"/>
      <c r="O49" s="38" t="s">
        <v>127</v>
      </c>
    </row>
    <row r="50" spans="1:15">
      <c r="A50" s="8">
        <v>46</v>
      </c>
      <c r="B50" s="6" t="s">
        <v>121</v>
      </c>
      <c r="C50" s="38">
        <v>29995771.164719999</v>
      </c>
      <c r="D50" s="38">
        <v>30038233.447180003</v>
      </c>
      <c r="E50" s="38">
        <v>29795074.067900009</v>
      </c>
      <c r="F50" s="38">
        <v>26082193.203590002</v>
      </c>
      <c r="G50" s="38"/>
      <c r="H50" s="38"/>
      <c r="I50" s="38"/>
      <c r="J50" s="38"/>
      <c r="K50" s="38"/>
      <c r="L50" s="38"/>
      <c r="M50" s="38"/>
      <c r="N50" s="38"/>
      <c r="O50" s="38" t="s">
        <v>122</v>
      </c>
    </row>
    <row r="51" spans="1:15">
      <c r="A51" s="8">
        <v>47</v>
      </c>
      <c r="B51" s="6" t="s">
        <v>4</v>
      </c>
      <c r="C51" s="38">
        <v>10024412.026089998</v>
      </c>
      <c r="D51" s="38">
        <v>10429116.217860002</v>
      </c>
      <c r="E51" s="38">
        <v>11958784.634879999</v>
      </c>
      <c r="F51" s="38">
        <v>13469549.010829993</v>
      </c>
      <c r="G51" s="38"/>
      <c r="H51" s="38"/>
      <c r="I51" s="38"/>
      <c r="J51" s="38"/>
      <c r="K51" s="38"/>
      <c r="L51" s="38"/>
      <c r="M51" s="38"/>
      <c r="N51" s="38"/>
      <c r="O51" s="38" t="s">
        <v>126</v>
      </c>
    </row>
    <row r="52" spans="1:15">
      <c r="A52" s="8">
        <v>48</v>
      </c>
      <c r="B52" s="6" t="s">
        <v>119</v>
      </c>
      <c r="C52" s="38">
        <v>74365995.090659961</v>
      </c>
      <c r="D52" s="38">
        <v>74973046.99688001</v>
      </c>
      <c r="E52" s="38">
        <v>76879116.034699991</v>
      </c>
      <c r="F52" s="38">
        <v>74683499.546330035</v>
      </c>
      <c r="G52" s="38"/>
      <c r="H52" s="38"/>
      <c r="I52" s="38"/>
      <c r="J52" s="38"/>
      <c r="K52" s="38"/>
      <c r="L52" s="38"/>
      <c r="M52" s="38"/>
      <c r="N52" s="38"/>
      <c r="O52" s="38" t="s">
        <v>120</v>
      </c>
    </row>
    <row r="53" spans="1:15">
      <c r="A53" s="8">
        <v>49</v>
      </c>
      <c r="B53" s="6" t="s">
        <v>123</v>
      </c>
      <c r="C53" s="38">
        <v>336044701.39254016</v>
      </c>
      <c r="D53" s="38">
        <v>340020328.93026006</v>
      </c>
      <c r="E53" s="38">
        <v>347867471.78420997</v>
      </c>
      <c r="F53" s="38">
        <v>352640941.03527993</v>
      </c>
      <c r="G53" s="38"/>
      <c r="H53" s="38"/>
      <c r="I53" s="38"/>
      <c r="J53" s="38"/>
      <c r="K53" s="38"/>
      <c r="L53" s="38"/>
      <c r="M53" s="38"/>
      <c r="N53" s="38"/>
      <c r="O53" s="38" t="s">
        <v>124</v>
      </c>
    </row>
  </sheetData>
  <mergeCells count="2">
    <mergeCell ref="A3:O3"/>
    <mergeCell ref="A2:O2"/>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C5" activePane="bottomRight" state="frozen"/>
      <selection pane="topRight" activeCell="C1" sqref="C1"/>
      <selection pane="bottomLeft" activeCell="A5" sqref="A5"/>
      <selection pane="bottomRight" activeCell="G44" sqref="G44"/>
    </sheetView>
  </sheetViews>
  <sheetFormatPr defaultRowHeight="15"/>
  <cols>
    <col min="1" max="1" width="9.140625" style="12" customWidth="1"/>
    <col min="2" max="2" width="79" style="9" bestFit="1" customWidth="1"/>
    <col min="3" max="14" width="26.140625" style="9" customWidth="1"/>
    <col min="15" max="15" width="61.140625" style="9" bestFit="1" customWidth="1"/>
    <col min="16" max="51" width="26.140625" style="9" customWidth="1"/>
    <col min="52" max="52" width="0" style="9" hidden="1" customWidth="1"/>
    <col min="53" max="53" width="21.5703125" style="9" customWidth="1"/>
    <col min="54" max="16384" width="9.140625" style="9"/>
  </cols>
  <sheetData>
    <row r="1" spans="1:13688" s="12" customFormat="1">
      <c r="O1" s="7" t="s">
        <v>39</v>
      </c>
    </row>
    <row r="2" spans="1:13688" s="12" customFormat="1" ht="31.5" customHeight="1" thickBot="1">
      <c r="A2" s="45" t="s">
        <v>128</v>
      </c>
      <c r="B2" s="46"/>
      <c r="C2" s="46"/>
      <c r="D2" s="46"/>
      <c r="E2" s="46"/>
      <c r="F2" s="46"/>
      <c r="G2" s="46"/>
      <c r="H2" s="46"/>
      <c r="I2" s="46"/>
      <c r="J2" s="46"/>
      <c r="K2" s="46"/>
      <c r="L2" s="46"/>
      <c r="M2" s="46"/>
      <c r="N2" s="46"/>
      <c r="O2" s="46"/>
    </row>
    <row r="3" spans="1:13688" s="12" customFormat="1" ht="31.5" customHeight="1" thickBot="1">
      <c r="A3" s="51" t="s">
        <v>384</v>
      </c>
      <c r="B3" s="52"/>
      <c r="C3" s="52"/>
      <c r="D3" s="52"/>
      <c r="E3" s="52"/>
      <c r="F3" s="52"/>
      <c r="G3" s="52"/>
      <c r="H3" s="52"/>
      <c r="I3" s="52"/>
      <c r="J3" s="52"/>
      <c r="K3" s="52"/>
      <c r="L3" s="52"/>
      <c r="M3" s="52"/>
      <c r="N3" s="52"/>
      <c r="O3" s="52"/>
    </row>
    <row r="4" spans="1:13688" ht="16.5"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c r="H5" s="38"/>
      <c r="I5" s="38"/>
      <c r="J5" s="38"/>
      <c r="K5" s="38"/>
      <c r="L5" s="38"/>
      <c r="M5" s="38"/>
      <c r="N5" s="38"/>
      <c r="O5" s="38" t="s">
        <v>31</v>
      </c>
    </row>
    <row r="6" spans="1:13688">
      <c r="A6" s="8">
        <v>2</v>
      </c>
      <c r="B6" s="12" t="s">
        <v>32</v>
      </c>
      <c r="C6" s="38">
        <v>4069762.9694899991</v>
      </c>
      <c r="D6" s="38">
        <v>3973705.6861300003</v>
      </c>
      <c r="E6" s="38">
        <v>3973084.2741100001</v>
      </c>
      <c r="F6" s="38">
        <v>4150549.9289499978</v>
      </c>
      <c r="G6" s="38"/>
      <c r="H6" s="38"/>
      <c r="I6" s="38"/>
      <c r="J6" s="38"/>
      <c r="K6" s="38"/>
      <c r="L6" s="38"/>
      <c r="M6" s="38"/>
      <c r="N6" s="38"/>
      <c r="O6" s="38" t="s">
        <v>33</v>
      </c>
    </row>
    <row r="7" spans="1:13688">
      <c r="A7" s="8">
        <v>3</v>
      </c>
      <c r="B7" s="12" t="s">
        <v>129</v>
      </c>
      <c r="C7" s="38">
        <v>7425973.9201900009</v>
      </c>
      <c r="D7" s="38">
        <v>7313874.0516499998</v>
      </c>
      <c r="E7" s="38">
        <v>7468751.8993099993</v>
      </c>
      <c r="F7" s="38">
        <v>7786937.3853899986</v>
      </c>
      <c r="G7" s="38"/>
      <c r="H7" s="38"/>
      <c r="I7" s="38"/>
      <c r="J7" s="38"/>
      <c r="K7" s="38"/>
      <c r="L7" s="38"/>
      <c r="M7" s="38"/>
      <c r="N7" s="38"/>
      <c r="O7" s="38" t="s">
        <v>35</v>
      </c>
    </row>
    <row r="8" spans="1:13688">
      <c r="A8" s="8">
        <v>4</v>
      </c>
      <c r="B8" s="12" t="s">
        <v>36</v>
      </c>
      <c r="C8" s="38">
        <v>2628795.7366199996</v>
      </c>
      <c r="D8" s="38">
        <v>3406434.9759699996</v>
      </c>
      <c r="E8" s="38">
        <v>3757832.4650099999</v>
      </c>
      <c r="F8" s="38">
        <v>4228986.8052999992</v>
      </c>
      <c r="G8" s="38"/>
      <c r="H8" s="38"/>
      <c r="I8" s="38"/>
      <c r="J8" s="38"/>
      <c r="K8" s="38"/>
      <c r="L8" s="38"/>
      <c r="M8" s="38"/>
      <c r="N8" s="38"/>
      <c r="O8" s="38" t="s">
        <v>37</v>
      </c>
    </row>
    <row r="9" spans="1:13688">
      <c r="A9" s="8">
        <v>5</v>
      </c>
      <c r="B9" s="12" t="s">
        <v>40</v>
      </c>
      <c r="C9" s="38">
        <v>0</v>
      </c>
      <c r="D9" s="38">
        <v>0</v>
      </c>
      <c r="E9" s="38">
        <v>0</v>
      </c>
      <c r="F9" s="38">
        <v>0</v>
      </c>
      <c r="G9" s="38"/>
      <c r="H9" s="38"/>
      <c r="I9" s="38"/>
      <c r="J9" s="38"/>
      <c r="K9" s="38"/>
      <c r="L9" s="38"/>
      <c r="M9" s="38"/>
      <c r="N9" s="38"/>
      <c r="O9" s="38" t="s">
        <v>41</v>
      </c>
    </row>
    <row r="10" spans="1:13688">
      <c r="A10" s="8">
        <v>6</v>
      </c>
      <c r="B10" s="12" t="s">
        <v>130</v>
      </c>
      <c r="C10" s="38">
        <v>0</v>
      </c>
      <c r="D10" s="38">
        <v>0</v>
      </c>
      <c r="E10" s="38">
        <v>0</v>
      </c>
      <c r="F10" s="38">
        <v>0</v>
      </c>
      <c r="G10" s="38"/>
      <c r="H10" s="38"/>
      <c r="I10" s="38"/>
      <c r="J10" s="38"/>
      <c r="K10" s="38"/>
      <c r="L10" s="38"/>
      <c r="M10" s="38"/>
      <c r="N10" s="38"/>
      <c r="O10" s="38" t="s">
        <v>43</v>
      </c>
    </row>
    <row r="11" spans="1:13688">
      <c r="A11" s="8">
        <v>7</v>
      </c>
      <c r="B11" s="12" t="s">
        <v>44</v>
      </c>
      <c r="C11" s="38">
        <v>1434.23</v>
      </c>
      <c r="D11" s="38">
        <v>0</v>
      </c>
      <c r="E11" s="38">
        <v>0</v>
      </c>
      <c r="F11" s="38">
        <v>0</v>
      </c>
      <c r="G11" s="38"/>
      <c r="H11" s="38"/>
      <c r="I11" s="38"/>
      <c r="J11" s="38"/>
      <c r="K11" s="38"/>
      <c r="L11" s="38"/>
      <c r="M11" s="38"/>
      <c r="N11" s="38"/>
      <c r="O11" s="38" t="s">
        <v>45</v>
      </c>
    </row>
    <row r="12" spans="1:13688">
      <c r="A12" s="8">
        <v>8</v>
      </c>
      <c r="B12" s="12" t="s">
        <v>131</v>
      </c>
      <c r="C12" s="38">
        <v>9222430.6880824659</v>
      </c>
      <c r="D12" s="38">
        <v>9268411.566610001</v>
      </c>
      <c r="E12" s="38">
        <v>9374098.2887100037</v>
      </c>
      <c r="F12" s="38">
        <v>9644757.0323900003</v>
      </c>
      <c r="G12" s="38"/>
      <c r="H12" s="38"/>
      <c r="I12" s="38"/>
      <c r="J12" s="38"/>
      <c r="K12" s="38"/>
      <c r="L12" s="38"/>
      <c r="M12" s="38"/>
      <c r="N12" s="38"/>
      <c r="O12" s="38" t="s">
        <v>47</v>
      </c>
    </row>
    <row r="13" spans="1:13688">
      <c r="A13" s="8">
        <v>9</v>
      </c>
      <c r="B13" s="12" t="s">
        <v>132</v>
      </c>
      <c r="C13" s="38">
        <v>13357.680910000001</v>
      </c>
      <c r="D13" s="38">
        <v>13357.1975</v>
      </c>
      <c r="E13" s="38">
        <v>12823.87508</v>
      </c>
      <c r="F13" s="38">
        <v>12175.980889999999</v>
      </c>
      <c r="G13" s="38"/>
      <c r="H13" s="38"/>
      <c r="I13" s="38"/>
      <c r="J13" s="38"/>
      <c r="K13" s="38"/>
      <c r="L13" s="38"/>
      <c r="M13" s="38"/>
      <c r="N13" s="38"/>
      <c r="O13" s="38" t="s">
        <v>49</v>
      </c>
    </row>
    <row r="14" spans="1:13688">
      <c r="A14" s="8">
        <v>10</v>
      </c>
      <c r="B14" s="12" t="s">
        <v>133</v>
      </c>
      <c r="C14" s="38">
        <v>0</v>
      </c>
      <c r="D14" s="38">
        <v>0</v>
      </c>
      <c r="E14" s="38">
        <v>0</v>
      </c>
      <c r="F14" s="38">
        <v>0</v>
      </c>
      <c r="G14" s="38"/>
      <c r="H14" s="38"/>
      <c r="I14" s="38"/>
      <c r="J14" s="38"/>
      <c r="K14" s="38"/>
      <c r="L14" s="38"/>
      <c r="M14" s="38"/>
      <c r="N14" s="38"/>
      <c r="O14" s="38" t="s">
        <v>51</v>
      </c>
    </row>
    <row r="15" spans="1:13688">
      <c r="A15" s="8">
        <v>11</v>
      </c>
      <c r="B15" s="12" t="s">
        <v>134</v>
      </c>
      <c r="C15" s="38">
        <v>6502555.1838300014</v>
      </c>
      <c r="D15" s="38">
        <v>6870372.2830100013</v>
      </c>
      <c r="E15" s="38">
        <v>6920610.2396100005</v>
      </c>
      <c r="F15" s="38">
        <v>6649411.4273200007</v>
      </c>
      <c r="G15" s="38"/>
      <c r="H15" s="38"/>
      <c r="I15" s="38"/>
      <c r="J15" s="38"/>
      <c r="K15" s="38"/>
      <c r="L15" s="38"/>
      <c r="M15" s="38"/>
      <c r="N15" s="38"/>
      <c r="O15" s="38" t="s">
        <v>53</v>
      </c>
    </row>
    <row r="16" spans="1:13688">
      <c r="A16" s="8">
        <v>12</v>
      </c>
      <c r="B16" s="12" t="s">
        <v>54</v>
      </c>
      <c r="C16" s="38">
        <v>591688.88153999997</v>
      </c>
      <c r="D16" s="38">
        <v>597250.67656999978</v>
      </c>
      <c r="E16" s="38">
        <v>596725.55324999988</v>
      </c>
      <c r="F16" s="38">
        <v>596696.06694999989</v>
      </c>
      <c r="G16" s="38"/>
      <c r="H16" s="38"/>
      <c r="I16" s="38"/>
      <c r="J16" s="38"/>
      <c r="K16" s="38"/>
      <c r="L16" s="38"/>
      <c r="M16" s="38"/>
      <c r="N16" s="38"/>
      <c r="O16" s="38" t="s">
        <v>55</v>
      </c>
    </row>
    <row r="17" spans="1:15">
      <c r="A17" s="8">
        <v>13</v>
      </c>
      <c r="B17" s="12" t="s">
        <v>56</v>
      </c>
      <c r="C17" s="38">
        <v>87000</v>
      </c>
      <c r="D17" s="38">
        <v>96000</v>
      </c>
      <c r="E17" s="38">
        <v>96000</v>
      </c>
      <c r="F17" s="38">
        <v>96000</v>
      </c>
      <c r="G17" s="38"/>
      <c r="H17" s="38"/>
      <c r="I17" s="38"/>
      <c r="J17" s="38"/>
      <c r="K17" s="38"/>
      <c r="L17" s="38"/>
      <c r="M17" s="38"/>
      <c r="N17" s="38"/>
      <c r="O17" s="38" t="s">
        <v>57</v>
      </c>
    </row>
    <row r="18" spans="1:15">
      <c r="A18" s="8">
        <v>14</v>
      </c>
      <c r="B18" s="12" t="s">
        <v>135</v>
      </c>
      <c r="C18" s="38">
        <v>164.4</v>
      </c>
      <c r="D18" s="38">
        <v>169.2</v>
      </c>
      <c r="E18" s="38">
        <v>169.2</v>
      </c>
      <c r="F18" s="38">
        <v>176.4</v>
      </c>
      <c r="G18" s="38"/>
      <c r="H18" s="38"/>
      <c r="I18" s="38"/>
      <c r="J18" s="38"/>
      <c r="K18" s="38"/>
      <c r="L18" s="38"/>
      <c r="M18" s="38"/>
      <c r="N18" s="38"/>
      <c r="O18" s="38" t="s">
        <v>59</v>
      </c>
    </row>
    <row r="19" spans="1:15">
      <c r="A19" s="8">
        <v>15</v>
      </c>
      <c r="B19" s="12" t="s">
        <v>136</v>
      </c>
      <c r="C19" s="38">
        <v>51356.355609999999</v>
      </c>
      <c r="D19" s="38">
        <v>46214.68967</v>
      </c>
      <c r="E19" s="38">
        <v>48582.847619999993</v>
      </c>
      <c r="F19" s="38">
        <v>49218.941610000002</v>
      </c>
      <c r="G19" s="38"/>
      <c r="H19" s="38"/>
      <c r="I19" s="38"/>
      <c r="J19" s="38"/>
      <c r="K19" s="38"/>
      <c r="L19" s="38"/>
      <c r="M19" s="38"/>
      <c r="N19" s="38"/>
      <c r="O19" s="38" t="s">
        <v>61</v>
      </c>
    </row>
    <row r="20" spans="1:15">
      <c r="A20" s="8">
        <v>16</v>
      </c>
      <c r="B20" s="12" t="s">
        <v>137</v>
      </c>
      <c r="C20" s="38">
        <v>427845.78398999997</v>
      </c>
      <c r="D20" s="38">
        <v>427876.49174999999</v>
      </c>
      <c r="E20" s="38">
        <v>432895.00646</v>
      </c>
      <c r="F20" s="38">
        <v>414001.35839000001</v>
      </c>
      <c r="G20" s="38"/>
      <c r="H20" s="38"/>
      <c r="I20" s="38"/>
      <c r="J20" s="38"/>
      <c r="K20" s="38"/>
      <c r="L20" s="38"/>
      <c r="M20" s="38"/>
      <c r="N20" s="38"/>
      <c r="O20" s="38" t="s">
        <v>63</v>
      </c>
    </row>
    <row r="21" spans="1:15">
      <c r="A21" s="8">
        <v>17</v>
      </c>
      <c r="B21" s="12" t="s">
        <v>138</v>
      </c>
      <c r="C21" s="38">
        <v>58736327.138110012</v>
      </c>
      <c r="D21" s="38">
        <v>58585555.869599998</v>
      </c>
      <c r="E21" s="38">
        <v>58863023.509060003</v>
      </c>
      <c r="F21" s="38">
        <v>58523147.606210008</v>
      </c>
      <c r="G21" s="38"/>
      <c r="H21" s="38"/>
      <c r="I21" s="38"/>
      <c r="J21" s="38"/>
      <c r="K21" s="38"/>
      <c r="L21" s="38"/>
      <c r="M21" s="38"/>
      <c r="N21" s="38"/>
      <c r="O21" s="38" t="s">
        <v>65</v>
      </c>
    </row>
    <row r="22" spans="1:15">
      <c r="A22" s="8">
        <v>18</v>
      </c>
      <c r="B22" s="12" t="s">
        <v>66</v>
      </c>
      <c r="C22" s="38">
        <v>3875254.6700256532</v>
      </c>
      <c r="D22" s="38">
        <v>4300585.7201499995</v>
      </c>
      <c r="E22" s="38">
        <v>4046296.4339200007</v>
      </c>
      <c r="F22" s="38">
        <v>4074664.3930399986</v>
      </c>
      <c r="G22" s="38"/>
      <c r="H22" s="38"/>
      <c r="I22" s="38"/>
      <c r="J22" s="38"/>
      <c r="K22" s="38"/>
      <c r="L22" s="38"/>
      <c r="M22" s="38"/>
      <c r="N22" s="38"/>
      <c r="O22" s="38" t="s">
        <v>92</v>
      </c>
    </row>
    <row r="23" spans="1:15">
      <c r="A23" s="8">
        <v>19</v>
      </c>
      <c r="B23" s="12" t="s">
        <v>67</v>
      </c>
      <c r="C23" s="38">
        <v>15123997.582950367</v>
      </c>
      <c r="D23" s="38">
        <v>14580912.733119998</v>
      </c>
      <c r="E23" s="38">
        <v>14401588.621530002</v>
      </c>
      <c r="F23" s="38">
        <v>14587916.579789998</v>
      </c>
      <c r="G23" s="38"/>
      <c r="H23" s="38"/>
      <c r="I23" s="38"/>
      <c r="J23" s="38"/>
      <c r="K23" s="38"/>
      <c r="L23" s="38"/>
      <c r="M23" s="38"/>
      <c r="N23" s="38"/>
      <c r="O23" s="38" t="s">
        <v>93</v>
      </c>
    </row>
    <row r="24" spans="1:15">
      <c r="A24" s="8">
        <v>20</v>
      </c>
      <c r="B24" s="12" t="s">
        <v>139</v>
      </c>
      <c r="C24" s="38">
        <v>536734.20492999989</v>
      </c>
      <c r="D24" s="38">
        <v>606754.94357999996</v>
      </c>
      <c r="E24" s="38">
        <v>647298.15286000003</v>
      </c>
      <c r="F24" s="38">
        <v>672165.74958000006</v>
      </c>
      <c r="G24" s="38"/>
      <c r="H24" s="38"/>
      <c r="I24" s="38"/>
      <c r="J24" s="38"/>
      <c r="K24" s="38"/>
      <c r="L24" s="38"/>
      <c r="M24" s="38"/>
      <c r="N24" s="38"/>
      <c r="O24" s="38" t="s">
        <v>94</v>
      </c>
    </row>
    <row r="25" spans="1:15">
      <c r="A25" s="8">
        <v>21</v>
      </c>
      <c r="B25" s="12" t="s">
        <v>140</v>
      </c>
      <c r="C25" s="38">
        <v>36512822.37627349</v>
      </c>
      <c r="D25" s="38">
        <v>36432874.475589991</v>
      </c>
      <c r="E25" s="38">
        <v>35790814.455039993</v>
      </c>
      <c r="F25" s="38">
        <v>35283507.670560002</v>
      </c>
      <c r="G25" s="38"/>
      <c r="H25" s="38"/>
      <c r="I25" s="38"/>
      <c r="J25" s="38"/>
      <c r="K25" s="38"/>
      <c r="L25" s="38"/>
      <c r="M25" s="38"/>
      <c r="N25" s="38"/>
      <c r="O25" s="38" t="s">
        <v>95</v>
      </c>
    </row>
    <row r="26" spans="1:15">
      <c r="A26" s="8">
        <v>22</v>
      </c>
      <c r="B26" s="12" t="s">
        <v>141</v>
      </c>
      <c r="C26" s="38">
        <v>12384.82013</v>
      </c>
      <c r="D26" s="38">
        <v>26432.353160000002</v>
      </c>
      <c r="E26" s="38">
        <v>20094.43174</v>
      </c>
      <c r="F26" s="38">
        <v>6737.0736999999999</v>
      </c>
      <c r="G26" s="38"/>
      <c r="H26" s="38"/>
      <c r="I26" s="38"/>
      <c r="J26" s="38"/>
      <c r="K26" s="38"/>
      <c r="L26" s="38"/>
      <c r="M26" s="38"/>
      <c r="N26" s="38"/>
      <c r="O26" s="38" t="s">
        <v>96</v>
      </c>
    </row>
    <row r="27" spans="1:15">
      <c r="A27" s="8">
        <v>23</v>
      </c>
      <c r="B27" s="12" t="s">
        <v>142</v>
      </c>
      <c r="C27" s="38">
        <v>252988.49342945439</v>
      </c>
      <c r="D27" s="38">
        <v>287096.63831999997</v>
      </c>
      <c r="E27" s="38">
        <v>247788.36358999996</v>
      </c>
      <c r="F27" s="38">
        <v>278638.14690000005</v>
      </c>
      <c r="G27" s="38"/>
      <c r="H27" s="38"/>
      <c r="I27" s="38"/>
      <c r="J27" s="38"/>
      <c r="K27" s="38"/>
      <c r="L27" s="38"/>
      <c r="M27" s="38"/>
      <c r="N27" s="38"/>
      <c r="O27" s="38" t="s">
        <v>97</v>
      </c>
    </row>
    <row r="28" spans="1:15">
      <c r="A28" s="8">
        <v>24</v>
      </c>
      <c r="B28" s="12" t="s">
        <v>143</v>
      </c>
      <c r="C28" s="38">
        <v>1980543.7988499994</v>
      </c>
      <c r="D28" s="38">
        <v>2295384.0871300003</v>
      </c>
      <c r="E28" s="38">
        <v>2240328.3194199996</v>
      </c>
      <c r="F28" s="38">
        <v>2249084.3191499999</v>
      </c>
      <c r="G28" s="38"/>
      <c r="H28" s="38"/>
      <c r="I28" s="38"/>
      <c r="J28" s="38"/>
      <c r="K28" s="38"/>
      <c r="L28" s="38"/>
      <c r="M28" s="38"/>
      <c r="N28" s="38"/>
      <c r="O28" s="38" t="s">
        <v>98</v>
      </c>
    </row>
    <row r="29" spans="1:15">
      <c r="A29" s="8">
        <v>25</v>
      </c>
      <c r="B29" s="12" t="s">
        <v>144</v>
      </c>
      <c r="C29" s="38">
        <v>1062569.6052185108</v>
      </c>
      <c r="D29" s="38">
        <v>780370.43385000003</v>
      </c>
      <c r="E29" s="38">
        <v>859293.20500000019</v>
      </c>
      <c r="F29" s="38">
        <v>872849.88303999987</v>
      </c>
      <c r="G29" s="38"/>
      <c r="H29" s="38"/>
      <c r="I29" s="38"/>
      <c r="J29" s="38"/>
      <c r="K29" s="38"/>
      <c r="L29" s="38"/>
      <c r="M29" s="38"/>
      <c r="N29" s="38"/>
      <c r="O29" s="38" t="s">
        <v>99</v>
      </c>
    </row>
    <row r="30" spans="1:15">
      <c r="A30" s="8">
        <v>26</v>
      </c>
      <c r="B30" s="12" t="s">
        <v>145</v>
      </c>
      <c r="C30" s="38">
        <v>5269217.2266772659</v>
      </c>
      <c r="D30" s="38">
        <v>5182552.9532499993</v>
      </c>
      <c r="E30" s="38">
        <v>5495655.5262699993</v>
      </c>
      <c r="F30" s="38">
        <v>5482944.4700100021</v>
      </c>
      <c r="G30" s="38"/>
      <c r="H30" s="38"/>
      <c r="I30" s="38"/>
      <c r="J30" s="38"/>
      <c r="K30" s="38"/>
      <c r="L30" s="38"/>
      <c r="M30" s="38"/>
      <c r="N30" s="38"/>
      <c r="O30" s="38" t="s">
        <v>100</v>
      </c>
    </row>
    <row r="31" spans="1:15">
      <c r="A31" s="8">
        <v>27</v>
      </c>
      <c r="B31" s="12" t="s">
        <v>146</v>
      </c>
      <c r="C31" s="38">
        <v>64626512.780030005</v>
      </c>
      <c r="D31" s="38">
        <v>64492964.339530006</v>
      </c>
      <c r="E31" s="38">
        <v>63749157.510599993</v>
      </c>
      <c r="F31" s="38">
        <v>63508508.287049994</v>
      </c>
      <c r="G31" s="38"/>
      <c r="H31" s="38"/>
      <c r="I31" s="38"/>
      <c r="J31" s="38"/>
      <c r="K31" s="38"/>
      <c r="L31" s="38"/>
      <c r="M31" s="38"/>
      <c r="N31" s="38"/>
      <c r="O31" s="38" t="s">
        <v>101</v>
      </c>
    </row>
    <row r="32" spans="1:15">
      <c r="A32" s="8">
        <v>28</v>
      </c>
      <c r="B32" s="12" t="s">
        <v>147</v>
      </c>
      <c r="C32" s="38">
        <v>123362839.91586003</v>
      </c>
      <c r="D32" s="38">
        <v>123078520.20936999</v>
      </c>
      <c r="E32" s="38">
        <v>122612181.01991998</v>
      </c>
      <c r="F32" s="38">
        <v>122031655.89351003</v>
      </c>
      <c r="G32" s="38"/>
      <c r="H32" s="38"/>
      <c r="I32" s="38"/>
      <c r="J32" s="38"/>
      <c r="K32" s="38"/>
      <c r="L32" s="38"/>
      <c r="M32" s="38"/>
      <c r="N32" s="38"/>
      <c r="O32" s="38" t="s">
        <v>102</v>
      </c>
    </row>
    <row r="33" spans="1:15">
      <c r="A33" s="8">
        <v>29</v>
      </c>
      <c r="B33" s="12" t="s">
        <v>78</v>
      </c>
      <c r="C33" s="38">
        <v>1593341.4546787448</v>
      </c>
      <c r="D33" s="38">
        <v>1705420.4479199999</v>
      </c>
      <c r="E33" s="38">
        <v>1963920.0336699996</v>
      </c>
      <c r="F33" s="38">
        <v>1926641.0024500007</v>
      </c>
      <c r="G33" s="38"/>
      <c r="H33" s="38"/>
      <c r="I33" s="38"/>
      <c r="J33" s="38"/>
      <c r="K33" s="38"/>
      <c r="L33" s="38"/>
      <c r="M33" s="38"/>
      <c r="N33" s="38"/>
      <c r="O33" s="38" t="s">
        <v>103</v>
      </c>
    </row>
    <row r="34" spans="1:15">
      <c r="A34" s="8">
        <v>30</v>
      </c>
      <c r="B34" s="12" t="s">
        <v>148</v>
      </c>
      <c r="C34" s="38">
        <v>652894.01881000015</v>
      </c>
      <c r="D34" s="38">
        <v>469017.76019999996</v>
      </c>
      <c r="E34" s="38">
        <v>784812.17282000021</v>
      </c>
      <c r="F34" s="38">
        <v>579996.10597000003</v>
      </c>
      <c r="G34" s="38"/>
      <c r="H34" s="38"/>
      <c r="I34" s="38"/>
      <c r="J34" s="38"/>
      <c r="K34" s="38"/>
      <c r="L34" s="38"/>
      <c r="M34" s="38"/>
      <c r="N34" s="38"/>
      <c r="O34" s="38" t="s">
        <v>104</v>
      </c>
    </row>
    <row r="35" spans="1:15">
      <c r="A35" s="8">
        <v>31</v>
      </c>
      <c r="B35" s="12" t="s">
        <v>149</v>
      </c>
      <c r="C35" s="38">
        <v>6643564.6904817587</v>
      </c>
      <c r="D35" s="38">
        <v>6374312.3162800008</v>
      </c>
      <c r="E35" s="38">
        <v>5499814.5394899994</v>
      </c>
      <c r="F35" s="38">
        <v>5948328.9916299991</v>
      </c>
      <c r="G35" s="38"/>
      <c r="H35" s="38"/>
      <c r="I35" s="38"/>
      <c r="J35" s="38"/>
      <c r="K35" s="38"/>
      <c r="L35" s="38"/>
      <c r="M35" s="38"/>
      <c r="N35" s="38"/>
      <c r="O35" s="38" t="s">
        <v>105</v>
      </c>
    </row>
    <row r="36" spans="1:15">
      <c r="A36" s="8">
        <v>32</v>
      </c>
      <c r="B36" s="12" t="s">
        <v>150</v>
      </c>
      <c r="C36" s="38">
        <v>1706928.4227164614</v>
      </c>
      <c r="D36" s="38">
        <v>1670333.9577600001</v>
      </c>
      <c r="E36" s="38">
        <v>1662107.0002500003</v>
      </c>
      <c r="F36" s="38">
        <v>1608617.9073199998</v>
      </c>
      <c r="G36" s="38"/>
      <c r="H36" s="38"/>
      <c r="I36" s="38"/>
      <c r="J36" s="38"/>
      <c r="K36" s="38"/>
      <c r="L36" s="38"/>
      <c r="M36" s="38"/>
      <c r="N36" s="38"/>
      <c r="O36" s="38" t="s">
        <v>106</v>
      </c>
    </row>
    <row r="37" spans="1:15">
      <c r="A37" s="8">
        <v>33</v>
      </c>
      <c r="B37" s="12" t="s">
        <v>151</v>
      </c>
      <c r="C37" s="38">
        <v>453722.1094630161</v>
      </c>
      <c r="D37" s="38">
        <v>396057.46892999986</v>
      </c>
      <c r="E37" s="38">
        <v>372545.8628099999</v>
      </c>
      <c r="F37" s="38">
        <v>196764.45647999994</v>
      </c>
      <c r="G37" s="38"/>
      <c r="H37" s="38"/>
      <c r="I37" s="38"/>
      <c r="J37" s="38"/>
      <c r="K37" s="38"/>
      <c r="L37" s="38"/>
      <c r="M37" s="38"/>
      <c r="N37" s="38"/>
      <c r="O37" s="38" t="s">
        <v>107</v>
      </c>
    </row>
    <row r="38" spans="1:15">
      <c r="A38" s="8">
        <v>34</v>
      </c>
      <c r="B38" s="12" t="s">
        <v>152</v>
      </c>
      <c r="C38" s="38">
        <v>2122274.9808696532</v>
      </c>
      <c r="D38" s="38">
        <v>1353966.69349</v>
      </c>
      <c r="E38" s="38">
        <v>1693518.4014200005</v>
      </c>
      <c r="F38" s="38">
        <v>1658641.7891300002</v>
      </c>
      <c r="G38" s="38"/>
      <c r="H38" s="38"/>
      <c r="I38" s="38"/>
      <c r="J38" s="38"/>
      <c r="K38" s="38"/>
      <c r="L38" s="38"/>
      <c r="M38" s="38"/>
      <c r="N38" s="38"/>
      <c r="O38" s="38" t="s">
        <v>108</v>
      </c>
    </row>
    <row r="39" spans="1:15">
      <c r="A39" s="8">
        <v>35</v>
      </c>
      <c r="B39" s="12" t="s">
        <v>153</v>
      </c>
      <c r="C39" s="38">
        <v>8936237.5983921941</v>
      </c>
      <c r="D39" s="38">
        <v>9579897.8981300015</v>
      </c>
      <c r="E39" s="38">
        <v>9327538.1258500014</v>
      </c>
      <c r="F39" s="38">
        <v>9374766.1957199983</v>
      </c>
      <c r="G39" s="38"/>
      <c r="H39" s="38"/>
      <c r="I39" s="38"/>
      <c r="J39" s="38"/>
      <c r="K39" s="38"/>
      <c r="L39" s="38"/>
      <c r="M39" s="38"/>
      <c r="N39" s="38"/>
      <c r="O39" s="38" t="s">
        <v>83</v>
      </c>
    </row>
    <row r="40" spans="1:15">
      <c r="A40" s="8">
        <v>36</v>
      </c>
      <c r="B40" s="12" t="s">
        <v>85</v>
      </c>
      <c r="C40" s="38">
        <v>22108963.280330006</v>
      </c>
      <c r="D40" s="38">
        <v>21549006.543809988</v>
      </c>
      <c r="E40" s="38">
        <v>21304256.137430005</v>
      </c>
      <c r="F40" s="38">
        <v>21293756.449720003</v>
      </c>
      <c r="G40" s="38"/>
      <c r="H40" s="38"/>
      <c r="I40" s="38"/>
      <c r="J40" s="38"/>
      <c r="K40" s="38"/>
      <c r="L40" s="38"/>
      <c r="M40" s="38"/>
      <c r="N40" s="38"/>
      <c r="O40" s="38" t="s">
        <v>109</v>
      </c>
    </row>
    <row r="41" spans="1:15">
      <c r="A41" s="8">
        <v>37</v>
      </c>
      <c r="B41" s="12" t="s">
        <v>154</v>
      </c>
      <c r="C41" s="38">
        <v>5526629.8345080875</v>
      </c>
      <c r="D41" s="38">
        <v>5443165.14812</v>
      </c>
      <c r="E41" s="38">
        <v>6521948.9210400013</v>
      </c>
      <c r="F41" s="38">
        <v>5621164.4348999998</v>
      </c>
      <c r="G41" s="38"/>
      <c r="H41" s="38"/>
      <c r="I41" s="38"/>
      <c r="J41" s="38"/>
      <c r="K41" s="38"/>
      <c r="L41" s="38"/>
      <c r="M41" s="38"/>
      <c r="N41" s="38"/>
      <c r="O41" s="38" t="s">
        <v>110</v>
      </c>
    </row>
    <row r="42" spans="1:15">
      <c r="A42" s="8">
        <v>38</v>
      </c>
      <c r="B42" s="12" t="s">
        <v>115</v>
      </c>
      <c r="C42" s="38">
        <v>19999450.464009728</v>
      </c>
      <c r="D42" s="38">
        <v>20886059.471749995</v>
      </c>
      <c r="E42" s="38">
        <v>20429277.671580005</v>
      </c>
      <c r="F42" s="38">
        <v>21746629.501480006</v>
      </c>
      <c r="G42" s="38"/>
      <c r="H42" s="38"/>
      <c r="I42" s="38"/>
      <c r="J42" s="38"/>
      <c r="K42" s="38"/>
      <c r="L42" s="38"/>
      <c r="M42" s="38"/>
      <c r="N42" s="38"/>
      <c r="O42" s="38" t="s">
        <v>111</v>
      </c>
    </row>
    <row r="43" spans="1:15">
      <c r="A43" s="8">
        <v>39</v>
      </c>
      <c r="B43" s="12" t="s">
        <v>155</v>
      </c>
      <c r="C43" s="38">
        <v>31251714.640390083</v>
      </c>
      <c r="D43" s="38">
        <v>29802999.830450006</v>
      </c>
      <c r="E43" s="38">
        <v>28656131.740100008</v>
      </c>
      <c r="F43" s="38">
        <v>28085238.702270001</v>
      </c>
      <c r="G43" s="38"/>
      <c r="H43" s="38"/>
      <c r="I43" s="38"/>
      <c r="J43" s="38"/>
      <c r="K43" s="38"/>
      <c r="L43" s="38"/>
      <c r="M43" s="38"/>
      <c r="N43" s="38"/>
      <c r="O43" s="38" t="s">
        <v>87</v>
      </c>
    </row>
    <row r="44" spans="1:15">
      <c r="A44" s="8">
        <v>40</v>
      </c>
      <c r="B44" s="12" t="s">
        <v>28</v>
      </c>
      <c r="C44" s="38">
        <v>56777794.938430011</v>
      </c>
      <c r="D44" s="38">
        <v>56132224.450560026</v>
      </c>
      <c r="E44" s="38">
        <v>55607358.333080009</v>
      </c>
      <c r="F44" s="38">
        <v>55453032.638970003</v>
      </c>
      <c r="G44" s="38"/>
      <c r="H44" s="38"/>
      <c r="I44" s="38"/>
      <c r="J44" s="38"/>
      <c r="K44" s="38"/>
      <c r="L44" s="38"/>
      <c r="M44" s="38"/>
      <c r="N44" s="38"/>
      <c r="O44" s="38" t="s">
        <v>88</v>
      </c>
    </row>
    <row r="45" spans="1:15">
      <c r="A45" s="8">
        <v>41</v>
      </c>
      <c r="B45" s="12" t="s">
        <v>27</v>
      </c>
      <c r="C45" s="38">
        <v>78886758.219020009</v>
      </c>
      <c r="D45" s="38">
        <v>77681230.994610012</v>
      </c>
      <c r="E45" s="38">
        <v>76911614.470720038</v>
      </c>
      <c r="F45" s="38">
        <v>76746789.088910013</v>
      </c>
      <c r="G45" s="38"/>
      <c r="H45" s="38"/>
      <c r="I45" s="38"/>
      <c r="J45" s="38"/>
      <c r="K45" s="38"/>
      <c r="L45" s="38"/>
      <c r="M45" s="38"/>
      <c r="N45" s="38"/>
      <c r="O45" s="38" t="s">
        <v>112</v>
      </c>
    </row>
    <row r="46" spans="1:15">
      <c r="A46" s="8">
        <v>42</v>
      </c>
      <c r="B46" s="12" t="s">
        <v>26</v>
      </c>
      <c r="C46" s="38">
        <v>197441.36882999999</v>
      </c>
      <c r="D46" s="38">
        <v>193441.36882999999</v>
      </c>
      <c r="E46" s="38">
        <v>243441.36882999999</v>
      </c>
      <c r="F46" s="38">
        <v>223047.20749</v>
      </c>
      <c r="G46" s="38"/>
      <c r="H46" s="38"/>
      <c r="I46" s="38"/>
      <c r="J46" s="38"/>
      <c r="K46" s="38"/>
      <c r="L46" s="38"/>
      <c r="M46" s="38"/>
      <c r="N46" s="38"/>
      <c r="O46" s="38" t="s">
        <v>113</v>
      </c>
    </row>
    <row r="47" spans="1:15">
      <c r="A47" s="8">
        <v>43</v>
      </c>
      <c r="B47" s="12" t="s">
        <v>156</v>
      </c>
      <c r="C47" s="38">
        <v>16984031.478220001</v>
      </c>
      <c r="D47" s="38">
        <v>16984038.068220001</v>
      </c>
      <c r="E47" s="38">
        <v>17020155.58822</v>
      </c>
      <c r="F47" s="38">
        <v>17005093.80624</v>
      </c>
      <c r="G47" s="38"/>
      <c r="H47" s="38"/>
      <c r="I47" s="38"/>
      <c r="J47" s="38"/>
      <c r="K47" s="38"/>
      <c r="L47" s="38"/>
      <c r="M47" s="38"/>
      <c r="N47" s="38"/>
      <c r="O47" s="38" t="s">
        <v>125</v>
      </c>
    </row>
    <row r="48" spans="1:15">
      <c r="A48" s="8">
        <v>44</v>
      </c>
      <c r="B48" s="12" t="s">
        <v>118</v>
      </c>
      <c r="C48" s="38">
        <v>551587.88695800002</v>
      </c>
      <c r="D48" s="38">
        <v>551605.02095000003</v>
      </c>
      <c r="E48" s="38">
        <v>592712.98746999993</v>
      </c>
      <c r="F48" s="38">
        <v>608994.19675999996</v>
      </c>
      <c r="G48" s="38"/>
      <c r="H48" s="38"/>
      <c r="I48" s="38"/>
      <c r="J48" s="38"/>
      <c r="K48" s="38"/>
      <c r="L48" s="38"/>
      <c r="M48" s="38"/>
      <c r="N48" s="38"/>
      <c r="O48" s="38" t="s">
        <v>127</v>
      </c>
    </row>
    <row r="49" spans="1:15">
      <c r="A49" s="8">
        <v>45</v>
      </c>
      <c r="B49" s="12" t="s">
        <v>157</v>
      </c>
      <c r="C49" s="38">
        <v>20647301.524627771</v>
      </c>
      <c r="D49" s="38">
        <v>21183411.957969997</v>
      </c>
      <c r="E49" s="38">
        <v>21358363.32799999</v>
      </c>
      <c r="F49" s="38">
        <v>21326353.444050003</v>
      </c>
      <c r="G49" s="38"/>
      <c r="H49" s="38"/>
      <c r="I49" s="38"/>
      <c r="J49" s="38"/>
      <c r="K49" s="38"/>
      <c r="L49" s="38"/>
      <c r="M49" s="38"/>
      <c r="N49" s="38"/>
      <c r="O49" s="38" t="s">
        <v>122</v>
      </c>
    </row>
    <row r="50" spans="1:15">
      <c r="A50" s="8">
        <v>46</v>
      </c>
      <c r="B50" s="12" t="s">
        <v>158</v>
      </c>
      <c r="C50" s="38">
        <v>6095719.2715999996</v>
      </c>
      <c r="D50" s="38">
        <v>6484639.0110200029</v>
      </c>
      <c r="E50" s="38">
        <v>6485893.0763999987</v>
      </c>
      <c r="F50" s="38">
        <v>6121378.9044399997</v>
      </c>
      <c r="G50" s="38"/>
      <c r="H50" s="38"/>
      <c r="I50" s="38"/>
      <c r="J50" s="38"/>
      <c r="K50" s="38"/>
      <c r="L50" s="38"/>
      <c r="M50" s="38"/>
      <c r="N50" s="38"/>
      <c r="O50" s="38" t="s">
        <v>126</v>
      </c>
    </row>
    <row r="51" spans="1:15">
      <c r="A51" s="8">
        <v>47</v>
      </c>
      <c r="B51" s="12" t="s">
        <v>159</v>
      </c>
      <c r="C51" s="38">
        <v>44278640.157489978</v>
      </c>
      <c r="D51" s="38">
        <v>45203694.05816</v>
      </c>
      <c r="E51" s="38">
        <v>45457124.980090007</v>
      </c>
      <c r="F51" s="38">
        <v>45061820.351530008</v>
      </c>
      <c r="G51" s="38"/>
      <c r="H51" s="38"/>
      <c r="I51" s="38"/>
      <c r="J51" s="38"/>
      <c r="K51" s="38"/>
      <c r="L51" s="38"/>
      <c r="M51" s="38"/>
      <c r="N51" s="38"/>
      <c r="O51" s="38" t="s">
        <v>120</v>
      </c>
    </row>
    <row r="52" spans="1:15">
      <c r="A52" s="8">
        <v>48</v>
      </c>
      <c r="B52" s="12" t="s">
        <v>123</v>
      </c>
      <c r="C52" s="38">
        <v>123362839.74554004</v>
      </c>
      <c r="D52" s="38">
        <v>123078366.42183</v>
      </c>
      <c r="E52" s="38">
        <v>122612180.81988992</v>
      </c>
      <c r="F52" s="38">
        <v>122031656.64811002</v>
      </c>
      <c r="G52" s="38"/>
      <c r="H52" s="38"/>
      <c r="I52" s="38"/>
      <c r="J52" s="38"/>
      <c r="K52" s="38"/>
      <c r="L52" s="38"/>
      <c r="M52" s="38"/>
      <c r="N52" s="38"/>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C5" activePane="bottomRight" state="frozen"/>
      <selection pane="topRight" activeCell="C1" sqref="C1"/>
      <selection pane="bottomLeft" activeCell="A5" sqref="A5"/>
      <selection pane="bottomRight" activeCell="E6" sqref="E6"/>
    </sheetView>
  </sheetViews>
  <sheetFormatPr defaultRowHeight="15"/>
  <cols>
    <col min="1" max="1" width="9.140625" style="12"/>
    <col min="2" max="2" width="63.7109375" style="12" bestFit="1" customWidth="1"/>
    <col min="3" max="3" width="16.7109375" style="12" bestFit="1" customWidth="1"/>
    <col min="4" max="14" width="26.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45" t="s">
        <v>128</v>
      </c>
      <c r="B2" s="46"/>
      <c r="C2" s="46"/>
      <c r="D2" s="46"/>
      <c r="E2" s="46"/>
      <c r="F2" s="46"/>
      <c r="G2" s="46"/>
      <c r="H2" s="46"/>
      <c r="I2" s="46"/>
      <c r="J2" s="46"/>
      <c r="K2" s="46"/>
      <c r="L2" s="46"/>
      <c r="M2" s="46"/>
      <c r="N2" s="46"/>
      <c r="O2" s="46"/>
    </row>
    <row r="3" spans="1:15" ht="23.25" customHeight="1" thickBot="1">
      <c r="A3" s="51" t="s">
        <v>383</v>
      </c>
      <c r="B3" s="52"/>
      <c r="C3" s="52"/>
      <c r="D3" s="52"/>
      <c r="E3" s="52"/>
      <c r="F3" s="52"/>
      <c r="G3" s="52"/>
      <c r="H3" s="52"/>
      <c r="I3" s="52"/>
      <c r="J3" s="52"/>
      <c r="K3" s="52"/>
      <c r="L3" s="52"/>
      <c r="M3" s="52"/>
      <c r="N3" s="52"/>
      <c r="O3" s="52"/>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c r="H5" s="38"/>
      <c r="I5" s="38"/>
      <c r="J5" s="38"/>
      <c r="K5" s="38"/>
      <c r="L5" s="38"/>
      <c r="M5" s="38"/>
      <c r="N5" s="38"/>
      <c r="O5" s="38" t="s">
        <v>31</v>
      </c>
    </row>
    <row r="6" spans="1:15" ht="15" customHeight="1">
      <c r="A6" s="8">
        <v>2</v>
      </c>
      <c r="B6" s="12" t="s">
        <v>163</v>
      </c>
      <c r="C6" s="38">
        <v>223526.57615000004</v>
      </c>
      <c r="D6" s="38">
        <v>251444.30437</v>
      </c>
      <c r="E6" s="38">
        <v>306190.05434999999</v>
      </c>
      <c r="F6" s="38">
        <v>330410.01676999999</v>
      </c>
      <c r="G6" s="38"/>
      <c r="H6" s="38"/>
      <c r="I6" s="38"/>
      <c r="J6" s="38"/>
      <c r="K6" s="38"/>
      <c r="L6" s="38"/>
      <c r="M6" s="38"/>
      <c r="N6" s="38"/>
      <c r="O6" s="38" t="s">
        <v>33</v>
      </c>
    </row>
    <row r="7" spans="1:15" ht="15" customHeight="1">
      <c r="A7" s="8">
        <v>3</v>
      </c>
      <c r="B7" s="12" t="s">
        <v>34</v>
      </c>
      <c r="C7" s="38">
        <v>984256.63537999999</v>
      </c>
      <c r="D7" s="38">
        <v>1015683.8123900001</v>
      </c>
      <c r="E7" s="38">
        <v>1056191.0370199999</v>
      </c>
      <c r="F7" s="38">
        <v>1059398.5614199999</v>
      </c>
      <c r="G7" s="38"/>
      <c r="H7" s="38"/>
      <c r="I7" s="38"/>
      <c r="J7" s="38"/>
      <c r="K7" s="38"/>
      <c r="L7" s="38"/>
      <c r="M7" s="38"/>
      <c r="N7" s="38"/>
      <c r="O7" s="38" t="s">
        <v>35</v>
      </c>
    </row>
    <row r="8" spans="1:15" ht="15" customHeight="1">
      <c r="A8" s="8">
        <v>4</v>
      </c>
      <c r="B8" s="12" t="s">
        <v>36</v>
      </c>
      <c r="C8" s="38">
        <v>348532.02701999998</v>
      </c>
      <c r="D8" s="38">
        <v>410129.36413999996</v>
      </c>
      <c r="E8" s="38">
        <v>562456.97831999999</v>
      </c>
      <c r="F8" s="38">
        <v>545691.42819000001</v>
      </c>
      <c r="G8" s="38"/>
      <c r="H8" s="38"/>
      <c r="I8" s="38"/>
      <c r="J8" s="38"/>
      <c r="K8" s="38"/>
      <c r="L8" s="38"/>
      <c r="M8" s="38"/>
      <c r="N8" s="38"/>
      <c r="O8" s="38" t="s">
        <v>37</v>
      </c>
    </row>
    <row r="9" spans="1:15" ht="15" customHeight="1">
      <c r="A9" s="8">
        <v>5</v>
      </c>
      <c r="B9" s="12" t="s">
        <v>40</v>
      </c>
      <c r="C9" s="38">
        <v>0</v>
      </c>
      <c r="D9" s="38">
        <v>0</v>
      </c>
      <c r="E9" s="38">
        <v>0</v>
      </c>
      <c r="F9" s="38">
        <v>0</v>
      </c>
      <c r="G9" s="38"/>
      <c r="H9" s="38"/>
      <c r="I9" s="38"/>
      <c r="J9" s="38"/>
      <c r="K9" s="38"/>
      <c r="L9" s="38"/>
      <c r="M9" s="38"/>
      <c r="N9" s="38"/>
      <c r="O9" s="38" t="s">
        <v>41</v>
      </c>
    </row>
    <row r="10" spans="1:15" ht="15" customHeight="1">
      <c r="A10" s="8">
        <v>6</v>
      </c>
      <c r="B10" s="12" t="s">
        <v>130</v>
      </c>
      <c r="C10" s="38">
        <v>0</v>
      </c>
      <c r="D10" s="38">
        <v>0</v>
      </c>
      <c r="E10" s="38">
        <v>0</v>
      </c>
      <c r="F10" s="38">
        <v>0</v>
      </c>
      <c r="G10" s="38"/>
      <c r="H10" s="38"/>
      <c r="I10" s="38"/>
      <c r="J10" s="38"/>
      <c r="K10" s="38"/>
      <c r="L10" s="38"/>
      <c r="M10" s="38"/>
      <c r="N10" s="38"/>
      <c r="O10" s="38" t="s">
        <v>43</v>
      </c>
    </row>
    <row r="11" spans="1:15" ht="15" customHeight="1">
      <c r="A11" s="8">
        <v>7</v>
      </c>
      <c r="B11" s="12" t="s">
        <v>44</v>
      </c>
      <c r="C11" s="38">
        <v>0</v>
      </c>
      <c r="D11" s="38">
        <v>0</v>
      </c>
      <c r="E11" s="38">
        <v>0</v>
      </c>
      <c r="F11" s="38">
        <v>0</v>
      </c>
      <c r="G11" s="38"/>
      <c r="H11" s="38"/>
      <c r="I11" s="38"/>
      <c r="J11" s="38"/>
      <c r="K11" s="38"/>
      <c r="L11" s="38"/>
      <c r="M11" s="38"/>
      <c r="N11" s="38"/>
      <c r="O11" s="38" t="s">
        <v>45</v>
      </c>
    </row>
    <row r="12" spans="1:15" ht="15" customHeight="1">
      <c r="A12" s="8">
        <v>8</v>
      </c>
      <c r="B12" s="12" t="s">
        <v>131</v>
      </c>
      <c r="C12" s="38">
        <v>1150161.8065700002</v>
      </c>
      <c r="D12" s="38">
        <v>1176430.6904400003</v>
      </c>
      <c r="E12" s="38">
        <v>1262011.3167100002</v>
      </c>
      <c r="F12" s="38">
        <v>1386399.10943</v>
      </c>
      <c r="G12" s="38"/>
      <c r="H12" s="38"/>
      <c r="I12" s="38"/>
      <c r="J12" s="38"/>
      <c r="K12" s="38"/>
      <c r="L12" s="38"/>
      <c r="M12" s="38"/>
      <c r="N12" s="38"/>
      <c r="O12" s="38" t="s">
        <v>47</v>
      </c>
    </row>
    <row r="13" spans="1:15" ht="15" customHeight="1">
      <c r="A13" s="8">
        <v>9</v>
      </c>
      <c r="B13" s="12" t="s">
        <v>48</v>
      </c>
      <c r="C13" s="38">
        <v>0</v>
      </c>
      <c r="D13" s="38">
        <v>0</v>
      </c>
      <c r="E13" s="38">
        <v>0</v>
      </c>
      <c r="F13" s="38">
        <v>0</v>
      </c>
      <c r="G13" s="38"/>
      <c r="H13" s="38"/>
      <c r="I13" s="38"/>
      <c r="J13" s="38"/>
      <c r="K13" s="38"/>
      <c r="L13" s="38"/>
      <c r="M13" s="38"/>
      <c r="N13" s="38"/>
      <c r="O13" s="38" t="s">
        <v>49</v>
      </c>
    </row>
    <row r="14" spans="1:15" ht="15" customHeight="1">
      <c r="A14" s="8">
        <v>10</v>
      </c>
      <c r="B14" s="12" t="s">
        <v>133</v>
      </c>
      <c r="C14" s="38">
        <v>0</v>
      </c>
      <c r="D14" s="38">
        <v>0</v>
      </c>
      <c r="E14" s="38">
        <v>0</v>
      </c>
      <c r="F14" s="38">
        <v>0</v>
      </c>
      <c r="G14" s="38"/>
      <c r="H14" s="38"/>
      <c r="I14" s="38"/>
      <c r="J14" s="38"/>
      <c r="K14" s="38"/>
      <c r="L14" s="38"/>
      <c r="M14" s="38"/>
      <c r="N14" s="38"/>
      <c r="O14" s="38" t="s">
        <v>51</v>
      </c>
    </row>
    <row r="15" spans="1:15" ht="15" customHeight="1">
      <c r="A15" s="8">
        <v>11</v>
      </c>
      <c r="B15" s="12" t="s">
        <v>134</v>
      </c>
      <c r="C15" s="38">
        <v>2205735.8743400001</v>
      </c>
      <c r="D15" s="38">
        <v>2256380.5765999998</v>
      </c>
      <c r="E15" s="38">
        <v>2277473.3193100002</v>
      </c>
      <c r="F15" s="38">
        <v>2354999.3843899998</v>
      </c>
      <c r="G15" s="38"/>
      <c r="H15" s="38"/>
      <c r="I15" s="38"/>
      <c r="J15" s="38"/>
      <c r="K15" s="38"/>
      <c r="L15" s="38"/>
      <c r="M15" s="38"/>
      <c r="N15" s="38"/>
      <c r="O15" s="38" t="s">
        <v>53</v>
      </c>
    </row>
    <row r="16" spans="1:15" ht="15" customHeight="1">
      <c r="A16" s="8">
        <v>12</v>
      </c>
      <c r="B16" s="12" t="s">
        <v>54</v>
      </c>
      <c r="C16" s="38">
        <v>177721.24943</v>
      </c>
      <c r="D16" s="38">
        <v>177721.24943</v>
      </c>
      <c r="E16" s="38">
        <v>166759.75943000001</v>
      </c>
      <c r="F16" s="38">
        <v>166759.75943000001</v>
      </c>
      <c r="G16" s="38"/>
      <c r="H16" s="38"/>
      <c r="I16" s="38"/>
      <c r="J16" s="38"/>
      <c r="K16" s="38"/>
      <c r="L16" s="38"/>
      <c r="M16" s="38"/>
      <c r="N16" s="38"/>
      <c r="O16" s="38" t="s">
        <v>55</v>
      </c>
    </row>
    <row r="17" spans="1:15" ht="15" customHeight="1">
      <c r="A17" s="8">
        <v>13</v>
      </c>
      <c r="B17" s="12" t="s">
        <v>56</v>
      </c>
      <c r="C17" s="38">
        <v>0</v>
      </c>
      <c r="D17" s="38">
        <v>0</v>
      </c>
      <c r="E17" s="38">
        <v>0</v>
      </c>
      <c r="F17" s="38">
        <v>0</v>
      </c>
      <c r="G17" s="38"/>
      <c r="H17" s="38"/>
      <c r="I17" s="38"/>
      <c r="J17" s="38"/>
      <c r="K17" s="38"/>
      <c r="L17" s="38"/>
      <c r="M17" s="38"/>
      <c r="N17" s="38"/>
      <c r="O17" s="38" t="s">
        <v>57</v>
      </c>
    </row>
    <row r="18" spans="1:15" ht="15" customHeight="1">
      <c r="A18" s="8">
        <v>14</v>
      </c>
      <c r="B18" s="12" t="s">
        <v>135</v>
      </c>
      <c r="C18" s="38">
        <v>0</v>
      </c>
      <c r="D18" s="38">
        <v>0</v>
      </c>
      <c r="E18" s="38">
        <v>0</v>
      </c>
      <c r="F18" s="38">
        <v>0</v>
      </c>
      <c r="G18" s="38"/>
      <c r="H18" s="38"/>
      <c r="I18" s="38"/>
      <c r="J18" s="38"/>
      <c r="K18" s="38"/>
      <c r="L18" s="38"/>
      <c r="M18" s="38"/>
      <c r="N18" s="38"/>
      <c r="O18" s="38" t="s">
        <v>59</v>
      </c>
    </row>
    <row r="19" spans="1:15" ht="15" customHeight="1">
      <c r="A19" s="8">
        <v>15</v>
      </c>
      <c r="B19" s="12" t="s">
        <v>136</v>
      </c>
      <c r="C19" s="38">
        <v>0</v>
      </c>
      <c r="D19" s="38">
        <v>0</v>
      </c>
      <c r="E19" s="38">
        <v>0</v>
      </c>
      <c r="F19" s="38">
        <v>0</v>
      </c>
      <c r="G19" s="38"/>
      <c r="H19" s="38"/>
      <c r="I19" s="38"/>
      <c r="J19" s="38"/>
      <c r="K19" s="38"/>
      <c r="L19" s="38"/>
      <c r="M19" s="38"/>
      <c r="N19" s="38"/>
      <c r="O19" s="38" t="s">
        <v>61</v>
      </c>
    </row>
    <row r="20" spans="1:15" ht="15" customHeight="1">
      <c r="A20" s="8">
        <v>16</v>
      </c>
      <c r="B20" s="12" t="s">
        <v>137</v>
      </c>
      <c r="C20" s="38">
        <v>260033.10592999999</v>
      </c>
      <c r="D20" s="38">
        <v>265251.40424999996</v>
      </c>
      <c r="E20" s="38">
        <v>271263.17731</v>
      </c>
      <c r="F20" s="38">
        <v>276187.22756999993</v>
      </c>
      <c r="G20" s="38"/>
      <c r="H20" s="38"/>
      <c r="I20" s="38"/>
      <c r="J20" s="38"/>
      <c r="K20" s="38"/>
      <c r="L20" s="38"/>
      <c r="M20" s="38"/>
      <c r="N20" s="38"/>
      <c r="O20" s="38" t="s">
        <v>63</v>
      </c>
    </row>
    <row r="21" spans="1:15" ht="15" customHeight="1">
      <c r="A21" s="8">
        <v>17</v>
      </c>
      <c r="B21" s="12" t="s">
        <v>138</v>
      </c>
      <c r="C21" s="38">
        <v>9825914.0463399999</v>
      </c>
      <c r="D21" s="38">
        <v>9879347.0777099989</v>
      </c>
      <c r="E21" s="38">
        <v>10133739.98285</v>
      </c>
      <c r="F21" s="38">
        <v>10224745.640280001</v>
      </c>
      <c r="G21" s="38"/>
      <c r="H21" s="38"/>
      <c r="I21" s="38"/>
      <c r="J21" s="38"/>
      <c r="K21" s="38"/>
      <c r="L21" s="38"/>
      <c r="M21" s="38"/>
      <c r="N21" s="38"/>
      <c r="O21" s="38" t="s">
        <v>65</v>
      </c>
    </row>
    <row r="22" spans="1:15" ht="15" customHeight="1">
      <c r="A22" s="8">
        <v>18</v>
      </c>
      <c r="B22" s="12" t="s">
        <v>66</v>
      </c>
      <c r="C22" s="38">
        <v>93088.815830000007</v>
      </c>
      <c r="D22" s="38">
        <v>294562.62056999997</v>
      </c>
      <c r="E22" s="38">
        <v>169224.10613999999</v>
      </c>
      <c r="F22" s="38">
        <v>106150.67286000001</v>
      </c>
      <c r="G22" s="38"/>
      <c r="H22" s="38"/>
      <c r="I22" s="38"/>
      <c r="J22" s="38"/>
      <c r="K22" s="38"/>
      <c r="L22" s="38"/>
      <c r="M22" s="38"/>
      <c r="N22" s="38"/>
      <c r="O22" s="38" t="s">
        <v>92</v>
      </c>
    </row>
    <row r="23" spans="1:15" ht="15" customHeight="1">
      <c r="A23" s="8">
        <v>19</v>
      </c>
      <c r="B23" s="12" t="s">
        <v>67</v>
      </c>
      <c r="C23" s="38">
        <v>961421.47789999994</v>
      </c>
      <c r="D23" s="38">
        <v>916533.94645999989</v>
      </c>
      <c r="E23" s="38">
        <v>988879.34902999992</v>
      </c>
      <c r="F23" s="38">
        <v>1050623.17891</v>
      </c>
      <c r="G23" s="38"/>
      <c r="H23" s="38"/>
      <c r="I23" s="38"/>
      <c r="J23" s="38"/>
      <c r="K23" s="38"/>
      <c r="L23" s="38"/>
      <c r="M23" s="38"/>
      <c r="N23" s="38"/>
      <c r="O23" s="38" t="s">
        <v>93</v>
      </c>
    </row>
    <row r="24" spans="1:15" ht="15" customHeight="1">
      <c r="A24" s="8">
        <v>20</v>
      </c>
      <c r="B24" s="12" t="s">
        <v>139</v>
      </c>
      <c r="C24" s="38">
        <v>0</v>
      </c>
      <c r="D24" s="38">
        <v>0</v>
      </c>
      <c r="E24" s="38">
        <v>0</v>
      </c>
      <c r="F24" s="38">
        <v>0</v>
      </c>
      <c r="G24" s="38"/>
      <c r="H24" s="38"/>
      <c r="I24" s="38"/>
      <c r="J24" s="38"/>
      <c r="K24" s="38"/>
      <c r="L24" s="38"/>
      <c r="M24" s="38"/>
      <c r="N24" s="38"/>
      <c r="O24" s="38" t="s">
        <v>94</v>
      </c>
    </row>
    <row r="25" spans="1:15" ht="15" customHeight="1">
      <c r="A25" s="8">
        <v>21</v>
      </c>
      <c r="B25" s="12" t="s">
        <v>140</v>
      </c>
      <c r="C25" s="38">
        <v>2758907.4966100003</v>
      </c>
      <c r="D25" s="38">
        <v>2826569.2589899995</v>
      </c>
      <c r="E25" s="38">
        <v>2732766.6764400001</v>
      </c>
      <c r="F25" s="38">
        <v>2874162.7435300006</v>
      </c>
      <c r="G25" s="38"/>
      <c r="H25" s="38"/>
      <c r="I25" s="38"/>
      <c r="J25" s="38"/>
      <c r="K25" s="38"/>
      <c r="L25" s="38"/>
      <c r="M25" s="38"/>
      <c r="N25" s="38"/>
      <c r="O25" s="38" t="s">
        <v>95</v>
      </c>
    </row>
    <row r="26" spans="1:15" ht="15" customHeight="1">
      <c r="A26" s="8">
        <v>22</v>
      </c>
      <c r="B26" s="12" t="s">
        <v>141</v>
      </c>
      <c r="C26" s="38">
        <v>21015.845689999998</v>
      </c>
      <c r="D26" s="38">
        <v>3387.8504899999998</v>
      </c>
      <c r="E26" s="38">
        <v>14047.74778</v>
      </c>
      <c r="F26" s="38">
        <v>17718.471010000001</v>
      </c>
      <c r="G26" s="38"/>
      <c r="H26" s="38"/>
      <c r="I26" s="38"/>
      <c r="J26" s="38"/>
      <c r="K26" s="38"/>
      <c r="L26" s="38"/>
      <c r="M26" s="38"/>
      <c r="N26" s="38"/>
      <c r="O26" s="38" t="s">
        <v>96</v>
      </c>
    </row>
    <row r="27" spans="1:15" ht="15" customHeight="1">
      <c r="A27" s="8">
        <v>23</v>
      </c>
      <c r="B27" s="12" t="s">
        <v>142</v>
      </c>
      <c r="C27" s="38">
        <v>41017.244120000003</v>
      </c>
      <c r="D27" s="38">
        <v>42167.105790000001</v>
      </c>
      <c r="E27" s="38">
        <v>38682.304280000004</v>
      </c>
      <c r="F27" s="38">
        <v>44928.656139999999</v>
      </c>
      <c r="G27" s="38"/>
      <c r="H27" s="38"/>
      <c r="I27" s="38"/>
      <c r="J27" s="38"/>
      <c r="K27" s="38"/>
      <c r="L27" s="38"/>
      <c r="M27" s="38"/>
      <c r="N27" s="38"/>
      <c r="O27" s="38" t="s">
        <v>97</v>
      </c>
    </row>
    <row r="28" spans="1:15" ht="15" customHeight="1">
      <c r="A28" s="8">
        <v>24</v>
      </c>
      <c r="B28" s="12" t="s">
        <v>143</v>
      </c>
      <c r="C28" s="38">
        <v>482160.07318999997</v>
      </c>
      <c r="D28" s="38">
        <v>481412.52494000003</v>
      </c>
      <c r="E28" s="38">
        <v>482806.38704</v>
      </c>
      <c r="F28" s="38">
        <v>483860.04702</v>
      </c>
      <c r="G28" s="38"/>
      <c r="H28" s="38"/>
      <c r="I28" s="38"/>
      <c r="J28" s="38"/>
      <c r="K28" s="38"/>
      <c r="L28" s="38"/>
      <c r="M28" s="38"/>
      <c r="N28" s="38"/>
      <c r="O28" s="38" t="s">
        <v>98</v>
      </c>
    </row>
    <row r="29" spans="1:15" ht="15" customHeight="1">
      <c r="A29" s="8">
        <v>25</v>
      </c>
      <c r="B29" s="12" t="s">
        <v>144</v>
      </c>
      <c r="C29" s="38">
        <v>51155.63409</v>
      </c>
      <c r="D29" s="38">
        <v>52959.97208</v>
      </c>
      <c r="E29" s="38">
        <v>52065.765330000002</v>
      </c>
      <c r="F29" s="38">
        <v>52356.623650000001</v>
      </c>
      <c r="G29" s="38"/>
      <c r="H29" s="38"/>
      <c r="I29" s="38"/>
      <c r="J29" s="38"/>
      <c r="K29" s="38"/>
      <c r="L29" s="38"/>
      <c r="M29" s="38"/>
      <c r="N29" s="38"/>
      <c r="O29" s="38" t="s">
        <v>99</v>
      </c>
    </row>
    <row r="30" spans="1:15" ht="15" customHeight="1">
      <c r="A30" s="8">
        <v>26</v>
      </c>
      <c r="B30" s="12" t="s">
        <v>145</v>
      </c>
      <c r="C30" s="38">
        <v>484527.99731000001</v>
      </c>
      <c r="D30" s="38">
        <v>488547.63666000008</v>
      </c>
      <c r="E30" s="38">
        <v>451749.24712000001</v>
      </c>
      <c r="F30" s="38">
        <v>462207.96201000002</v>
      </c>
      <c r="G30" s="38"/>
      <c r="H30" s="38"/>
      <c r="I30" s="38"/>
      <c r="J30" s="38"/>
      <c r="K30" s="38"/>
      <c r="L30" s="38"/>
      <c r="M30" s="38"/>
      <c r="N30" s="38"/>
      <c r="O30" s="38" t="s">
        <v>100</v>
      </c>
    </row>
    <row r="31" spans="1:15" ht="15" customHeight="1">
      <c r="A31" s="8">
        <v>27</v>
      </c>
      <c r="B31" s="12" t="s">
        <v>76</v>
      </c>
      <c r="C31" s="38">
        <v>4893294.5848700004</v>
      </c>
      <c r="D31" s="38">
        <v>5106140.9160999991</v>
      </c>
      <c r="E31" s="38">
        <v>4930221.5832799999</v>
      </c>
      <c r="F31" s="38">
        <v>5092008.3552599996</v>
      </c>
      <c r="G31" s="38"/>
      <c r="H31" s="38"/>
      <c r="I31" s="38"/>
      <c r="J31" s="38"/>
      <c r="K31" s="38"/>
      <c r="L31" s="38"/>
      <c r="M31" s="38"/>
      <c r="N31" s="38"/>
      <c r="O31" s="38" t="s">
        <v>101</v>
      </c>
    </row>
    <row r="32" spans="1:15" ht="15" customHeight="1">
      <c r="A32" s="8">
        <v>28</v>
      </c>
      <c r="B32" s="12" t="s">
        <v>147</v>
      </c>
      <c r="C32" s="38">
        <v>14719208.631239999</v>
      </c>
      <c r="D32" s="38">
        <v>14985487.99384</v>
      </c>
      <c r="E32" s="38">
        <v>15063961.566160001</v>
      </c>
      <c r="F32" s="38">
        <v>15316753.995560002</v>
      </c>
      <c r="G32" s="38"/>
      <c r="H32" s="38"/>
      <c r="I32" s="38"/>
      <c r="J32" s="38"/>
      <c r="K32" s="38"/>
      <c r="L32" s="38"/>
      <c r="M32" s="38"/>
      <c r="N32" s="38"/>
      <c r="O32" s="38" t="s">
        <v>102</v>
      </c>
    </row>
    <row r="33" spans="1:15" ht="15" customHeight="1">
      <c r="A33" s="8">
        <v>29</v>
      </c>
      <c r="B33" s="12" t="s">
        <v>164</v>
      </c>
      <c r="C33" s="38">
        <v>205762.75194999998</v>
      </c>
      <c r="D33" s="38">
        <v>183424.38999999998</v>
      </c>
      <c r="E33" s="38">
        <v>201173.68032000001</v>
      </c>
      <c r="F33" s="38">
        <v>212696.00610999999</v>
      </c>
      <c r="G33" s="38"/>
      <c r="H33" s="38"/>
      <c r="I33" s="38"/>
      <c r="J33" s="38"/>
      <c r="K33" s="38"/>
      <c r="L33" s="38"/>
      <c r="M33" s="38"/>
      <c r="N33" s="38"/>
      <c r="O33" s="38" t="s">
        <v>103</v>
      </c>
    </row>
    <row r="34" spans="1:15" ht="15" customHeight="1">
      <c r="A34" s="8">
        <v>30</v>
      </c>
      <c r="B34" s="12" t="s">
        <v>148</v>
      </c>
      <c r="C34" s="38">
        <v>0</v>
      </c>
      <c r="D34" s="38">
        <v>0</v>
      </c>
      <c r="E34" s="38">
        <v>0</v>
      </c>
      <c r="F34" s="38">
        <v>0</v>
      </c>
      <c r="G34" s="38"/>
      <c r="H34" s="38"/>
      <c r="I34" s="38"/>
      <c r="J34" s="38"/>
      <c r="K34" s="38"/>
      <c r="L34" s="38"/>
      <c r="M34" s="38"/>
      <c r="N34" s="38"/>
      <c r="O34" s="38" t="s">
        <v>104</v>
      </c>
    </row>
    <row r="35" spans="1:15" ht="15" customHeight="1">
      <c r="A35" s="8">
        <v>31</v>
      </c>
      <c r="B35" s="12" t="s">
        <v>80</v>
      </c>
      <c r="C35" s="38">
        <v>258243.46659000003</v>
      </c>
      <c r="D35" s="38">
        <v>293839.01023000001</v>
      </c>
      <c r="E35" s="38">
        <v>315697.19842000003</v>
      </c>
      <c r="F35" s="38">
        <v>378059.54842999997</v>
      </c>
      <c r="G35" s="38"/>
      <c r="H35" s="38"/>
      <c r="I35" s="38"/>
      <c r="J35" s="38"/>
      <c r="K35" s="38"/>
      <c r="L35" s="38"/>
      <c r="M35" s="38"/>
      <c r="N35" s="38"/>
      <c r="O35" s="38" t="s">
        <v>105</v>
      </c>
    </row>
    <row r="36" spans="1:15" ht="15" customHeight="1">
      <c r="A36" s="8">
        <v>32</v>
      </c>
      <c r="B36" s="12" t="s">
        <v>150</v>
      </c>
      <c r="C36" s="38">
        <v>0</v>
      </c>
      <c r="D36" s="38">
        <v>0</v>
      </c>
      <c r="E36" s="38">
        <v>0</v>
      </c>
      <c r="F36" s="38">
        <v>0</v>
      </c>
      <c r="G36" s="38"/>
      <c r="H36" s="38"/>
      <c r="I36" s="38"/>
      <c r="J36" s="38"/>
      <c r="K36" s="38"/>
      <c r="L36" s="38"/>
      <c r="M36" s="38"/>
      <c r="N36" s="38"/>
      <c r="O36" s="38" t="s">
        <v>106</v>
      </c>
    </row>
    <row r="37" spans="1:15" ht="15" customHeight="1">
      <c r="A37" s="8">
        <v>33</v>
      </c>
      <c r="B37" s="12" t="s">
        <v>151</v>
      </c>
      <c r="C37" s="38">
        <v>49174.931050000007</v>
      </c>
      <c r="D37" s="38">
        <v>51410.186529999999</v>
      </c>
      <c r="E37" s="38">
        <v>59444.413179999996</v>
      </c>
      <c r="F37" s="38">
        <v>32364.455180000001</v>
      </c>
      <c r="G37" s="38"/>
      <c r="H37" s="38"/>
      <c r="I37" s="38"/>
      <c r="J37" s="38"/>
      <c r="K37" s="38"/>
      <c r="L37" s="38"/>
      <c r="M37" s="38"/>
      <c r="N37" s="38"/>
      <c r="O37" s="38" t="s">
        <v>107</v>
      </c>
    </row>
    <row r="38" spans="1:15" ht="15" customHeight="1">
      <c r="A38" s="8">
        <v>34</v>
      </c>
      <c r="B38" s="12" t="s">
        <v>114</v>
      </c>
      <c r="C38" s="38">
        <v>86809.467649999991</v>
      </c>
      <c r="D38" s="38">
        <v>107351.47589999999</v>
      </c>
      <c r="E38" s="38">
        <v>96766.784950000001</v>
      </c>
      <c r="F38" s="38">
        <v>88205.74755</v>
      </c>
      <c r="G38" s="38"/>
      <c r="H38" s="38"/>
      <c r="I38" s="38"/>
      <c r="J38" s="38"/>
      <c r="K38" s="38"/>
      <c r="L38" s="38"/>
      <c r="M38" s="38"/>
      <c r="N38" s="38"/>
      <c r="O38" s="38" t="s">
        <v>108</v>
      </c>
    </row>
    <row r="39" spans="1:15" ht="15" customHeight="1">
      <c r="A39" s="8">
        <v>35</v>
      </c>
      <c r="B39" s="12" t="s">
        <v>153</v>
      </c>
      <c r="C39" s="38">
        <v>277955.54108</v>
      </c>
      <c r="D39" s="38">
        <v>325827.62476999994</v>
      </c>
      <c r="E39" s="38">
        <v>328310.01108999999</v>
      </c>
      <c r="F39" s="38">
        <v>326484.87627000001</v>
      </c>
      <c r="G39" s="38"/>
      <c r="H39" s="38"/>
      <c r="I39" s="38"/>
      <c r="J39" s="38"/>
      <c r="K39" s="38"/>
      <c r="L39" s="38"/>
      <c r="M39" s="38"/>
      <c r="N39" s="38"/>
      <c r="O39" s="38" t="s">
        <v>83</v>
      </c>
    </row>
    <row r="40" spans="1:15" ht="15" customHeight="1">
      <c r="A40" s="8">
        <v>36</v>
      </c>
      <c r="B40" s="12" t="s">
        <v>165</v>
      </c>
      <c r="C40" s="38">
        <v>877946.15838000004</v>
      </c>
      <c r="D40" s="38">
        <v>961852.6875</v>
      </c>
      <c r="E40" s="38">
        <v>1001392.0880199999</v>
      </c>
      <c r="F40" s="38">
        <v>1037810.6335999998</v>
      </c>
      <c r="G40" s="38"/>
      <c r="H40" s="38"/>
      <c r="I40" s="38"/>
      <c r="J40" s="38"/>
      <c r="K40" s="38"/>
      <c r="L40" s="38"/>
      <c r="M40" s="38"/>
      <c r="N40" s="38"/>
      <c r="O40" s="38" t="s">
        <v>109</v>
      </c>
    </row>
    <row r="41" spans="1:15" ht="15" customHeight="1">
      <c r="A41" s="8">
        <v>37</v>
      </c>
      <c r="B41" s="12" t="s">
        <v>154</v>
      </c>
      <c r="C41" s="38">
        <v>238698.60918000003</v>
      </c>
      <c r="D41" s="38">
        <v>232976.58103999999</v>
      </c>
      <c r="E41" s="38">
        <v>235218.52329000001</v>
      </c>
      <c r="F41" s="38">
        <v>244307.11395</v>
      </c>
      <c r="G41" s="38"/>
      <c r="H41" s="38"/>
      <c r="I41" s="38"/>
      <c r="J41" s="38"/>
      <c r="K41" s="38"/>
      <c r="L41" s="38"/>
      <c r="M41" s="38"/>
      <c r="N41" s="38"/>
      <c r="O41" s="38" t="s">
        <v>110</v>
      </c>
    </row>
    <row r="42" spans="1:15" ht="15" customHeight="1">
      <c r="A42" s="8">
        <v>38</v>
      </c>
      <c r="B42" s="12" t="s">
        <v>115</v>
      </c>
      <c r="C42" s="38">
        <v>3324076.5265500001</v>
      </c>
      <c r="D42" s="38">
        <v>3551556.0259299995</v>
      </c>
      <c r="E42" s="38">
        <v>3633511.9535099999</v>
      </c>
      <c r="F42" s="38">
        <v>3772940.56568</v>
      </c>
      <c r="G42" s="38"/>
      <c r="H42" s="38"/>
      <c r="I42" s="38"/>
      <c r="J42" s="38"/>
      <c r="K42" s="38"/>
      <c r="L42" s="38"/>
      <c r="M42" s="38"/>
      <c r="N42" s="38"/>
      <c r="O42" s="38" t="s">
        <v>111</v>
      </c>
    </row>
    <row r="43" spans="1:15" ht="15" customHeight="1">
      <c r="A43" s="8">
        <v>39</v>
      </c>
      <c r="B43" s="12" t="s">
        <v>155</v>
      </c>
      <c r="C43" s="38">
        <v>3344185.6923000002</v>
      </c>
      <c r="D43" s="38">
        <v>3226780.7635300001</v>
      </c>
      <c r="E43" s="38">
        <v>3101462.5195700005</v>
      </c>
      <c r="F43" s="38">
        <v>3024247.92961</v>
      </c>
      <c r="G43" s="38"/>
      <c r="H43" s="38"/>
      <c r="I43" s="38"/>
      <c r="J43" s="38"/>
      <c r="K43" s="38"/>
      <c r="L43" s="38"/>
      <c r="M43" s="38"/>
      <c r="N43" s="38"/>
      <c r="O43" s="38" t="s">
        <v>87</v>
      </c>
    </row>
    <row r="44" spans="1:15" ht="15" customHeight="1">
      <c r="A44" s="8">
        <v>40</v>
      </c>
      <c r="B44" s="12" t="s">
        <v>28</v>
      </c>
      <c r="C44" s="38">
        <v>6906960.8280500006</v>
      </c>
      <c r="D44" s="38">
        <v>7011313.3705400005</v>
      </c>
      <c r="E44" s="38">
        <v>6970192.9963800004</v>
      </c>
      <c r="F44" s="38">
        <v>7041495.6092600003</v>
      </c>
      <c r="G44" s="38"/>
      <c r="H44" s="38"/>
      <c r="I44" s="38"/>
      <c r="J44" s="38"/>
      <c r="K44" s="38"/>
      <c r="L44" s="38"/>
      <c r="M44" s="38"/>
      <c r="N44" s="38"/>
      <c r="O44" s="38" t="s">
        <v>88</v>
      </c>
    </row>
    <row r="45" spans="1:15" ht="15" customHeight="1">
      <c r="A45" s="8">
        <v>41</v>
      </c>
      <c r="B45" s="12" t="s">
        <v>90</v>
      </c>
      <c r="C45" s="38">
        <v>7784906.9864600012</v>
      </c>
      <c r="D45" s="38">
        <v>7973166.0580600007</v>
      </c>
      <c r="E45" s="38">
        <v>7971585.0844199993</v>
      </c>
      <c r="F45" s="38">
        <v>8079306.2428799998</v>
      </c>
      <c r="G45" s="38"/>
      <c r="H45" s="38"/>
      <c r="I45" s="38"/>
      <c r="J45" s="38"/>
      <c r="K45" s="38"/>
      <c r="L45" s="38"/>
      <c r="M45" s="38"/>
      <c r="N45" s="38"/>
      <c r="O45" s="38" t="s">
        <v>112</v>
      </c>
    </row>
    <row r="46" spans="1:15" ht="15" customHeight="1">
      <c r="A46" s="8">
        <v>42</v>
      </c>
      <c r="B46" s="12" t="s">
        <v>26</v>
      </c>
      <c r="C46" s="38">
        <v>557210.80605000001</v>
      </c>
      <c r="D46" s="38">
        <v>558672.84272999992</v>
      </c>
      <c r="E46" s="38">
        <v>535262.67754999991</v>
      </c>
      <c r="F46" s="38">
        <v>533457.92741</v>
      </c>
      <c r="G46" s="38"/>
      <c r="H46" s="38"/>
      <c r="I46" s="38"/>
      <c r="J46" s="38"/>
      <c r="K46" s="38"/>
      <c r="L46" s="38"/>
      <c r="M46" s="38"/>
      <c r="N46" s="38"/>
      <c r="O46" s="38" t="s">
        <v>113</v>
      </c>
    </row>
    <row r="47" spans="1:15" ht="15" customHeight="1">
      <c r="A47" s="8">
        <v>43</v>
      </c>
      <c r="B47" s="12" t="s">
        <v>117</v>
      </c>
      <c r="C47" s="38">
        <v>1435126.9521999999</v>
      </c>
      <c r="D47" s="38">
        <v>1435126.9521999999</v>
      </c>
      <c r="E47" s="38">
        <v>1435126.9521999999</v>
      </c>
      <c r="F47" s="38">
        <v>1435126.9521999999</v>
      </c>
      <c r="G47" s="38"/>
      <c r="H47" s="38"/>
      <c r="I47" s="38"/>
      <c r="J47" s="38"/>
      <c r="K47" s="38"/>
      <c r="L47" s="38"/>
      <c r="M47" s="38"/>
      <c r="N47" s="38"/>
      <c r="O47" s="38" t="s">
        <v>125</v>
      </c>
    </row>
    <row r="48" spans="1:15" ht="15" customHeight="1">
      <c r="A48" s="8">
        <v>44</v>
      </c>
      <c r="B48" s="12" t="s">
        <v>118</v>
      </c>
      <c r="C48" s="38">
        <v>111682.20909999999</v>
      </c>
      <c r="D48" s="38">
        <v>111682.20909999999</v>
      </c>
      <c r="E48" s="38">
        <v>111682.20909999999</v>
      </c>
      <c r="F48" s="38">
        <v>111682.20909999999</v>
      </c>
      <c r="G48" s="38"/>
      <c r="H48" s="38"/>
      <c r="I48" s="38"/>
      <c r="J48" s="38"/>
      <c r="K48" s="38"/>
      <c r="L48" s="38"/>
      <c r="M48" s="38"/>
      <c r="N48" s="38"/>
      <c r="O48" s="38" t="s">
        <v>127</v>
      </c>
    </row>
    <row r="49" spans="1:15" ht="15" customHeight="1">
      <c r="A49" s="8">
        <v>45</v>
      </c>
      <c r="B49" s="12" t="s">
        <v>157</v>
      </c>
      <c r="C49" s="38">
        <v>1808014.6166200002</v>
      </c>
      <c r="D49" s="38">
        <v>1832140.10714</v>
      </c>
      <c r="E49" s="38">
        <v>1880941.3603200002</v>
      </c>
      <c r="F49" s="38">
        <v>1973901.9132000001</v>
      </c>
      <c r="G49" s="38"/>
      <c r="H49" s="38"/>
      <c r="I49" s="38"/>
      <c r="J49" s="38"/>
      <c r="K49" s="38"/>
      <c r="L49" s="38"/>
      <c r="M49" s="38"/>
      <c r="N49" s="38"/>
      <c r="O49" s="38" t="s">
        <v>122</v>
      </c>
    </row>
    <row r="50" spans="1:15" ht="15" customHeight="1">
      <c r="A50" s="8">
        <v>46</v>
      </c>
      <c r="B50" s="12" t="s">
        <v>158</v>
      </c>
      <c r="C50" s="38">
        <v>3022266.9632600001</v>
      </c>
      <c r="D50" s="38">
        <v>3074699.8235900002</v>
      </c>
      <c r="E50" s="38">
        <v>3129363.2786400001</v>
      </c>
      <c r="F50" s="38">
        <v>3183278.7484499998</v>
      </c>
      <c r="G50" s="38"/>
      <c r="H50" s="38"/>
      <c r="I50" s="38"/>
      <c r="J50" s="38"/>
      <c r="K50" s="38"/>
      <c r="L50" s="38"/>
      <c r="M50" s="38"/>
      <c r="N50" s="38"/>
      <c r="O50" s="38" t="s">
        <v>126</v>
      </c>
    </row>
    <row r="51" spans="1:15" ht="15" customHeight="1">
      <c r="A51" s="8">
        <v>47</v>
      </c>
      <c r="B51" s="12" t="s">
        <v>159</v>
      </c>
      <c r="C51" s="38">
        <v>6377090.7411799999</v>
      </c>
      <c r="D51" s="38">
        <v>6453649.0920600006</v>
      </c>
      <c r="E51" s="38">
        <v>6557113.8002899997</v>
      </c>
      <c r="F51" s="38">
        <v>6703989.8229600005</v>
      </c>
      <c r="G51" s="38"/>
      <c r="H51" s="38"/>
      <c r="I51" s="38"/>
      <c r="J51" s="38"/>
      <c r="K51" s="38"/>
      <c r="L51" s="38"/>
      <c r="M51" s="38"/>
      <c r="N51" s="38"/>
      <c r="O51" s="38" t="s">
        <v>120</v>
      </c>
    </row>
    <row r="52" spans="1:15" ht="15" customHeight="1">
      <c r="A52" s="8">
        <v>48</v>
      </c>
      <c r="B52" s="12" t="s">
        <v>166</v>
      </c>
      <c r="C52" s="38">
        <v>14719208.533760002</v>
      </c>
      <c r="D52" s="38">
        <v>14985487.99289</v>
      </c>
      <c r="E52" s="38">
        <v>15063961.562289998</v>
      </c>
      <c r="F52" s="38">
        <v>15316753.9933</v>
      </c>
      <c r="G52" s="38"/>
      <c r="H52" s="38"/>
      <c r="I52" s="38"/>
      <c r="J52" s="38"/>
      <c r="K52" s="38"/>
      <c r="L52" s="38"/>
      <c r="M52" s="38"/>
      <c r="N52" s="38"/>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C5" activePane="bottomRight" state="frozen"/>
      <selection pane="topRight" activeCell="C1" sqref="C1"/>
      <selection pane="bottomLeft" activeCell="A5" sqref="A5"/>
      <selection pane="bottomRight" activeCell="N11" sqref="N11"/>
    </sheetView>
  </sheetViews>
  <sheetFormatPr defaultRowHeight="15"/>
  <cols>
    <col min="1" max="1" width="3.85546875" bestFit="1" customWidth="1"/>
    <col min="2" max="2" width="72.28515625" bestFit="1" customWidth="1"/>
    <col min="3" max="14" width="22.85546875" customWidth="1"/>
    <col min="15" max="15" width="57.5703125" bestFit="1" customWidth="1"/>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c r="H5" s="38"/>
      <c r="I5" s="38"/>
      <c r="J5" s="38"/>
      <c r="K5" s="38"/>
      <c r="L5" s="38"/>
      <c r="M5" s="38"/>
      <c r="N5" s="38"/>
      <c r="O5" s="38" t="s">
        <v>178</v>
      </c>
    </row>
    <row r="6" spans="1:15">
      <c r="A6" s="30">
        <v>2</v>
      </c>
      <c r="B6" s="12" t="s">
        <v>163</v>
      </c>
      <c r="C6" s="38">
        <f>46953.0224926426*1000</f>
        <v>46953022.492642604</v>
      </c>
      <c r="D6" s="38">
        <v>46542278.954916611</v>
      </c>
      <c r="E6" s="38">
        <v>46546346.323373623</v>
      </c>
      <c r="F6" s="38">
        <v>44737163.555500083</v>
      </c>
      <c r="G6" s="38"/>
      <c r="H6" s="38"/>
      <c r="I6" s="38"/>
      <c r="J6" s="38"/>
      <c r="K6" s="38"/>
      <c r="L6" s="38"/>
      <c r="M6" s="38"/>
      <c r="N6" s="38"/>
      <c r="O6" s="38" t="s">
        <v>33</v>
      </c>
    </row>
    <row r="7" spans="1:15">
      <c r="A7" s="30">
        <v>3</v>
      </c>
      <c r="B7" s="12" t="s">
        <v>168</v>
      </c>
      <c r="C7" s="38">
        <f>16203.511531232*1000</f>
        <v>16203511.531231999</v>
      </c>
      <c r="D7" s="38">
        <v>16229702.650260141</v>
      </c>
      <c r="E7" s="38">
        <v>18794292.829201236</v>
      </c>
      <c r="F7" s="38">
        <v>22841991.80244248</v>
      </c>
      <c r="G7" s="38"/>
      <c r="H7" s="38"/>
      <c r="I7" s="38"/>
      <c r="J7" s="38"/>
      <c r="K7" s="38"/>
      <c r="L7" s="38"/>
      <c r="M7" s="38"/>
      <c r="N7" s="38"/>
      <c r="O7" s="38" t="s">
        <v>179</v>
      </c>
    </row>
    <row r="8" spans="1:15">
      <c r="A8" s="30">
        <v>4</v>
      </c>
      <c r="B8" s="12" t="s">
        <v>169</v>
      </c>
      <c r="C8" s="38">
        <f>84804.4892190525*1000</f>
        <v>84804489.219052494</v>
      </c>
      <c r="D8" s="38">
        <v>87815654.932639241</v>
      </c>
      <c r="E8" s="38">
        <v>96294825.098561585</v>
      </c>
      <c r="F8" s="38">
        <v>104835841.11030187</v>
      </c>
      <c r="G8" s="38"/>
      <c r="H8" s="38"/>
      <c r="I8" s="38"/>
      <c r="J8" s="38"/>
      <c r="K8" s="38"/>
      <c r="L8" s="38"/>
      <c r="M8" s="38"/>
      <c r="N8" s="38"/>
      <c r="O8" s="38" t="s">
        <v>37</v>
      </c>
    </row>
    <row r="9" spans="1:15">
      <c r="A9" s="30">
        <v>5</v>
      </c>
      <c r="B9" s="12" t="s">
        <v>185</v>
      </c>
      <c r="C9" s="38">
        <v>0</v>
      </c>
      <c r="D9" s="38">
        <v>0</v>
      </c>
      <c r="E9" s="38">
        <v>0</v>
      </c>
      <c r="F9" s="38">
        <v>0</v>
      </c>
      <c r="G9" s="38"/>
      <c r="H9" s="38"/>
      <c r="I9" s="38"/>
      <c r="J9" s="38"/>
      <c r="K9" s="38"/>
      <c r="L9" s="38"/>
      <c r="M9" s="38"/>
      <c r="N9" s="38"/>
      <c r="O9" s="38" t="s">
        <v>41</v>
      </c>
    </row>
    <row r="10" spans="1:15">
      <c r="A10" s="30">
        <v>6</v>
      </c>
      <c r="B10" s="12" t="s">
        <v>171</v>
      </c>
      <c r="C10" s="38">
        <v>0</v>
      </c>
      <c r="D10" s="38">
        <v>0</v>
      </c>
      <c r="E10" s="38">
        <v>0</v>
      </c>
      <c r="F10" s="38">
        <v>0</v>
      </c>
      <c r="G10" s="38"/>
      <c r="H10" s="38"/>
      <c r="I10" s="38"/>
      <c r="J10" s="38"/>
      <c r="K10" s="38"/>
      <c r="L10" s="38"/>
      <c r="M10" s="38"/>
      <c r="N10" s="38"/>
      <c r="O10" s="38" t="s">
        <v>43</v>
      </c>
    </row>
    <row r="11" spans="1:15">
      <c r="A11" s="30">
        <v>7</v>
      </c>
      <c r="B11" s="12" t="s">
        <v>44</v>
      </c>
      <c r="C11" s="38">
        <v>0</v>
      </c>
      <c r="D11" s="38">
        <v>0</v>
      </c>
      <c r="E11" s="38">
        <v>0</v>
      </c>
      <c r="F11" s="38">
        <v>0</v>
      </c>
      <c r="G11" s="38"/>
      <c r="H11" s="38"/>
      <c r="I11" s="38"/>
      <c r="J11" s="38"/>
      <c r="K11" s="38"/>
      <c r="L11" s="38"/>
      <c r="M11" s="38"/>
      <c r="N11" s="38"/>
      <c r="O11" s="38" t="s">
        <v>45</v>
      </c>
    </row>
    <row r="12" spans="1:15">
      <c r="A12" s="30">
        <v>8</v>
      </c>
      <c r="B12" s="12" t="s">
        <v>46</v>
      </c>
      <c r="C12" s="38">
        <f>17812.3667786235*1000</f>
        <v>17812366.778623499</v>
      </c>
      <c r="D12" s="38">
        <v>18395961.04511568</v>
      </c>
      <c r="E12" s="38">
        <v>18052673.407594942</v>
      </c>
      <c r="F12" s="38">
        <v>17098682.778308243</v>
      </c>
      <c r="G12" s="38"/>
      <c r="H12" s="38"/>
      <c r="I12" s="38"/>
      <c r="J12" s="38"/>
      <c r="K12" s="38"/>
      <c r="L12" s="38"/>
      <c r="M12" s="38"/>
      <c r="N12" s="38"/>
      <c r="O12" s="38" t="s">
        <v>47</v>
      </c>
    </row>
    <row r="13" spans="1:15">
      <c r="A13" s="30">
        <v>9</v>
      </c>
      <c r="B13" s="12" t="s">
        <v>172</v>
      </c>
      <c r="C13" s="38">
        <f>212.52180560633*1000</f>
        <v>212521.80560632999</v>
      </c>
      <c r="D13" s="38">
        <v>212808.05518020003</v>
      </c>
      <c r="E13" s="38">
        <v>202022.50896387</v>
      </c>
      <c r="F13" s="38">
        <v>193575.96371684002</v>
      </c>
      <c r="G13" s="38"/>
      <c r="H13" s="38"/>
      <c r="I13" s="38"/>
      <c r="J13" s="38"/>
      <c r="K13" s="38"/>
      <c r="L13" s="38"/>
      <c r="M13" s="38"/>
      <c r="N13" s="38"/>
      <c r="O13" s="38" t="s">
        <v>180</v>
      </c>
    </row>
    <row r="14" spans="1:15">
      <c r="A14" s="30">
        <v>10</v>
      </c>
      <c r="B14" s="12" t="s">
        <v>173</v>
      </c>
      <c r="C14" s="38">
        <f>1*1000</f>
        <v>1000</v>
      </c>
      <c r="D14" s="38">
        <v>0</v>
      </c>
      <c r="E14" s="38">
        <v>0</v>
      </c>
      <c r="F14" s="38">
        <v>0</v>
      </c>
      <c r="G14" s="38"/>
      <c r="H14" s="38"/>
      <c r="I14" s="38"/>
      <c r="J14" s="38"/>
      <c r="K14" s="38"/>
      <c r="L14" s="38"/>
      <c r="M14" s="38"/>
      <c r="N14" s="38"/>
      <c r="O14" s="38" t="s">
        <v>51</v>
      </c>
    </row>
    <row r="15" spans="1:15">
      <c r="A15" s="30">
        <v>11</v>
      </c>
      <c r="B15" s="12" t="s">
        <v>134</v>
      </c>
      <c r="C15" s="38">
        <f>26.594600648*1000</f>
        <v>26594.600648</v>
      </c>
      <c r="D15" s="38">
        <v>26594.600648</v>
      </c>
      <c r="E15" s="38">
        <v>26594.600648</v>
      </c>
      <c r="F15" s="38">
        <v>26594.600646999999</v>
      </c>
      <c r="G15" s="38"/>
      <c r="H15" s="38"/>
      <c r="I15" s="38"/>
      <c r="J15" s="38"/>
      <c r="K15" s="38"/>
      <c r="L15" s="38"/>
      <c r="M15" s="38"/>
      <c r="N15" s="38"/>
      <c r="O15" s="38" t="s">
        <v>53</v>
      </c>
    </row>
    <row r="16" spans="1:15">
      <c r="A16" s="30">
        <v>12</v>
      </c>
      <c r="B16" s="12" t="s">
        <v>174</v>
      </c>
      <c r="C16" s="38">
        <f>1893.61772318099*1000</f>
        <v>1893617.72318099</v>
      </c>
      <c r="D16" s="38">
        <v>1893540.9566775067</v>
      </c>
      <c r="E16" s="38">
        <v>1871549.1513344457</v>
      </c>
      <c r="F16" s="38">
        <v>1873315.5063649076</v>
      </c>
      <c r="G16" s="38"/>
      <c r="H16" s="38"/>
      <c r="I16" s="38"/>
      <c r="J16" s="38"/>
      <c r="K16" s="38"/>
      <c r="L16" s="38"/>
      <c r="M16" s="38"/>
      <c r="N16" s="38"/>
      <c r="O16" s="38" t="s">
        <v>55</v>
      </c>
    </row>
    <row r="17" spans="1:15">
      <c r="A17" s="30">
        <v>13</v>
      </c>
      <c r="B17" s="12" t="s">
        <v>175</v>
      </c>
      <c r="C17" s="38">
        <v>0</v>
      </c>
      <c r="D17" s="38">
        <v>0</v>
      </c>
      <c r="E17" s="38">
        <v>0</v>
      </c>
      <c r="F17" s="38">
        <v>0</v>
      </c>
      <c r="G17" s="38"/>
      <c r="H17" s="38"/>
      <c r="I17" s="38"/>
      <c r="J17" s="38"/>
      <c r="K17" s="38"/>
      <c r="L17" s="38"/>
      <c r="M17" s="38"/>
      <c r="N17" s="38"/>
      <c r="O17" s="38" t="s">
        <v>57</v>
      </c>
    </row>
    <row r="18" spans="1:15">
      <c r="A18" s="30">
        <v>14</v>
      </c>
      <c r="B18" s="12" t="s">
        <v>135</v>
      </c>
      <c r="C18" s="38">
        <v>0</v>
      </c>
      <c r="D18" s="38">
        <v>0</v>
      </c>
      <c r="E18" s="38">
        <v>0</v>
      </c>
      <c r="F18" s="38">
        <v>0</v>
      </c>
      <c r="G18" s="38"/>
      <c r="H18" s="38"/>
      <c r="I18" s="38"/>
      <c r="J18" s="38"/>
      <c r="K18" s="38"/>
      <c r="L18" s="38"/>
      <c r="M18" s="38"/>
      <c r="N18" s="38"/>
      <c r="O18" s="38" t="s">
        <v>59</v>
      </c>
    </row>
    <row r="19" spans="1:15">
      <c r="A19" s="30">
        <v>15</v>
      </c>
      <c r="B19" s="12" t="s">
        <v>176</v>
      </c>
      <c r="C19" s="38">
        <v>0</v>
      </c>
      <c r="D19" s="38">
        <v>0</v>
      </c>
      <c r="E19" s="38">
        <v>0</v>
      </c>
      <c r="F19" s="38">
        <v>0</v>
      </c>
      <c r="G19" s="38"/>
      <c r="H19" s="38"/>
      <c r="I19" s="38"/>
      <c r="J19" s="38"/>
      <c r="K19" s="38"/>
      <c r="L19" s="38"/>
      <c r="M19" s="38"/>
      <c r="N19" s="38"/>
      <c r="O19" s="38" t="s">
        <v>61</v>
      </c>
    </row>
    <row r="20" spans="1:15">
      <c r="A20" s="30">
        <v>16</v>
      </c>
      <c r="B20" s="12" t="s">
        <v>137</v>
      </c>
      <c r="C20" s="38">
        <v>0</v>
      </c>
      <c r="D20" s="38">
        <v>0</v>
      </c>
      <c r="E20" s="38">
        <v>0</v>
      </c>
      <c r="F20" s="38">
        <v>0</v>
      </c>
      <c r="G20" s="38"/>
      <c r="H20" s="38"/>
      <c r="I20" s="38"/>
      <c r="J20" s="38"/>
      <c r="K20" s="38"/>
      <c r="L20" s="38"/>
      <c r="M20" s="38"/>
      <c r="N20" s="38"/>
      <c r="O20" s="38" t="s">
        <v>63</v>
      </c>
    </row>
    <row r="21" spans="1:15">
      <c r="A21" s="30">
        <v>17</v>
      </c>
      <c r="B21" s="12" t="s">
        <v>214</v>
      </c>
      <c r="C21" s="38">
        <f>219347.215461701*1000</f>
        <v>219347215.46170101</v>
      </c>
      <c r="D21" s="38">
        <v>221846518.03355354</v>
      </c>
      <c r="E21" s="38">
        <v>227740404.63599837</v>
      </c>
      <c r="F21" s="38">
        <v>229300056.81938219</v>
      </c>
      <c r="G21" s="38"/>
      <c r="H21" s="38"/>
      <c r="I21" s="38"/>
      <c r="J21" s="38"/>
      <c r="K21" s="38"/>
      <c r="L21" s="38"/>
      <c r="M21" s="38"/>
      <c r="N21" s="38"/>
      <c r="O21" s="38" t="s">
        <v>65</v>
      </c>
    </row>
    <row r="22" spans="1:15">
      <c r="A22" s="30">
        <v>18</v>
      </c>
      <c r="B22" s="12" t="s">
        <v>354</v>
      </c>
      <c r="C22" s="38">
        <f>16012.1552178668*1000</f>
        <v>16012155.217866801</v>
      </c>
      <c r="D22" s="38">
        <v>17164847.535330761</v>
      </c>
      <c r="E22" s="38">
        <v>14868959.823337654</v>
      </c>
      <c r="F22" s="38">
        <v>16097698.117455322</v>
      </c>
      <c r="G22" s="38"/>
      <c r="H22" s="38"/>
      <c r="I22" s="38"/>
      <c r="J22" s="38"/>
      <c r="K22" s="38"/>
      <c r="L22" s="38"/>
      <c r="M22" s="38"/>
      <c r="N22" s="38"/>
      <c r="O22" s="38" t="s">
        <v>102</v>
      </c>
    </row>
    <row r="23" spans="1:15">
      <c r="A23" s="30">
        <v>19</v>
      </c>
      <c r="B23" s="12" t="s">
        <v>25</v>
      </c>
      <c r="C23" s="38">
        <f>235358.370679567*1000</f>
        <v>235358370.67956698</v>
      </c>
      <c r="D23" s="38">
        <v>239011365.56888425</v>
      </c>
      <c r="E23" s="38">
        <v>242609364.45933601</v>
      </c>
      <c r="F23" s="38">
        <v>245397754.93683752</v>
      </c>
      <c r="G23" s="38"/>
      <c r="H23" s="38"/>
      <c r="I23" s="38"/>
      <c r="J23" s="38"/>
      <c r="K23" s="38"/>
      <c r="L23" s="38"/>
      <c r="M23" s="38"/>
      <c r="N23" s="38"/>
      <c r="O23" s="38" t="s">
        <v>103</v>
      </c>
    </row>
    <row r="24" spans="1:15">
      <c r="A24" s="30">
        <v>20</v>
      </c>
      <c r="B24" s="12" t="s">
        <v>216</v>
      </c>
      <c r="C24" s="38">
        <v>31212441.605306201</v>
      </c>
      <c r="D24" s="38">
        <v>32198791.749770571</v>
      </c>
      <c r="E24" s="38">
        <v>32521764.452520002</v>
      </c>
      <c r="F24" s="38">
        <v>34237261.809621327</v>
      </c>
      <c r="G24" s="38"/>
      <c r="H24" s="38"/>
      <c r="I24" s="38"/>
      <c r="J24" s="38"/>
      <c r="K24" s="38"/>
      <c r="L24" s="38"/>
      <c r="M24" s="38"/>
      <c r="N24" s="38"/>
      <c r="O24" s="38" t="s">
        <v>181</v>
      </c>
    </row>
    <row r="25" spans="1:15">
      <c r="A25" s="30">
        <v>21</v>
      </c>
      <c r="B25" s="12" t="s">
        <v>355</v>
      </c>
      <c r="C25" s="38">
        <f>204145.92907426*1000</f>
        <v>204145929.07426</v>
      </c>
      <c r="D25" s="38">
        <v>206812573.81912294</v>
      </c>
      <c r="E25" s="38">
        <v>210087600.00681475</v>
      </c>
      <c r="F25" s="38">
        <v>211160493.12721485</v>
      </c>
      <c r="G25" s="38"/>
      <c r="H25" s="38"/>
      <c r="I25" s="38"/>
      <c r="J25" s="38"/>
      <c r="K25" s="38"/>
      <c r="L25" s="38"/>
      <c r="M25" s="38"/>
      <c r="N25" s="38"/>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670385B5-5042-465B-9DFA-79F1816A5AA5}"/>
</file>

<file path=customXml/itemProps3.xml><?xml version="1.0" encoding="utf-8"?>
<ds:datastoreItem xmlns:ds="http://schemas.openxmlformats.org/officeDocument/2006/customXml" ds:itemID="{334EB6BF-F531-45D9-862E-BCDD44FE5F3F}">
  <ds:schemaRefs>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IS-Mandatory Insurance</vt:lpstr>
      <vt:lpstr>IS-Social Insurance</vt:lpstr>
      <vt:lpstr>Glosary</vt:lpstr>
      <vt:lpstr>Cover!Print_Area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Bapepam 41</cp:lastModifiedBy>
  <dcterms:created xsi:type="dcterms:W3CDTF">2016-02-23T06:03:52Z</dcterms:created>
  <dcterms:modified xsi:type="dcterms:W3CDTF">2016-05-30T11:46:29Z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