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_._\Orientasi - DSIN - lokal\Task\MU\7. Statistik\"/>
    </mc:Choice>
  </mc:AlternateContent>
  <bookViews>
    <workbookView xWindow="0" yWindow="0" windowWidth="24000" windowHeight="9285" tabRatio="93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T51" i="50"/>
  <c r="T50" i="50"/>
  <c r="T49" i="50"/>
  <c r="T48" i="50"/>
  <c r="T47" i="50"/>
  <c r="T46" i="50"/>
  <c r="T45" i="50"/>
  <c r="T44" i="50"/>
  <c r="T43" i="50"/>
  <c r="T42" i="50"/>
  <c r="T41" i="50"/>
  <c r="T40" i="50"/>
  <c r="T39" i="50"/>
  <c r="T38" i="50"/>
  <c r="T37" i="50"/>
  <c r="T36" i="50"/>
  <c r="T35" i="50"/>
  <c r="T34" i="50"/>
  <c r="T33" i="50"/>
  <c r="T32" i="50"/>
  <c r="T31" i="50"/>
  <c r="T30" i="50"/>
  <c r="T29" i="50"/>
  <c r="T28" i="50"/>
  <c r="T27" i="50"/>
  <c r="T26" i="50"/>
  <c r="T25" i="50"/>
  <c r="T24" i="50"/>
  <c r="T23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9" i="50"/>
  <c r="T8" i="50"/>
  <c r="T7" i="50"/>
  <c r="T6" i="50"/>
  <c r="T5" i="50"/>
  <c r="T4" i="50"/>
  <c r="T3" i="50"/>
  <c r="T2" i="50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<sst xmlns="http://schemas.openxmlformats.org/spreadsheetml/2006/main" count="409" uniqueCount="147">
  <si>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</si>
  <si>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</si>
  <si>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</si>
  <si>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</si>
  <si>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</si>
  <si>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</si>
  <si>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</si>
  <si>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</si>
  <si>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</si>
  <si>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</si>
  <si>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</si>
  <si>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</si>
  <si>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</si>
  <si>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</si>
  <si>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</si>
  <si>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</si>
  <si>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</si>
  <si>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</si>
  <si>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</si>
  <si>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</si>
  <si>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</si>
  <si>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</si>
  <si>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</si>
  <si>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</si>
  <si>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</si>
  <si>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</si>
  <si>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</si>
  <si>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</si>
  <si>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</si>
  <si>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</si>
  <si>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</si>
  <si>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</si>
  <si>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</si>
  <si>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</si>
  <si>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</si>
  <si>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</si>
  <si>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</si>
  <si>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</si>
  <si>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</si>
  <si>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</si>
  <si>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</si>
  <si>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</si>
  <si>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</si>
  <si>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</si>
  <si>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</si>
  <si>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</si>
  <si>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</si>
  <si>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</si>
  <si>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</si>
  <si>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</si>
  <si>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</si>
  <si>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</si>
  <si>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</si>
  <si>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</si>
  <si>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</si>
  <si>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</si>
  <si>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</si>
  <si>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</si>
  <si>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</si>
  <si>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</si>
  <si>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</si>
  <si>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</si>
  <si>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</si>
  <si>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</si>
  <si>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</si>
  <si>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</si>
  <si>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</si>
  <si>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</si>
  <si>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</si>
  <si>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</si>
  <si>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</si>
  <si>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</si>
  <si>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</si>
  <si>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</si>
  <si>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</si>
  <si>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</si>
  <si>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</si>
  <si>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</si>
  <si>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</si>
  <si>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</si>
  <si>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</si>
  <si>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</si>
  <si>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</si>
  <si>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</si>
  <si>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</si>
  <si>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</si>
  <si>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</si>
  <si>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</si>
  <si>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</si>
  <si>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</si>
  <si>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</si>
  <si>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</si>
  <si>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</si>
  <si>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</si>
  <si>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</si>
  <si>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</si>
  <si>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</si>
  <si>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</si>
  <si>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</si>
  <si>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</si>
  <si>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</si>
  <si>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</si>
  <si>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</si>
  <si>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</si>
  <si>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</si>
  <si>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</si>
  <si>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</si>
  <si>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</si>
  <si>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</si>
  <si>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</si>
  <si>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</si>
  <si>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</si>
  <si>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</si>
  <si>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</si>
  <si>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</si>
  <si>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</si>
  <si>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</si>
  <si>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</si>
  <si>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</si>
  <si>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</si>
  <si>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</si>
  <si>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</si>
  <si>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</si>
  <si>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</si>
  <si>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</si>
  <si>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</si>
  <si>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</si>
  <si>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</si>
  <si>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</si>
  <si>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</si>
  <si>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</si>
  <si>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</si>
  <si>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</si>
  <si>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</si>
  <si>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</si>
  <si>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</si>
  <si>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</si>
  <si>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</si>
  <si>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</si>
  <si>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</si>
  <si>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</si>
  <si>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</si>
  <si>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</si>
  <si>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</si>
  <si>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</si>
  <si>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</si>
  <si>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Maret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</si>
</sst>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T50"/>
  <sheetViews>
    <sheetView showGridLines="0" zoomScale="85" zoomScaleNormal="85" workbookViewId="0">
      <pane xSplit="2" ySplit="2" topLeftCell="G27" activePane="bottomRight" state="frozen"/>
      <selection activeCell="D15" sqref="D15"/>
      <selection pane="topRight" activeCell="D15" sqref="D15"/>
      <selection pane="bottomLeft" activeCell="D15" sqref="D15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38" customWidth="1"/>
    <col min="3" max="7" width="12.140625" hidden="1" customWidth="1"/>
    <col min="8" max="11" width="12.140625" bestFit="1" customWidth="1"/>
    <col min="12" max="17" width="12.42578125" style="80" bestFit="1" customWidth="1"/>
    <col min="18" max="20" width="10.85546875" bestFit="1" customWidth="1"/>
  </cols>
  <sheetData>
    <row r="1" spans="1:20">
      <c r="B1" t="s">
        <v>40</v>
      </c>
    </row>
    <row r="2" spans="1:20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115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  <c r="R3" s="81">
        <v>716.59059906200002</v>
      </c>
      <c r="S3" s="81">
        <v>703.17303133600001</v>
      </c>
      <c r="T3" s="81">
        <v>714.04258077833993</v>
      </c>
    </row>
    <row r="4" spans="1:20">
      <c r="A4" s="14">
        <v>2</v>
      </c>
      <c r="B4" s="15" t="s">
        <v>116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  <c r="R4" s="81">
        <v>215.535</v>
      </c>
      <c r="S4" s="81">
        <v>108.67</v>
      </c>
      <c r="T4" s="81">
        <v>177.59100000000001</v>
      </c>
    </row>
    <row r="5" spans="1:20">
      <c r="A5" s="14">
        <v>3</v>
      </c>
      <c r="B5" s="15" t="s">
        <v>117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  <c r="R5" s="81">
        <v>4539.6374480719996</v>
      </c>
      <c r="S5" s="81">
        <v>4621.9958848010001</v>
      </c>
      <c r="T5" s="81">
        <v>4228.1189301659997</v>
      </c>
    </row>
    <row r="6" spans="1:20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  <c r="R6" s="81">
        <v>29.182080833000001</v>
      </c>
      <c r="S6" s="81">
        <v>29.285708601</v>
      </c>
      <c r="T6" s="81">
        <v>29.400439342999999</v>
      </c>
    </row>
    <row r="7" spans="1:20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</row>
    <row r="8" spans="1:20">
      <c r="A8" s="14">
        <v>6</v>
      </c>
      <c r="B8" s="15" t="s">
        <v>120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  <c r="R8" s="81">
        <v>13185.007351273589</v>
      </c>
      <c r="S8" s="81">
        <v>13363.723994119488</v>
      </c>
      <c r="T8" s="81">
        <v>14056.343797514721</v>
      </c>
    </row>
    <row r="9" spans="1:20">
      <c r="A9" s="14">
        <v>7</v>
      </c>
      <c r="B9" s="15" t="s">
        <v>121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  <c r="R9" s="81">
        <v>7488.7748834049999</v>
      </c>
      <c r="S9" s="81">
        <v>7815.1934923990002</v>
      </c>
      <c r="T9" s="81">
        <v>8075.4069188969997</v>
      </c>
    </row>
    <row r="10" spans="1:20">
      <c r="A10" s="14">
        <v>8</v>
      </c>
      <c r="B10" s="15" t="s">
        <v>122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  <c r="R10" s="81">
        <v>8661.4087916049994</v>
      </c>
      <c r="S10" s="81">
        <v>8592.1788349310009</v>
      </c>
      <c r="T10" s="81">
        <v>8682.1610874550006</v>
      </c>
    </row>
    <row r="11" spans="1:20">
      <c r="A11" s="14">
        <v>9</v>
      </c>
      <c r="B11" s="15" t="s">
        <v>123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  <c r="R11" s="81">
        <v>417.33579852399998</v>
      </c>
      <c r="S11" s="81">
        <v>417.52616532100001</v>
      </c>
      <c r="T11" s="81">
        <v>397.05858532500002</v>
      </c>
    </row>
    <row r="12" spans="1:20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3.0102009999999999</v>
      </c>
      <c r="S12" s="81">
        <v>2.9367260000000002</v>
      </c>
      <c r="T12" s="81">
        <v>2.8854410000000001</v>
      </c>
    </row>
    <row r="13" spans="1:20">
      <c r="A13" s="14">
        <v>11</v>
      </c>
      <c r="B13" s="15" t="s">
        <v>125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  <c r="R13" s="81">
        <v>1530.3337423087701</v>
      </c>
      <c r="S13" s="81">
        <v>1521.2999269582012</v>
      </c>
      <c r="T13" s="81">
        <v>1438.00217173588</v>
      </c>
    </row>
    <row r="14" spans="1:20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</row>
    <row r="15" spans="1:20">
      <c r="A15" s="14">
        <v>13</v>
      </c>
      <c r="B15" s="15" t="s">
        <v>111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  <c r="R15" s="81">
        <v>132.14518142</v>
      </c>
      <c r="S15" s="81">
        <v>131.793610591</v>
      </c>
      <c r="T15" s="81">
        <v>120.060692563</v>
      </c>
    </row>
    <row r="16" spans="1:20">
      <c r="A16" s="14">
        <v>14</v>
      </c>
      <c r="B16" s="15" t="s">
        <v>112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  <c r="R16" s="81">
        <v>22.336997499999999</v>
      </c>
      <c r="S16" s="81">
        <v>22.086020000000001</v>
      </c>
      <c r="T16" s="81">
        <v>22.838952500000001</v>
      </c>
    </row>
    <row r="17" spans="1:20">
      <c r="A17" s="14">
        <v>15</v>
      </c>
      <c r="B17" s="15" t="s">
        <v>113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  <c r="R17" s="81">
        <v>44.524561232000003</v>
      </c>
      <c r="S17" s="81">
        <v>44.544361195</v>
      </c>
      <c r="T17" s="81">
        <v>44.572361141999998</v>
      </c>
    </row>
    <row r="18" spans="1:20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</row>
    <row r="19" spans="1:20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</row>
    <row r="20" spans="1:20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  <c r="R20" s="81">
        <v>1561.6729563169999</v>
      </c>
      <c r="S20" s="81">
        <v>1561.6232342569999</v>
      </c>
      <c r="T20" s="81">
        <v>1560.9968121970001</v>
      </c>
    </row>
    <row r="21" spans="1:20">
      <c r="A21" s="14">
        <v>19</v>
      </c>
      <c r="B21" s="15" t="s">
        <v>126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  <c r="R21" s="81">
        <v>391.7801</v>
      </c>
      <c r="S21" s="81">
        <v>391.7801</v>
      </c>
      <c r="T21" s="81">
        <v>388.88299999999998</v>
      </c>
    </row>
    <row r="22" spans="1:20">
      <c r="A22" s="14">
        <v>20</v>
      </c>
      <c r="B22" s="15" t="s">
        <v>127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  <c r="R22" s="81">
        <v>531.61714185200003</v>
      </c>
      <c r="S22" s="81">
        <v>531.60100903299997</v>
      </c>
      <c r="T22" s="81">
        <v>531.58314769799995</v>
      </c>
    </row>
    <row r="23" spans="1:20">
      <c r="A23" s="14">
        <v>21</v>
      </c>
      <c r="B23" s="15" t="s">
        <v>128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  <c r="R23" s="81">
        <v>147.10708909499999</v>
      </c>
      <c r="S23" s="81">
        <v>147.08198149099999</v>
      </c>
      <c r="T23" s="81">
        <v>146.75723842100001</v>
      </c>
    </row>
    <row r="24" spans="1:20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  <c r="R24" s="83">
        <v>39617.999923499359</v>
      </c>
      <c r="S24" s="83">
        <v>40006.494081033685</v>
      </c>
      <c r="T24" s="83">
        <v>40616.703156735945</v>
      </c>
    </row>
    <row r="25" spans="1:20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  <c r="R25" s="81">
        <v>175.30487626113</v>
      </c>
      <c r="S25" s="81">
        <v>214.35292932661</v>
      </c>
      <c r="T25" s="81">
        <v>173.71771912016001</v>
      </c>
    </row>
    <row r="26" spans="1:20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  <c r="R26" s="81">
        <v>53.476980736999998</v>
      </c>
      <c r="S26" s="81">
        <v>102.896406867</v>
      </c>
      <c r="T26" s="81">
        <v>64.798656557000001</v>
      </c>
    </row>
    <row r="27" spans="1:20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  <c r="R27" s="81">
        <v>20.681054741000001</v>
      </c>
      <c r="S27" s="81">
        <v>45.429504766000001</v>
      </c>
      <c r="T27" s="81">
        <v>26.744148312989999</v>
      </c>
    </row>
    <row r="28" spans="1:20">
      <c r="A28" s="14">
        <v>26</v>
      </c>
      <c r="B28" s="16" t="s">
        <v>130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  <c r="R28" s="81">
        <v>9.1272575999999994E-2</v>
      </c>
      <c r="S28" s="81">
        <v>3.0027569730000002E-2</v>
      </c>
      <c r="T28" s="81">
        <v>0.10376674800000001</v>
      </c>
    </row>
    <row r="29" spans="1:20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  <c r="R29" s="81">
        <v>0.100896181</v>
      </c>
      <c r="S29" s="81">
        <v>0.31499141600000002</v>
      </c>
      <c r="T29" s="81">
        <v>0.28976361499999997</v>
      </c>
    </row>
    <row r="30" spans="1:20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  <c r="R30" s="81">
        <v>56.416981444999998</v>
      </c>
      <c r="S30" s="81">
        <v>55.540713779999997</v>
      </c>
      <c r="T30" s="81">
        <v>50.013638694000001</v>
      </c>
    </row>
    <row r="31" spans="1:20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  <c r="R31" s="81">
        <v>18.973766599000001</v>
      </c>
      <c r="S31" s="81">
        <v>125.955969833</v>
      </c>
      <c r="T31" s="81">
        <v>12.101680155</v>
      </c>
    </row>
    <row r="32" spans="1:20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  <c r="R32" s="81">
        <v>381.36193208415887</v>
      </c>
      <c r="S32" s="81">
        <v>476.21383417894668</v>
      </c>
      <c r="T32" s="81">
        <v>474.33822540747553</v>
      </c>
    </row>
    <row r="33" spans="1:20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  <c r="R33" s="81">
        <v>19.233447322</v>
      </c>
      <c r="S33" s="81">
        <v>11.716784532</v>
      </c>
      <c r="T33" s="81">
        <v>12.089076261000001</v>
      </c>
    </row>
    <row r="34" spans="1:20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  <c r="R34" s="83">
        <v>725.64120794628889</v>
      </c>
      <c r="S34" s="83">
        <v>1032.4511622692867</v>
      </c>
      <c r="T34" s="83">
        <v>814.19667487062566</v>
      </c>
    </row>
    <row r="35" spans="1:20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  <c r="R35" s="81">
        <v>11.515433609</v>
      </c>
      <c r="S35" s="81">
        <v>11.469617559</v>
      </c>
      <c r="T35" s="81">
        <v>11.423082988000001</v>
      </c>
    </row>
    <row r="36" spans="1:20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  <c r="R36" s="81">
        <v>2.4608352409999998</v>
      </c>
      <c r="S36" s="81">
        <v>2.4291954320000002</v>
      </c>
      <c r="T36" s="81">
        <v>2.3905031810000001</v>
      </c>
    </row>
    <row r="37" spans="1:20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  <c r="R37" s="81">
        <v>4.0178942199999996</v>
      </c>
      <c r="S37" s="81">
        <v>3.9691099883316601</v>
      </c>
      <c r="T37" s="81">
        <v>4.2275777349999997</v>
      </c>
    </row>
    <row r="38" spans="1:20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  <c r="R38" s="81">
        <v>1.325363115</v>
      </c>
      <c r="S38" s="81">
        <v>1.26526895034375</v>
      </c>
      <c r="T38" s="81">
        <v>1.221832671</v>
      </c>
    </row>
    <row r="39" spans="1:20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  <c r="R39" s="81">
        <v>0.14952110900000001</v>
      </c>
      <c r="S39" s="81">
        <v>0.14188651499999999</v>
      </c>
      <c r="T39" s="81">
        <v>0.138179302</v>
      </c>
    </row>
    <row r="40" spans="1:20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  <c r="R40" s="83">
        <v>19.469047293999999</v>
      </c>
      <c r="S40" s="83">
        <v>19.275078444675412</v>
      </c>
      <c r="T40" s="83">
        <v>19.401175877</v>
      </c>
    </row>
    <row r="41" spans="1:20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  <c r="R41" s="83">
        <v>105.21469893699999</v>
      </c>
      <c r="S41" s="83">
        <v>104.860791667</v>
      </c>
      <c r="T41" s="83">
        <v>114.38380712199999</v>
      </c>
    </row>
    <row r="42" spans="1:20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  <c r="R42" s="83">
        <v>40468.324877676649</v>
      </c>
      <c r="S42" s="83">
        <v>41163.081113414657</v>
      </c>
      <c r="T42" s="83">
        <v>41564.684814605571</v>
      </c>
    </row>
    <row r="43" spans="1:20">
      <c r="A43" s="14">
        <v>41</v>
      </c>
      <c r="B43" s="15" t="s">
        <v>132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  <c r="R43" s="81">
        <v>48.031525732002933</v>
      </c>
      <c r="S43" s="81">
        <v>62.967724779999998</v>
      </c>
      <c r="T43" s="81">
        <v>70.345713104002897</v>
      </c>
    </row>
    <row r="44" spans="1:20">
      <c r="A44" s="14">
        <v>42</v>
      </c>
      <c r="B44" s="15" t="s">
        <v>133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</row>
    <row r="45" spans="1:20">
      <c r="A45" s="14">
        <v>43</v>
      </c>
      <c r="B45" s="15" t="s">
        <v>134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  <c r="R45" s="81">
        <v>43.024064545999998</v>
      </c>
      <c r="S45" s="81">
        <v>166.70292585300001</v>
      </c>
      <c r="T45" s="81">
        <v>116.194991038</v>
      </c>
    </row>
    <row r="46" spans="1:20">
      <c r="A46" s="14">
        <v>44</v>
      </c>
      <c r="B46" s="15" t="s">
        <v>135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  <c r="R46" s="81">
        <v>9.6775653009999996</v>
      </c>
      <c r="S46" s="81">
        <v>72.681987255999999</v>
      </c>
      <c r="T46" s="81">
        <v>70.963608176999998</v>
      </c>
    </row>
    <row r="47" spans="1:20">
      <c r="A47" s="14">
        <v>45</v>
      </c>
      <c r="B47" s="15" t="s">
        <v>136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  <c r="R47" s="81">
        <v>42.631585788000002</v>
      </c>
      <c r="S47" s="81">
        <v>41.782263073119992</v>
      </c>
      <c r="T47" s="81">
        <v>45.345593782000002</v>
      </c>
    </row>
    <row r="48" spans="1:20">
      <c r="A48" s="14">
        <v>46</v>
      </c>
      <c r="B48" s="15" t="s">
        <v>137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  <c r="R48" s="81">
        <v>117.35230495499999</v>
      </c>
      <c r="S48" s="81">
        <v>114.03325322400001</v>
      </c>
      <c r="T48" s="81">
        <v>119.170156185</v>
      </c>
    </row>
    <row r="49" spans="1:20" s="84" customFormat="1" ht="21">
      <c r="A49" s="14">
        <v>47</v>
      </c>
      <c r="B49" s="67" t="s">
        <v>131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  <c r="R49" s="83">
        <v>260.71704632200294</v>
      </c>
      <c r="S49" s="83">
        <v>458.16815418611998</v>
      </c>
      <c r="T49" s="83">
        <v>422.02006228600294</v>
      </c>
    </row>
    <row r="50" spans="1:20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  <c r="R50" s="83">
        <v>40207.607831354646</v>
      </c>
      <c r="S50" s="83">
        <v>40704.912959228532</v>
      </c>
      <c r="T50" s="83">
        <v>41142.664752319572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T40"/>
  <sheetViews>
    <sheetView showGridLines="0" zoomScale="85" zoomScaleNormal="85" workbookViewId="0">
      <pane xSplit="2" ySplit="2" topLeftCell="G15" activePane="bottomRight" state="frozen"/>
      <selection activeCell="D15" sqref="D15"/>
      <selection pane="topRight" activeCell="D15" sqref="D15"/>
      <selection pane="bottomLeft" activeCell="D15" sqref="D15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41.28515625" customWidth="1"/>
    <col min="3" max="7" width="13.42578125" hidden="1" customWidth="1"/>
    <col min="8" max="11" width="13.42578125" bestFit="1" customWidth="1"/>
    <col min="12" max="17" width="13.42578125" style="80" bestFit="1" customWidth="1"/>
    <col min="18" max="18" width="12.28515625" bestFit="1" customWidth="1"/>
    <col min="19" max="20" width="11.28515625" bestFit="1" customWidth="1"/>
  </cols>
  <sheetData>
    <row r="1" spans="1:20">
      <c r="B1" t="s">
        <v>40</v>
      </c>
    </row>
    <row r="2" spans="1:20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115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  <c r="R3" s="81">
        <v>37.767297595000002</v>
      </c>
      <c r="S3" s="81">
        <v>34.719180428999998</v>
      </c>
      <c r="T3" s="81">
        <v>25.630488271000001</v>
      </c>
    </row>
    <row r="4" spans="1:20">
      <c r="A4" s="14">
        <v>2</v>
      </c>
      <c r="B4" s="15" t="s">
        <v>116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  <c r="R4" s="81">
        <v>283.82601</v>
      </c>
      <c r="S4" s="81">
        <v>235.90552</v>
      </c>
      <c r="T4" s="81">
        <v>124.934</v>
      </c>
    </row>
    <row r="5" spans="1:20">
      <c r="A5" s="14">
        <v>3</v>
      </c>
      <c r="B5" s="15" t="s">
        <v>117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  <c r="R5" s="81">
        <v>62921.944154853998</v>
      </c>
      <c r="S5" s="81">
        <v>63842.709442605999</v>
      </c>
      <c r="T5" s="81">
        <v>65170.045456138003</v>
      </c>
    </row>
    <row r="6" spans="1:20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</row>
    <row r="7" spans="1:20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</row>
    <row r="8" spans="1:20">
      <c r="A8" s="14">
        <v>6</v>
      </c>
      <c r="B8" s="15" t="s">
        <v>120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  <c r="R8" s="81">
        <v>25146.58995544897</v>
      </c>
      <c r="S8" s="81">
        <v>25320.721310998906</v>
      </c>
      <c r="T8" s="81">
        <v>24868.153158733079</v>
      </c>
    </row>
    <row r="9" spans="1:20">
      <c r="A9" s="14">
        <v>7</v>
      </c>
      <c r="B9" s="15" t="s">
        <v>121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  <c r="R9" s="81">
        <v>2754.6808714700001</v>
      </c>
      <c r="S9" s="81">
        <v>2856.9616539479903</v>
      </c>
      <c r="T9" s="81">
        <v>2917.5505821140096</v>
      </c>
    </row>
    <row r="10" spans="1:20">
      <c r="A10" s="14">
        <v>8</v>
      </c>
      <c r="B10" s="15" t="s">
        <v>122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  <c r="R10" s="81">
        <v>11805.7620765191</v>
      </c>
      <c r="S10" s="81">
        <v>12150.6989598531</v>
      </c>
      <c r="T10" s="81">
        <v>12336.964102013995</v>
      </c>
    </row>
    <row r="11" spans="1:20">
      <c r="A11" s="14">
        <v>9</v>
      </c>
      <c r="B11" s="15" t="s">
        <v>123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  <c r="R11" s="81">
        <v>1452.1777238</v>
      </c>
      <c r="S11" s="81">
        <v>1520.295590897</v>
      </c>
      <c r="T11" s="81">
        <v>1493.047154933</v>
      </c>
    </row>
    <row r="12" spans="1:20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</row>
    <row r="13" spans="1:20">
      <c r="A13" s="14">
        <v>11</v>
      </c>
      <c r="B13" s="15" t="s">
        <v>125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  <c r="R13" s="81">
        <v>5920.3047892224822</v>
      </c>
      <c r="S13" s="81">
        <v>5971.9661337261477</v>
      </c>
      <c r="T13" s="81">
        <v>6054.9552382959637</v>
      </c>
    </row>
    <row r="14" spans="1:20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  <c r="R14" s="81">
        <v>49.457431999999997</v>
      </c>
      <c r="S14" s="81">
        <v>49.645809999999997</v>
      </c>
      <c r="T14" s="81">
        <v>49.534728000000001</v>
      </c>
    </row>
    <row r="15" spans="1:20">
      <c r="A15" s="14">
        <v>13</v>
      </c>
      <c r="B15" s="15" t="s">
        <v>111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  <c r="R15" s="81">
        <v>166.401257371751</v>
      </c>
      <c r="S15" s="81">
        <v>166.022025450538</v>
      </c>
      <c r="T15" s="81">
        <v>156.05403538790301</v>
      </c>
    </row>
    <row r="16" spans="1:20">
      <c r="A16" s="14">
        <v>14</v>
      </c>
      <c r="B16" s="15" t="s">
        <v>112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</row>
    <row r="17" spans="1:20">
      <c r="A17" s="14">
        <v>15</v>
      </c>
      <c r="B17" s="15" t="s">
        <v>113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</row>
    <row r="18" spans="1:20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</row>
    <row r="19" spans="1:20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</row>
    <row r="20" spans="1:20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</row>
    <row r="21" spans="1:20">
      <c r="A21" s="14">
        <v>19</v>
      </c>
      <c r="B21" s="15" t="s">
        <v>126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</row>
    <row r="22" spans="1:20">
      <c r="A22" s="14">
        <v>20</v>
      </c>
      <c r="B22" s="15" t="s">
        <v>127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</row>
    <row r="23" spans="1:20">
      <c r="A23" s="14">
        <v>21</v>
      </c>
      <c r="B23" s="15" t="s">
        <v>128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  <c r="R23" s="81">
        <v>21.5167</v>
      </c>
      <c r="S23" s="81">
        <v>21.5167</v>
      </c>
      <c r="T23" s="81">
        <v>21.5167</v>
      </c>
    </row>
    <row r="24" spans="1:20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  <c r="R24" s="70">
        <v>110560.42826828128</v>
      </c>
      <c r="S24" s="70">
        <v>112171.16232790872</v>
      </c>
      <c r="T24" s="70">
        <v>113218.38564388696</v>
      </c>
    </row>
    <row r="25" spans="1:20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  <c r="R25" s="81">
        <v>2351.4861231417872</v>
      </c>
      <c r="S25" s="81">
        <v>1078.7738165411604</v>
      </c>
      <c r="T25" s="81">
        <v>974.90548206232722</v>
      </c>
    </row>
    <row r="26" spans="1:20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  <c r="R26" s="81">
        <v>0.41426606399999999</v>
      </c>
      <c r="S26" s="81">
        <v>0.43554325300000002</v>
      </c>
      <c r="T26" s="81">
        <v>0.47664184599999998</v>
      </c>
    </row>
    <row r="27" spans="1:20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  <c r="R27" s="81">
        <v>103.79273068513798</v>
      </c>
      <c r="S27" s="81">
        <v>378.301111151138</v>
      </c>
      <c r="T27" s="81">
        <v>57.860288665137986</v>
      </c>
    </row>
    <row r="28" spans="1:20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  <c r="R28" s="81">
        <v>912.19248155357377</v>
      </c>
      <c r="S28" s="81">
        <v>1011.6106780870722</v>
      </c>
      <c r="T28" s="81">
        <v>809.33125839693037</v>
      </c>
    </row>
    <row r="29" spans="1:20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  <c r="R29" s="81">
        <v>110.84957570505411</v>
      </c>
      <c r="S29" s="81">
        <v>97.606186493503998</v>
      </c>
      <c r="T29" s="81">
        <v>175.33910770056409</v>
      </c>
    </row>
    <row r="30" spans="1:20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  <c r="R30" s="70">
        <v>3478.7351771495551</v>
      </c>
      <c r="S30" s="70">
        <v>2566.7273355258749</v>
      </c>
      <c r="T30" s="70">
        <v>2017.9127786709601</v>
      </c>
    </row>
    <row r="31" spans="1:20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  <c r="R31" s="70">
        <v>114039.16344543091</v>
      </c>
      <c r="S31" s="70">
        <v>114737.88966343451</v>
      </c>
      <c r="T31" s="70">
        <v>115236.29842255788</v>
      </c>
    </row>
    <row r="32" spans="1:20">
      <c r="A32" s="14">
        <v>30</v>
      </c>
      <c r="B32" s="15" t="s">
        <v>132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  <c r="R32" s="81">
        <v>38.187216779081652</v>
      </c>
      <c r="S32" s="81">
        <v>84.644907275969388</v>
      </c>
      <c r="T32" s="81">
        <v>35.605034271911208</v>
      </c>
    </row>
    <row r="33" spans="1:20">
      <c r="A33" s="14">
        <v>31</v>
      </c>
      <c r="B33" s="15" t="s">
        <v>133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</row>
    <row r="34" spans="1:20">
      <c r="A34" s="14">
        <v>32</v>
      </c>
      <c r="B34" s="15" t="s">
        <v>134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  <c r="R34" s="81">
        <v>171.94886641129446</v>
      </c>
      <c r="S34" s="81">
        <v>111.66809602958446</v>
      </c>
      <c r="T34" s="81">
        <v>135.17888237276446</v>
      </c>
    </row>
    <row r="35" spans="1:20">
      <c r="A35" s="14">
        <v>33</v>
      </c>
      <c r="B35" s="15" t="s">
        <v>135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  <c r="R35" s="81">
        <v>3.7366666710000001</v>
      </c>
      <c r="S35" s="81">
        <v>3.6733333379999999</v>
      </c>
      <c r="T35" s="81">
        <v>3.6100000049999998</v>
      </c>
    </row>
    <row r="36" spans="1:20">
      <c r="A36" s="14">
        <v>34</v>
      </c>
      <c r="B36" s="15" t="s">
        <v>136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  <c r="R36" s="81">
        <v>36.601975402584003</v>
      </c>
      <c r="S36" s="81">
        <v>40.876502326484875</v>
      </c>
      <c r="T36" s="81">
        <v>39.197277761347586</v>
      </c>
    </row>
    <row r="37" spans="1:20">
      <c r="A37" s="14">
        <v>35</v>
      </c>
      <c r="B37" s="15" t="s">
        <v>137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  <c r="R37" s="81">
        <v>397.41782593818743</v>
      </c>
      <c r="S37" s="81">
        <v>442.66710776362146</v>
      </c>
      <c r="T37" s="81">
        <v>436.44979789805041</v>
      </c>
    </row>
    <row r="38" spans="1:20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  <c r="R38" s="70">
        <v>647.89255120214705</v>
      </c>
      <c r="S38" s="70">
        <v>683.52994673365993</v>
      </c>
      <c r="T38" s="70">
        <v>650.040992309074</v>
      </c>
    </row>
    <row r="39" spans="1:20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  <c r="R39" s="70">
        <v>113391.27089422873</v>
      </c>
      <c r="S39" s="70">
        <v>114054.3597167009</v>
      </c>
      <c r="T39" s="70">
        <v>114586.25743024881</v>
      </c>
    </row>
    <row r="40" spans="1:20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T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7" width="10.85546875" hidden="1" customWidth="1"/>
    <col min="8" max="11" width="10.85546875" bestFit="1" customWidth="1"/>
    <col min="12" max="17" width="11.28515625" style="80" bestFit="1" customWidth="1"/>
    <col min="19" max="20" width="9.5703125" bestFit="1" customWidth="1"/>
  </cols>
  <sheetData>
    <row r="1" spans="1:20">
      <c r="B1" t="s">
        <v>40</v>
      </c>
    </row>
    <row r="2" spans="1:20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  <c r="R3" s="81">
        <v>713.81597412435258</v>
      </c>
      <c r="S3" s="81">
        <v>1346.680357470982</v>
      </c>
      <c r="T3" s="81">
        <v>2075.7543892712415</v>
      </c>
    </row>
    <row r="4" spans="1:20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  <c r="R4" s="81">
        <v>27.093191307000001</v>
      </c>
      <c r="S4" s="81">
        <v>37.449380871000002</v>
      </c>
      <c r="T4" s="81">
        <v>215.7526155941822</v>
      </c>
    </row>
    <row r="5" spans="1:20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  <c r="R5" s="81">
        <v>42.92119068328001</v>
      </c>
      <c r="S5" s="81">
        <v>86.612045768589994</v>
      </c>
      <c r="T5" s="81">
        <v>159.85807937286</v>
      </c>
    </row>
    <row r="6" spans="1:20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  <c r="R6" s="81">
        <v>59.122894726570003</v>
      </c>
      <c r="S6" s="81">
        <v>87.123374815575502</v>
      </c>
      <c r="T6" s="81">
        <v>260.77110175305876</v>
      </c>
    </row>
    <row r="7" spans="1:20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  <c r="R7" s="81">
        <v>0.31187558599999998</v>
      </c>
      <c r="S7" s="81">
        <v>0.72882051000000003</v>
      </c>
      <c r="T7" s="81">
        <v>0.90866376599999998</v>
      </c>
    </row>
    <row r="8" spans="1:20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  <c r="R8" s="70">
        <v>843.26512642720309</v>
      </c>
      <c r="S8" s="70">
        <v>1558.5939794361477</v>
      </c>
      <c r="T8" s="70">
        <v>2713.0448497573416</v>
      </c>
    </row>
    <row r="9" spans="1:20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  <c r="R9" s="81">
        <v>3.0037776098899998</v>
      </c>
      <c r="S9" s="81">
        <v>5.3532036131099998</v>
      </c>
      <c r="T9" s="81">
        <v>9.9470182380400001</v>
      </c>
    </row>
    <row r="10" spans="1:20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  <c r="R10" s="81">
        <v>2.883905693</v>
      </c>
      <c r="S10" s="81">
        <v>5.3654027109999998</v>
      </c>
      <c r="T10" s="81">
        <v>14.098528327</v>
      </c>
    </row>
    <row r="11" spans="1:20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  <c r="R11" s="81">
        <v>9.6930273261422304</v>
      </c>
      <c r="S11" s="81">
        <v>29.272034055183099</v>
      </c>
      <c r="T11" s="81">
        <v>45.617781646799806</v>
      </c>
    </row>
    <row r="12" spans="1:20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  <c r="R12" s="81">
        <v>5.5110951960000003</v>
      </c>
      <c r="S12" s="81">
        <v>11.174983634</v>
      </c>
      <c r="T12" s="81">
        <v>18.464286769200001</v>
      </c>
    </row>
    <row r="13" spans="1:20">
      <c r="A13" s="14">
        <v>11</v>
      </c>
      <c r="B13" s="15" t="s">
        <v>138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  <c r="R13" s="81">
        <v>3.4676549090299997</v>
      </c>
      <c r="S13" s="81">
        <v>5.8177982992399997</v>
      </c>
      <c r="T13" s="81">
        <v>8.7129782196400001</v>
      </c>
    </row>
    <row r="14" spans="1:20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  <c r="R14" s="81">
        <v>2.2945579649499996</v>
      </c>
      <c r="S14" s="81">
        <v>85.314305383440001</v>
      </c>
      <c r="T14" s="81">
        <v>9.8057200588200004</v>
      </c>
    </row>
    <row r="15" spans="1:20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  <c r="R15" s="70">
        <v>26.854018699012226</v>
      </c>
      <c r="S15" s="70">
        <v>142.29772769597312</v>
      </c>
      <c r="T15" s="70">
        <v>106.64631325949979</v>
      </c>
    </row>
    <row r="16" spans="1:20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  <c r="R16" s="70">
        <v>816.4111077281899</v>
      </c>
      <c r="S16" s="70">
        <v>1416.2962517401741</v>
      </c>
      <c r="T16" s="70">
        <v>2606.3985364978421</v>
      </c>
    </row>
    <row r="17" spans="1:20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  <c r="R17" s="81">
        <v>47.315391801720004</v>
      </c>
      <c r="S17" s="81">
        <v>94.867001829940008</v>
      </c>
      <c r="T17" s="81">
        <v>150.06997078091001</v>
      </c>
    </row>
    <row r="18" spans="1:20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  <c r="R18" s="81">
        <v>17.07959160067</v>
      </c>
      <c r="S18" s="81">
        <v>30.391380791340001</v>
      </c>
      <c r="T18" s="81">
        <v>44.305207404810005</v>
      </c>
    </row>
    <row r="19" spans="1:20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  <c r="R19" s="81">
        <v>1.5827309789999999</v>
      </c>
      <c r="S19" s="81">
        <v>3.9702454120000001</v>
      </c>
      <c r="T19" s="81">
        <v>5.4593145249999999</v>
      </c>
    </row>
    <row r="20" spans="1:20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  <c r="R20" s="81">
        <v>2.9198510227966601</v>
      </c>
      <c r="S20" s="81">
        <v>5.83183157379999</v>
      </c>
      <c r="T20" s="81">
        <v>9.4943975012755395</v>
      </c>
    </row>
    <row r="21" spans="1:20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  <c r="R21" s="81">
        <v>3.7859114460000001</v>
      </c>
      <c r="S21" s="81">
        <v>6.9754143129999999</v>
      </c>
      <c r="T21" s="81">
        <v>12.322419603</v>
      </c>
    </row>
    <row r="22" spans="1:20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  <c r="R22" s="81">
        <v>4.2263106626199995</v>
      </c>
      <c r="S22" s="81">
        <v>7.7804901634899997</v>
      </c>
      <c r="T22" s="81">
        <v>13.34208084736</v>
      </c>
    </row>
    <row r="23" spans="1:20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  <c r="R23" s="70">
        <v>76.909787512806659</v>
      </c>
      <c r="S23" s="70">
        <v>149.81636408356999</v>
      </c>
      <c r="T23" s="70">
        <v>234.99339066235549</v>
      </c>
    </row>
    <row r="24" spans="1:20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  <c r="R24" s="81">
        <v>1.520605365</v>
      </c>
      <c r="S24" s="81">
        <v>1.654522743</v>
      </c>
      <c r="T24" s="81">
        <v>4.5381990950000004</v>
      </c>
    </row>
    <row r="25" spans="1:20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  <c r="R25" s="81">
        <v>-5.5770000000000004E-3</v>
      </c>
      <c r="S25" s="81">
        <v>0.87842299599999996</v>
      </c>
      <c r="T25" s="81">
        <v>1.0626667359999999</v>
      </c>
    </row>
    <row r="26" spans="1:20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  <c r="R26" s="81">
        <v>2.17941E-2</v>
      </c>
      <c r="S26" s="81">
        <v>0</v>
      </c>
      <c r="T26" s="81">
        <v>0</v>
      </c>
    </row>
    <row r="27" spans="1:20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  <c r="R27" s="81">
        <v>3.8384644796399998</v>
      </c>
      <c r="S27" s="81">
        <v>6.9931903872900003</v>
      </c>
      <c r="T27" s="81">
        <v>8.56093160036</v>
      </c>
    </row>
    <row r="28" spans="1:20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  <c r="R28" s="81">
        <v>-1.1546148652100001</v>
      </c>
      <c r="S28" s="81">
        <v>-3.3509563753599996</v>
      </c>
      <c r="T28" s="81">
        <v>-5.077503387070001</v>
      </c>
    </row>
    <row r="29" spans="1:20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  <c r="R29" s="70">
        <v>4.220672079429999</v>
      </c>
      <c r="S29" s="70">
        <v>6.175179750929999</v>
      </c>
      <c r="T29" s="70">
        <v>9.0842940442899991</v>
      </c>
    </row>
    <row r="30" spans="1:20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  <c r="R30" s="70">
        <v>743.72199229481407</v>
      </c>
      <c r="S30" s="70">
        <v>1272.655067407534</v>
      </c>
      <c r="T30" s="70">
        <v>2380.4894398797769</v>
      </c>
    </row>
    <row r="31" spans="1:20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  <c r="R31" s="70">
        <v>0.75356013899999996</v>
      </c>
      <c r="S31" s="70">
        <v>0.82476316000000005</v>
      </c>
      <c r="T31" s="70">
        <v>2.9142946809999999</v>
      </c>
    </row>
    <row r="32" spans="1:20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  <c r="R32" s="70">
        <v>742.96843215581407</v>
      </c>
      <c r="S32" s="70">
        <v>1271.8303042475338</v>
      </c>
      <c r="T32" s="70">
        <v>2377.5751451987767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T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7" width="9.28515625" hidden="1" customWidth="1"/>
    <col min="8" max="9" width="9.28515625" bestFit="1" customWidth="1"/>
    <col min="10" max="17" width="10.85546875" bestFit="1" customWidth="1"/>
  </cols>
  <sheetData>
    <row r="1" spans="1:20">
      <c r="B1" t="s">
        <v>40</v>
      </c>
    </row>
    <row r="2" spans="1:20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  <c r="R3" s="69">
        <v>166.42196208875001</v>
      </c>
      <c r="S3" s="69">
        <v>313.14575314662</v>
      </c>
      <c r="T3" s="69">
        <v>482.24301666835004</v>
      </c>
    </row>
    <row r="4" spans="1:20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  <c r="R4" s="69">
        <v>4.3199477979499994</v>
      </c>
      <c r="S4" s="69">
        <v>4.4496719693999998</v>
      </c>
      <c r="T4" s="69">
        <v>77.004350078949997</v>
      </c>
    </row>
    <row r="5" spans="1:20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  <c r="R5" s="69">
        <v>5.2021625409999999</v>
      </c>
      <c r="S5" s="69">
        <v>10.313562435</v>
      </c>
      <c r="T5" s="69">
        <v>15.725033218</v>
      </c>
    </row>
    <row r="6" spans="1:20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  <c r="R6" s="69">
        <v>59.789110065000003</v>
      </c>
      <c r="S6" s="69">
        <v>31.629497091330002</v>
      </c>
      <c r="T6" s="69">
        <v>7.4074790703300017</v>
      </c>
    </row>
    <row r="7" spans="1:20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  <c r="R7" s="69">
        <v>3.0398174E-2</v>
      </c>
      <c r="S7" s="69">
        <v>1.9574745099999999</v>
      </c>
      <c r="T7" s="69">
        <v>1.994417839</v>
      </c>
    </row>
    <row r="8" spans="1:20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  <c r="R8" s="70">
        <v>235.76358066670002</v>
      </c>
      <c r="S8" s="70">
        <v>361.49595915235</v>
      </c>
      <c r="T8" s="70">
        <v>584.37429687462998</v>
      </c>
    </row>
    <row r="9" spans="1:20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  <c r="R9" s="69">
        <v>1.444148703</v>
      </c>
      <c r="S9" s="69">
        <v>3.0122766639999998</v>
      </c>
      <c r="T9" s="69">
        <v>4.9614274470000002</v>
      </c>
    </row>
    <row r="10" spans="1:20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  <c r="R10" s="69">
        <v>1.9393341000000001E-2</v>
      </c>
      <c r="S10" s="69">
        <v>2.1125736999999999E-2</v>
      </c>
      <c r="T10" s="69">
        <v>0.147279717</v>
      </c>
    </row>
    <row r="11" spans="1:20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  <c r="R11" s="69">
        <v>2.5115930610000001</v>
      </c>
      <c r="S11" s="69">
        <v>5.0154681840000004</v>
      </c>
      <c r="T11" s="69">
        <v>7.5273614650000003</v>
      </c>
    </row>
    <row r="12" spans="1:20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  <c r="R12" s="69">
        <v>3.4569960320000002</v>
      </c>
      <c r="S12" s="69">
        <v>6.5300195910000003</v>
      </c>
      <c r="T12" s="69">
        <v>10.016118862000001</v>
      </c>
    </row>
    <row r="13" spans="1:20">
      <c r="A13" s="14">
        <v>11</v>
      </c>
      <c r="B13" s="15" t="s">
        <v>138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  <c r="R13" s="69">
        <v>0.96449976000000004</v>
      </c>
      <c r="S13" s="69">
        <v>1.8762907099999999</v>
      </c>
      <c r="T13" s="69">
        <v>2.9204386630000001</v>
      </c>
    </row>
    <row r="14" spans="1:20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  <c r="R14" s="69">
        <v>2.2544963309999999</v>
      </c>
      <c r="S14" s="69">
        <v>2.81235195</v>
      </c>
      <c r="T14" s="69">
        <v>2.8687939419999999</v>
      </c>
    </row>
    <row r="15" spans="1:20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  <c r="R15" s="70">
        <v>10.651127228</v>
      </c>
      <c r="S15" s="70">
        <v>19.267532836000001</v>
      </c>
      <c r="T15" s="70">
        <v>28.441420096000002</v>
      </c>
    </row>
    <row r="16" spans="1:20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  <c r="R16" s="70">
        <v>225.11245343870002</v>
      </c>
      <c r="S16" s="70">
        <v>342.22842631634995</v>
      </c>
      <c r="T16" s="70">
        <v>555.93287677862997</v>
      </c>
    </row>
    <row r="17" spans="1:20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  <c r="R17" s="69">
        <v>8.0096426390000008</v>
      </c>
      <c r="S17" s="69">
        <v>15.437815148</v>
      </c>
      <c r="T17" s="69">
        <v>25.343464506</v>
      </c>
    </row>
    <row r="18" spans="1:20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  <c r="R18" s="69">
        <v>2.7841125080000002</v>
      </c>
      <c r="S18" s="69">
        <v>4.9972953310000001</v>
      </c>
      <c r="T18" s="69">
        <v>7.71099959921</v>
      </c>
    </row>
    <row r="19" spans="1:20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  <c r="R19" s="69">
        <v>0.19415748099999999</v>
      </c>
      <c r="S19" s="69">
        <v>0.479960571</v>
      </c>
      <c r="T19" s="69">
        <v>0.77761902900000002</v>
      </c>
    </row>
    <row r="20" spans="1:20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  <c r="R20" s="69">
        <v>0.31656995199999999</v>
      </c>
      <c r="S20" s="69">
        <v>0.62225593199999996</v>
      </c>
      <c r="T20" s="69">
        <v>0.94166766999999996</v>
      </c>
    </row>
    <row r="21" spans="1:20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  <c r="R21" s="69">
        <v>0.71678819699999996</v>
      </c>
      <c r="S21" s="69">
        <v>1.344654448</v>
      </c>
      <c r="T21" s="69">
        <v>2.0193368309999999</v>
      </c>
    </row>
    <row r="22" spans="1:20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  <c r="R22" s="69">
        <v>0.43356440699999999</v>
      </c>
      <c r="S22" s="69">
        <v>0.85169131300000001</v>
      </c>
      <c r="T22" s="69">
        <v>1.3726339830000001</v>
      </c>
    </row>
    <row r="23" spans="1:20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  <c r="R23" s="70">
        <v>12.454835184</v>
      </c>
      <c r="S23" s="70">
        <v>23.733672743</v>
      </c>
      <c r="T23" s="70">
        <v>38.16572161821</v>
      </c>
    </row>
    <row r="24" spans="1:20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  <c r="R24" s="69">
        <v>3.4263969999999999E-3</v>
      </c>
      <c r="S24" s="69">
        <v>0.18373187099999999</v>
      </c>
      <c r="T24" s="69">
        <v>1.1208803E-2</v>
      </c>
    </row>
    <row r="25" spans="1:20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  <c r="R25" s="69">
        <v>312.46012722299997</v>
      </c>
      <c r="S25" s="69">
        <v>-9.7533310000000005E-3</v>
      </c>
      <c r="T25" s="69">
        <v>0.20894026700000001</v>
      </c>
    </row>
    <row r="26" spans="1:20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9.1423689770000003</v>
      </c>
      <c r="S26" s="69">
        <v>0</v>
      </c>
      <c r="T26" s="69">
        <v>0</v>
      </c>
    </row>
    <row r="27" spans="1:20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  <c r="R27" s="69">
        <v>-320.67923596205998</v>
      </c>
      <c r="S27" s="69">
        <v>1.2088162749699998</v>
      </c>
      <c r="T27" s="69">
        <v>2.57646992463</v>
      </c>
    </row>
    <row r="28" spans="1:20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  <c r="R28" s="69">
        <v>-0.50558653099999995</v>
      </c>
      <c r="S28" s="69">
        <v>-0.79945504700000003</v>
      </c>
      <c r="T28" s="69">
        <v>-1.29784191</v>
      </c>
    </row>
    <row r="29" spans="1:20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  <c r="R29" s="70">
        <v>0.42110010393999997</v>
      </c>
      <c r="S29" s="70">
        <v>0.58333976796999998</v>
      </c>
      <c r="T29" s="70">
        <v>1.4987770846299999</v>
      </c>
    </row>
    <row r="30" spans="1:20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  <c r="R30" s="70">
        <v>213.07871835864</v>
      </c>
      <c r="S30" s="70">
        <v>319.07809334132003</v>
      </c>
      <c r="T30" s="70">
        <v>519.26593224504995</v>
      </c>
    </row>
    <row r="31" spans="1:20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  <c r="R31" s="70">
        <v>0.38199737099999997</v>
      </c>
      <c r="S31" s="70">
        <v>0.66018190499999996</v>
      </c>
      <c r="T31" s="70">
        <v>1.027190136</v>
      </c>
    </row>
    <row r="32" spans="1:20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  <c r="R32" s="70">
        <v>212.69672098764002</v>
      </c>
      <c r="S32" s="70">
        <v>318.41791143632003</v>
      </c>
      <c r="T32" s="70">
        <v>518.23874210905001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T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41.85546875" customWidth="1"/>
    <col min="3" max="7" width="10.85546875" hidden="1" customWidth="1"/>
    <col min="8" max="17" width="10.85546875" bestFit="1" customWidth="1"/>
  </cols>
  <sheetData>
    <row r="1" spans="1:20">
      <c r="B1" t="s">
        <v>40</v>
      </c>
    </row>
    <row r="2" spans="1:20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  <c r="R3" s="69">
        <v>404.05661179116771</v>
      </c>
      <c r="S3" s="69">
        <v>765.92688616443161</v>
      </c>
      <c r="T3" s="69">
        <v>1195.5546813239434</v>
      </c>
    </row>
    <row r="4" spans="1:20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  <c r="R4" s="69">
        <v>3.7634348559999999</v>
      </c>
      <c r="S4" s="69">
        <v>16.550178348999999</v>
      </c>
      <c r="T4" s="69">
        <v>36.756118917000002</v>
      </c>
    </row>
    <row r="5" spans="1:20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  <c r="R5" s="69">
        <v>5.7000000000000002E-2</v>
      </c>
      <c r="S5" s="69">
        <v>0.114</v>
      </c>
      <c r="T5" s="69">
        <v>0.17100000000000001</v>
      </c>
    </row>
    <row r="6" spans="1:20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  <c r="R6" s="69">
        <v>38.300632394035311</v>
      </c>
      <c r="S6" s="69">
        <v>70.631325472895327</v>
      </c>
      <c r="T6" s="69">
        <v>127.48763542020086</v>
      </c>
    </row>
    <row r="7" spans="1:20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  <c r="R7" s="69">
        <v>10.413899814000001</v>
      </c>
      <c r="S7" s="69">
        <v>12.64560356</v>
      </c>
      <c r="T7" s="69">
        <v>21.548995043000001</v>
      </c>
    </row>
    <row r="8" spans="1:20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  <c r="R8" s="70">
        <v>456.59157885520301</v>
      </c>
      <c r="S8" s="70">
        <v>865.86799354632694</v>
      </c>
      <c r="T8" s="70">
        <v>1381.5184307041441</v>
      </c>
    </row>
    <row r="9" spans="1:20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  <c r="R9" s="69">
        <v>1.442843758</v>
      </c>
      <c r="S9" s="69">
        <v>3.36949291</v>
      </c>
      <c r="T9" s="69">
        <v>5.1613860269999998</v>
      </c>
    </row>
    <row r="10" spans="1:20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  <c r="R10" s="69">
        <v>0</v>
      </c>
      <c r="S10" s="69">
        <v>0</v>
      </c>
      <c r="T10" s="69">
        <v>0</v>
      </c>
    </row>
    <row r="11" spans="1:20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  <c r="R11" s="69">
        <v>3.2112261000000003E-2</v>
      </c>
      <c r="S11" s="69">
        <v>6.4224522000000006E-2</v>
      </c>
      <c r="T11" s="69">
        <v>9.6336785999999994E-2</v>
      </c>
    </row>
    <row r="12" spans="1:20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  <c r="R12" s="69">
        <v>3.4215332125299995</v>
      </c>
      <c r="S12" s="69">
        <v>5.6693045441700001</v>
      </c>
      <c r="T12" s="69">
        <v>9.6921243536100015</v>
      </c>
    </row>
    <row r="13" spans="1:20">
      <c r="A13" s="14">
        <v>11</v>
      </c>
      <c r="B13" s="15" t="s">
        <v>138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  <c r="R13" s="69">
        <v>6.8697311297266701</v>
      </c>
      <c r="S13" s="69">
        <v>12.89361451347567</v>
      </c>
      <c r="T13" s="69">
        <v>19.847405591428508</v>
      </c>
    </row>
    <row r="14" spans="1:20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  <c r="R14" s="69">
        <v>0.54671919851999995</v>
      </c>
      <c r="S14" s="69">
        <v>0.75774247640999992</v>
      </c>
      <c r="T14" s="69">
        <v>1.1352029875</v>
      </c>
    </row>
    <row r="15" spans="1:20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  <c r="R15" s="70">
        <v>12.312939559776671</v>
      </c>
      <c r="S15" s="70">
        <v>22.754378966055672</v>
      </c>
      <c r="T15" s="70">
        <v>35.932455745538505</v>
      </c>
    </row>
    <row r="16" spans="1:20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  <c r="R16" s="70">
        <v>444.27863929542639</v>
      </c>
      <c r="S16" s="70">
        <v>843.11361458027091</v>
      </c>
      <c r="T16" s="70">
        <v>1345.5859749586059</v>
      </c>
    </row>
    <row r="17" spans="1:20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  <c r="R17" s="69">
        <v>67.245039457510956</v>
      </c>
      <c r="S17" s="69">
        <v>132.16918269979564</v>
      </c>
      <c r="T17" s="69">
        <v>203.37111492359497</v>
      </c>
    </row>
    <row r="18" spans="1:20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</row>
    <row r="19" spans="1:20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</row>
    <row r="20" spans="1:20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</row>
    <row r="21" spans="1:20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</row>
    <row r="22" spans="1:20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</row>
    <row r="23" spans="1:20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  <c r="R23" s="70">
        <v>67.245039457510956</v>
      </c>
      <c r="S23" s="70">
        <v>132.16918269979564</v>
      </c>
      <c r="T23" s="70">
        <v>203.37111492359497</v>
      </c>
    </row>
    <row r="24" spans="1:20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</row>
    <row r="25" spans="1:20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</row>
    <row r="26" spans="1:20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</row>
    <row r="27" spans="1:20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  <c r="R27" s="69">
        <v>5.8073651161699997</v>
      </c>
      <c r="S27" s="69">
        <v>13.669093672470002</v>
      </c>
      <c r="T27" s="69">
        <v>16.733729016550001</v>
      </c>
    </row>
    <row r="28" spans="1:20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  <c r="R28" s="69">
        <v>-2.7809412145050998</v>
      </c>
      <c r="S28" s="69">
        <v>-6.08199916775619</v>
      </c>
      <c r="T28" s="69">
        <v>-9.7322120412570001</v>
      </c>
    </row>
    <row r="29" spans="1:20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  <c r="R29" s="70">
        <v>3.0264239016649004</v>
      </c>
      <c r="S29" s="70">
        <v>7.5870945047138099</v>
      </c>
      <c r="T29" s="70">
        <v>7.0015169752929989</v>
      </c>
    </row>
    <row r="30" spans="1:20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  <c r="R30" s="70">
        <v>380.06002373958034</v>
      </c>
      <c r="S30" s="70">
        <v>718.53152638518975</v>
      </c>
      <c r="T30" s="70">
        <v>1149.2163770103039</v>
      </c>
    </row>
    <row r="31" spans="1:20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</row>
    <row r="32" spans="1:20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  <c r="R32" s="70">
        <v>380.06002373958034</v>
      </c>
      <c r="S32" s="70">
        <v>718.53152638518975</v>
      </c>
      <c r="T32" s="70">
        <v>1149.2163770103039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140</v>
      </c>
      <c r="D12" s="12" t="s">
        <v>141</v>
      </c>
    </row>
    <row r="13" spans="2:5">
      <c r="B13" s="6"/>
      <c r="C13" s="11" t="s">
        <v>109</v>
      </c>
      <c r="D13" s="11" t="s">
        <v>109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X6"/>
  <sheetViews>
    <sheetView showGridLines="0" zoomScale="115" zoomScaleNormal="115" workbookViewId="0">
      <selection activeCell="K1" sqref="K1:K1048576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bestFit="1" customWidth="1"/>
    <col min="14" max="14" width="7.85546875" bestFit="1" customWidth="1"/>
    <col min="22" max="22" width="8.42578125" bestFit="1" customWidth="1"/>
  </cols>
  <sheetData>
    <row r="1" spans="2:24">
      <c r="B1" s="58" t="s">
        <v>42</v>
      </c>
    </row>
    <row r="2" spans="2:24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  <c r="V2" s="18">
        <v>44592</v>
      </c>
      <c r="W2" s="18">
        <v>44620</v>
      </c>
      <c r="X2" s="18">
        <v>44651</v>
      </c>
    </row>
    <row r="3" spans="2:24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  <c r="V3" s="65">
        <v>141</v>
      </c>
      <c r="W3" s="65">
        <v>140</v>
      </c>
      <c r="X3" s="65">
        <v>139</v>
      </c>
    </row>
    <row r="4" spans="2:24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  <c r="V4" s="65">
        <v>40</v>
      </c>
      <c r="W4" s="65">
        <v>39</v>
      </c>
      <c r="X4" s="65">
        <v>38</v>
      </c>
    </row>
    <row r="5" spans="2:24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  <c r="V5" s="65">
        <v>25</v>
      </c>
      <c r="W5" s="65">
        <v>25</v>
      </c>
      <c r="X5" s="65">
        <v>25</v>
      </c>
    </row>
    <row r="6" spans="2:24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:W6" si="4">SUM(U3:U5)</f>
        <v>208</v>
      </c>
      <c r="V6" s="37">
        <f t="shared" si="4"/>
        <v>206</v>
      </c>
      <c r="W6" s="37">
        <f t="shared" si="4"/>
        <v>204</v>
      </c>
      <c r="X6" s="37">
        <f t="shared" ref="X6" si="5">SUM(X3:X5)</f>
        <v>202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G3" s="60"/>
      <c r="H3" s="40"/>
    </row>
    <row r="4" spans="2:8">
      <c r="B4" s="44" t="s">
        <v>78</v>
      </c>
      <c r="C4" s="45">
        <v>1</v>
      </c>
      <c r="D4" s="46">
        <v>418773618608</v>
      </c>
      <c r="E4" s="46">
        <v>419543362251</v>
      </c>
      <c r="F4" s="46">
        <v>425522546307</v>
      </c>
      <c r="G4" s="60"/>
      <c r="H4" s="40"/>
    </row>
    <row r="5" spans="2:8">
      <c r="B5" s="41" t="s">
        <v>79</v>
      </c>
      <c r="C5" s="39">
        <v>5</v>
      </c>
      <c r="D5" s="40">
        <v>5268591011158</v>
      </c>
      <c r="E5" s="40">
        <v>5518317485106</v>
      </c>
      <c r="F5" s="40">
        <v>5572376319196</v>
      </c>
      <c r="G5" s="60"/>
      <c r="H5" s="40"/>
    </row>
    <row r="6" spans="2:8">
      <c r="B6" s="44" t="s">
        <v>80</v>
      </c>
      <c r="C6" s="63">
        <v>1</v>
      </c>
      <c r="D6" s="64">
        <v>95022114569</v>
      </c>
      <c r="E6" s="64">
        <v>97413203977</v>
      </c>
      <c r="F6" s="64">
        <v>97544757199</v>
      </c>
      <c r="G6" s="77"/>
      <c r="H6" s="40"/>
    </row>
    <row r="7" spans="2:8">
      <c r="B7" s="41" t="s">
        <v>142</v>
      </c>
      <c r="C7" s="39">
        <v>6</v>
      </c>
      <c r="D7" s="40">
        <v>938535939815.37</v>
      </c>
      <c r="E7" s="40">
        <v>963714237056.35999</v>
      </c>
      <c r="F7" s="40">
        <v>966607809840.35999</v>
      </c>
      <c r="G7" s="78"/>
      <c r="H7" s="40"/>
    </row>
    <row r="8" spans="2:8">
      <c r="B8" s="44" t="s">
        <v>81</v>
      </c>
      <c r="C8" s="45">
        <v>127</v>
      </c>
      <c r="D8" s="46">
        <v>265202310136885.03</v>
      </c>
      <c r="E8" s="46">
        <v>272002628253667.47</v>
      </c>
      <c r="F8" s="46">
        <v>273896609028530.44</v>
      </c>
      <c r="G8" s="78"/>
      <c r="H8" s="40"/>
    </row>
    <row r="9" spans="2:8">
      <c r="B9" s="41" t="s">
        <v>82</v>
      </c>
      <c r="C9" s="39">
        <v>1</v>
      </c>
      <c r="D9" s="40">
        <v>193683019103</v>
      </c>
      <c r="E9" s="40">
        <v>197920031411</v>
      </c>
      <c r="F9" s="40">
        <v>198156946398</v>
      </c>
      <c r="G9" s="78"/>
      <c r="H9" s="40"/>
    </row>
    <row r="10" spans="2:8">
      <c r="B10" s="44" t="s">
        <v>83</v>
      </c>
      <c r="C10" s="63">
        <v>13</v>
      </c>
      <c r="D10" s="64">
        <v>23839191308053.129</v>
      </c>
      <c r="E10" s="64">
        <v>24371549751680.719</v>
      </c>
      <c r="F10" s="64">
        <v>24511514109151.219</v>
      </c>
      <c r="G10" s="60"/>
      <c r="H10" s="40"/>
    </row>
    <row r="11" spans="2:8">
      <c r="B11" s="41" t="s">
        <v>110</v>
      </c>
      <c r="C11" s="39">
        <v>8</v>
      </c>
      <c r="D11" s="40">
        <v>5791348957153</v>
      </c>
      <c r="E11" s="40">
        <v>5831789826733</v>
      </c>
      <c r="F11" s="40">
        <v>5950174210567</v>
      </c>
      <c r="G11" s="60"/>
      <c r="H11" s="40"/>
    </row>
    <row r="12" spans="2:8">
      <c r="B12" s="44" t="s">
        <v>84</v>
      </c>
      <c r="C12" s="45">
        <v>10</v>
      </c>
      <c r="D12" s="46">
        <v>3567070163891</v>
      </c>
      <c r="E12" s="46">
        <v>3686908532089</v>
      </c>
      <c r="F12" s="46">
        <v>3696897440824</v>
      </c>
      <c r="G12" s="60"/>
      <c r="H12" s="40"/>
    </row>
    <row r="13" spans="2:8">
      <c r="B13" s="41" t="s">
        <v>85</v>
      </c>
      <c r="C13" s="39">
        <v>1</v>
      </c>
      <c r="D13" s="40">
        <v>576165842983</v>
      </c>
      <c r="E13" s="40">
        <v>591267991932</v>
      </c>
      <c r="F13" s="40">
        <v>592685241993</v>
      </c>
      <c r="G13" s="60"/>
      <c r="H13" s="40"/>
    </row>
    <row r="14" spans="2:8">
      <c r="B14" s="44" t="s">
        <v>86</v>
      </c>
      <c r="C14" s="45">
        <v>1</v>
      </c>
      <c r="D14" s="46">
        <v>268762938552</v>
      </c>
      <c r="E14" s="46">
        <v>273233438036</v>
      </c>
      <c r="F14" s="46">
        <v>273297081447</v>
      </c>
      <c r="G14" s="60"/>
      <c r="H14" s="40"/>
    </row>
    <row r="15" spans="2:8">
      <c r="B15" s="41" t="s">
        <v>87</v>
      </c>
      <c r="C15" s="39">
        <v>1</v>
      </c>
      <c r="D15" s="40">
        <v>86575461480</v>
      </c>
      <c r="E15" s="40">
        <v>88475849859</v>
      </c>
      <c r="F15" s="40">
        <v>88689517359</v>
      </c>
      <c r="G15" s="60"/>
      <c r="H15" s="40"/>
    </row>
    <row r="16" spans="2:8">
      <c r="B16" s="44" t="s">
        <v>88</v>
      </c>
      <c r="C16" s="45">
        <v>2</v>
      </c>
      <c r="D16" s="46">
        <v>2289479938832</v>
      </c>
      <c r="E16" s="46">
        <v>2331286553024</v>
      </c>
      <c r="F16" s="46">
        <v>2337003831500</v>
      </c>
      <c r="G16" s="60"/>
      <c r="H16" s="40"/>
    </row>
    <row r="17" spans="2:8">
      <c r="B17" s="41" t="s">
        <v>89</v>
      </c>
      <c r="C17" s="39">
        <v>1</v>
      </c>
      <c r="D17" s="40">
        <v>161758643197</v>
      </c>
      <c r="E17" s="40">
        <v>165144178730</v>
      </c>
      <c r="F17" s="40">
        <v>165225428728</v>
      </c>
      <c r="G17" s="60"/>
      <c r="H17" s="40"/>
    </row>
    <row r="18" spans="2:8">
      <c r="B18" s="44" t="s">
        <v>90</v>
      </c>
      <c r="C18" s="45">
        <v>1</v>
      </c>
      <c r="D18" s="46">
        <v>201219328469</v>
      </c>
      <c r="E18" s="46">
        <v>274191034737</v>
      </c>
      <c r="F18" s="46">
        <v>274452334737</v>
      </c>
      <c r="G18" s="60"/>
      <c r="H18" s="40"/>
    </row>
    <row r="19" spans="2:8">
      <c r="B19" s="41" t="s">
        <v>143</v>
      </c>
      <c r="C19" s="39">
        <v>1</v>
      </c>
      <c r="D19" s="40">
        <v>697740851999</v>
      </c>
      <c r="E19" s="40">
        <v>710526579851</v>
      </c>
      <c r="F19" s="40">
        <v>711148198127</v>
      </c>
      <c r="G19" s="60"/>
      <c r="H19" s="40"/>
    </row>
    <row r="20" spans="2:8">
      <c r="B20" s="44" t="s">
        <v>91</v>
      </c>
      <c r="C20" s="45">
        <v>2</v>
      </c>
      <c r="D20" s="46">
        <v>219976509022</v>
      </c>
      <c r="E20" s="46">
        <v>220657058499</v>
      </c>
      <c r="F20" s="46">
        <v>231892410532</v>
      </c>
      <c r="G20" s="60"/>
      <c r="H20" s="40"/>
    </row>
    <row r="21" spans="2:8">
      <c r="B21" s="41" t="s">
        <v>92</v>
      </c>
      <c r="C21" s="39">
        <v>1</v>
      </c>
      <c r="D21" s="40">
        <v>708323553544</v>
      </c>
      <c r="E21" s="40">
        <v>729591877044</v>
      </c>
      <c r="F21" s="40">
        <v>730201308184</v>
      </c>
      <c r="G21" s="60"/>
      <c r="H21" s="40"/>
    </row>
    <row r="22" spans="2:8">
      <c r="B22" s="44" t="s">
        <v>93</v>
      </c>
      <c r="C22" s="45">
        <v>1</v>
      </c>
      <c r="D22" s="46">
        <v>905393051218</v>
      </c>
      <c r="E22" s="46">
        <v>927743281353</v>
      </c>
      <c r="F22" s="46">
        <v>932562672414</v>
      </c>
      <c r="G22" s="60"/>
      <c r="H22" s="40"/>
    </row>
    <row r="23" spans="2:8">
      <c r="B23" s="41" t="s">
        <v>94</v>
      </c>
      <c r="C23" s="39">
        <v>1</v>
      </c>
      <c r="D23" s="40">
        <v>427986092848</v>
      </c>
      <c r="E23" s="40">
        <v>441429060662</v>
      </c>
      <c r="F23" s="40">
        <v>443333479346</v>
      </c>
      <c r="G23" s="60"/>
      <c r="H23" s="40"/>
    </row>
    <row r="24" spans="2:8">
      <c r="B24" s="44" t="s">
        <v>95</v>
      </c>
      <c r="C24" s="45">
        <v>4</v>
      </c>
      <c r="D24" s="46">
        <v>1136659059808</v>
      </c>
      <c r="E24" s="46">
        <v>1187230551072.8398</v>
      </c>
      <c r="F24" s="46">
        <v>1188920907938.8398</v>
      </c>
      <c r="G24" s="60"/>
      <c r="H24" s="40"/>
    </row>
    <row r="25" spans="2:8">
      <c r="B25" s="41" t="s">
        <v>96</v>
      </c>
      <c r="C25" s="39">
        <v>1</v>
      </c>
      <c r="D25" s="40">
        <v>83081665842</v>
      </c>
      <c r="E25" s="40">
        <v>85092455066</v>
      </c>
      <c r="F25" s="40">
        <v>85507596523</v>
      </c>
      <c r="G25" s="60"/>
      <c r="H25" s="40"/>
    </row>
    <row r="26" spans="2:8">
      <c r="B26" s="44" t="s">
        <v>97</v>
      </c>
      <c r="C26" s="45">
        <v>1</v>
      </c>
      <c r="D26" s="46">
        <v>217826139683</v>
      </c>
      <c r="E26" s="46">
        <v>233159590760</v>
      </c>
      <c r="F26" s="46">
        <v>233310840761</v>
      </c>
      <c r="G26" s="60"/>
      <c r="H26" s="40"/>
    </row>
    <row r="27" spans="2:8">
      <c r="B27" s="41" t="s">
        <v>98</v>
      </c>
      <c r="C27" s="39">
        <v>1</v>
      </c>
      <c r="D27" s="40">
        <v>281463499764</v>
      </c>
      <c r="E27" s="40">
        <v>286345185334</v>
      </c>
      <c r="F27" s="40">
        <v>287646139217</v>
      </c>
      <c r="G27" s="60"/>
      <c r="H27" s="40"/>
    </row>
    <row r="28" spans="2:8">
      <c r="B28" s="44" t="s">
        <v>99</v>
      </c>
      <c r="C28" s="45">
        <v>3</v>
      </c>
      <c r="D28" s="46">
        <v>2129375796130.3</v>
      </c>
      <c r="E28" s="46">
        <v>2207319537668.8169</v>
      </c>
      <c r="F28" s="46">
        <v>2213037941009.377</v>
      </c>
      <c r="G28" s="60"/>
      <c r="H28" s="40"/>
    </row>
    <row r="29" spans="2:8">
      <c r="B29" s="41" t="s">
        <v>100</v>
      </c>
      <c r="C29" s="39">
        <v>5</v>
      </c>
      <c r="D29" s="40">
        <v>4650956802333.0098</v>
      </c>
      <c r="E29" s="40">
        <v>4833257768006.3203</v>
      </c>
      <c r="F29" s="40">
        <v>4847664854760.5801</v>
      </c>
      <c r="G29" s="60"/>
      <c r="H29" s="40"/>
    </row>
    <row r="30" spans="2:8">
      <c r="B30" s="44" t="s">
        <v>101</v>
      </c>
      <c r="C30" s="45">
        <v>2</v>
      </c>
      <c r="D30" s="46">
        <v>1096405593031</v>
      </c>
      <c r="E30" s="46">
        <v>1121584739995</v>
      </c>
      <c r="F30" s="46">
        <v>1123407001068</v>
      </c>
      <c r="G30" s="60"/>
      <c r="H30" s="40"/>
    </row>
    <row r="31" spans="2:8">
      <c r="B31" s="47" t="s">
        <v>102</v>
      </c>
      <c r="C31" s="47">
        <v>202</v>
      </c>
      <c r="D31" s="48">
        <v>321453677037970.81</v>
      </c>
      <c r="E31" s="48">
        <v>329797321415601.5</v>
      </c>
      <c r="F31" s="48">
        <v>332075389953657.81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4" t="s">
        <v>106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</row>
    <row r="3" spans="2:13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</row>
    <row r="4" spans="2:13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</row>
    <row r="5" spans="2:13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</row>
    <row r="6" spans="2:13">
      <c r="B6" s="75" t="s">
        <v>107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</row>
    <row r="7" spans="2:13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U22"/>
  <sheetViews>
    <sheetView showGridLines="0" tabSelected="1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I1" sqref="I1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8" width="8.140625" style="19" hidden="1" customWidth="1"/>
    <col min="9" max="10" width="8.140625" style="19" bestFit="1" customWidth="1"/>
    <col min="11" max="18" width="9.140625" style="19"/>
    <col min="19" max="19" width="8.140625" style="19" bestFit="1" customWidth="1"/>
    <col min="20" max="16384" width="9.140625" style="19"/>
  </cols>
  <sheetData>
    <row r="3" spans="2:21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  <c r="S3" s="18">
        <f>PELAKU!V2</f>
        <v>44592</v>
      </c>
      <c r="T3" s="18">
        <f>PELAKU!W2</f>
        <v>44620</v>
      </c>
      <c r="U3" s="18">
        <f>PELAKU!X2</f>
        <v>44651</v>
      </c>
    </row>
    <row r="4" spans="2:21" ht="15" thickTop="1">
      <c r="B4" s="29" t="s">
        <v>145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  <c r="S4" s="21">
        <v>4.5482145395214345E-3</v>
      </c>
      <c r="T4" s="21">
        <v>7.918595696382813E-3</v>
      </c>
      <c r="U4" s="21">
        <v>1.3671973892361303E-2</v>
      </c>
    </row>
    <row r="5" spans="2:21" ht="15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  <c r="S5" s="87">
        <v>4.741871905580345E-3</v>
      </c>
      <c r="T5" s="20">
        <v>8.1703874057881161E-3</v>
      </c>
      <c r="U5" s="20">
        <v>1.4980524423135829E-2</v>
      </c>
    </row>
    <row r="6" spans="2:21" ht="15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  <c r="S6" s="87">
        <v>5.5626827677979261E-3</v>
      </c>
      <c r="T6" s="20">
        <v>8.385028226490291E-3</v>
      </c>
      <c r="U6" s="20">
        <v>1.3538581386094211E-2</v>
      </c>
    </row>
    <row r="7" spans="2:21" ht="15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  <c r="S7" s="87">
        <v>3.8958426725746627E-3</v>
      </c>
      <c r="T7" s="20">
        <v>7.370647846347376E-3</v>
      </c>
      <c r="U7" s="20">
        <v>1.1734413603970262E-2</v>
      </c>
    </row>
    <row r="8" spans="2:21">
      <c r="B8" s="29" t="s">
        <v>105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  <c r="S8" s="21">
        <v>4.7194685521788713E-3</v>
      </c>
      <c r="T8" s="21">
        <v>8.2136250858073044E-3</v>
      </c>
      <c r="U8" s="21">
        <v>1.4162126047954858E-2</v>
      </c>
    </row>
    <row r="9" spans="2:21" ht="15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  <c r="S9" s="87">
        <v>4.9585959340755015E-3</v>
      </c>
      <c r="T9" s="20">
        <v>8.5539660958324337E-3</v>
      </c>
      <c r="U9" s="20">
        <v>1.5677460292038908E-2</v>
      </c>
    </row>
    <row r="10" spans="2:21" ht="15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  <c r="S10" s="87">
        <v>5.6820751646570345E-3</v>
      </c>
      <c r="T10" s="20">
        <v>8.5961613724817084E-3</v>
      </c>
      <c r="U10" s="20">
        <v>1.3871170866869594E-2</v>
      </c>
    </row>
    <row r="11" spans="2:21" ht="15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  <c r="S11" s="87">
        <v>4.0184236462738592E-3</v>
      </c>
      <c r="T11" s="20">
        <v>7.570867336004314E-3</v>
      </c>
      <c r="U11" s="20">
        <v>1.2016522989293711E-2</v>
      </c>
    </row>
    <row r="12" spans="2:21">
      <c r="B12" s="29" t="s">
        <v>108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  <c r="S12" s="21">
        <v>3.6635890187576033E-4</v>
      </c>
      <c r="T12" s="21">
        <v>1.1857604160637436E-2</v>
      </c>
      <c r="U12" s="21">
        <v>1.7571975207289738E-2</v>
      </c>
    </row>
    <row r="13" spans="2:21" ht="15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  <c r="S13" s="87">
        <v>-6.9755841057919361E-4</v>
      </c>
      <c r="T13" s="20">
        <v>1.4574186463704664E-2</v>
      </c>
      <c r="U13" s="20">
        <v>2.1015657375334958E-2</v>
      </c>
    </row>
    <row r="14" spans="2:21" ht="15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  <c r="S14" s="87">
        <v>2.259152367694901E-3</v>
      </c>
      <c r="T14" s="20">
        <v>1.4863655961453089E-2</v>
      </c>
      <c r="U14" s="20">
        <v>2.6425242978206462E-2</v>
      </c>
    </row>
    <row r="15" spans="2:21" ht="15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  <c r="S15" s="87">
        <v>1.27247546613382E-3</v>
      </c>
      <c r="T15" s="20">
        <v>6.7440111632809272E-3</v>
      </c>
      <c r="U15" s="20">
        <v>9.2905761212752659E-3</v>
      </c>
    </row>
    <row r="16" spans="2:21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  <c r="S16" s="27">
        <v>0.9637132845014138</v>
      </c>
      <c r="T16" s="27">
        <v>0.96444783516747445</v>
      </c>
      <c r="U16" s="27">
        <v>0.96801415209609709</v>
      </c>
    </row>
    <row r="17" spans="2:21" ht="15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  <c r="S17" s="87">
        <v>0.95629326701015649</v>
      </c>
      <c r="T17" s="20">
        <v>0.95402367382572473</v>
      </c>
      <c r="U17" s="20">
        <v>0.95632095625044877</v>
      </c>
    </row>
    <row r="18" spans="2:21" ht="15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  <c r="S18" s="87">
        <v>0.97898788850915963</v>
      </c>
      <c r="T18" s="20">
        <v>0.97190232117964448</v>
      </c>
      <c r="U18" s="20">
        <v>0.97719261767295995</v>
      </c>
    </row>
    <row r="19" spans="2:21" ht="15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  <c r="S19" s="88">
        <v>0.96949525871597408</v>
      </c>
      <c r="T19" s="22">
        <v>0.97762964489712256</v>
      </c>
      <c r="U19" s="22">
        <v>0.98248891359499002</v>
      </c>
    </row>
    <row r="20" spans="2:21">
      <c r="B20" s="50" t="s">
        <v>103</v>
      </c>
    </row>
    <row r="21" spans="2:21">
      <c r="B21" s="51" t="s">
        <v>104</v>
      </c>
    </row>
    <row r="22" spans="2:21">
      <c r="B22" s="19" t="s">
        <v>144</v>
      </c>
      <c r="D22" s="49"/>
      <c r="E22" s="49"/>
      <c r="F22" s="49"/>
      <c r="G22" s="49"/>
      <c r="H22" s="49"/>
      <c r="I22" s="49"/>
      <c r="J22" s="49"/>
      <c r="S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T52"/>
  <sheetViews>
    <sheetView showGridLines="0" zoomScale="85" zoomScaleNormal="85" workbookViewId="0">
      <pane xSplit="2" ySplit="2" topLeftCell="F27" activePane="bottomRight" state="frozen"/>
      <selection activeCell="G34" sqref="G34"/>
      <selection pane="topRight" activeCell="G34" sqref="G34"/>
      <selection pane="bottomLeft" activeCell="G34" sqref="G34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33.85546875" customWidth="1"/>
    <col min="3" max="7" width="13.42578125" hidden="1" customWidth="1"/>
    <col min="8" max="18" width="13.42578125" bestFit="1" customWidth="1"/>
    <col min="19" max="20" width="11.85546875" bestFit="1" customWidth="1"/>
  </cols>
  <sheetData>
    <row r="1" spans="1:20">
      <c r="B1" t="s">
        <v>40</v>
      </c>
    </row>
    <row r="2" spans="1:20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115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  <c r="R3" s="68">
        <f>+'LAN-PPMP'!R3+'LAN-PPIP'!R3+'LAN-DPLK'!R3</f>
        <v>1133.34243496556</v>
      </c>
      <c r="S3" s="68">
        <f>+'LAN-PPMP'!S3+'LAN-PPIP'!S3+'LAN-DPLK'!S3</f>
        <v>1267.6680797035601</v>
      </c>
      <c r="T3" s="68">
        <f>+'LAN-PPMP'!T3+'LAN-PPIP'!T3+'LAN-DPLK'!T3</f>
        <v>1211.7838656808999</v>
      </c>
    </row>
    <row r="4" spans="1:20">
      <c r="A4" s="14">
        <v>2</v>
      </c>
      <c r="B4" s="15" t="s">
        <v>129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  <c r="R4" s="68">
        <f>+'LAN-PPMP'!R4+'LAN-PPIP'!R4+'LAN-DPLK'!R4</f>
        <v>1737.4513854070001</v>
      </c>
      <c r="S4" s="68">
        <f>+'LAN-PPMP'!S4+'LAN-PPIP'!S4+'LAN-DPLK'!S4</f>
        <v>1584.982231705</v>
      </c>
      <c r="T4" s="68">
        <f>+'LAN-PPMP'!T4+'LAN-PPIP'!T4+'LAN-DPLK'!T4</f>
        <v>1527.1141697109999</v>
      </c>
    </row>
    <row r="5" spans="1:20">
      <c r="A5" s="14">
        <v>3</v>
      </c>
      <c r="B5" s="15" t="s">
        <v>117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  <c r="R5" s="68">
        <f>+'LAN-PPMP'!R5+'LAN-PPIP'!R5+'LAN-DPLK'!R5</f>
        <v>81477.281573822998</v>
      </c>
      <c r="S5" s="68">
        <f>+'LAN-PPMP'!S5+'LAN-PPIP'!S5+'LAN-DPLK'!S5</f>
        <v>82509.271118302</v>
      </c>
      <c r="T5" s="68">
        <f>+'LAN-PPMP'!T5+'LAN-PPIP'!T5+'LAN-DPLK'!T5</f>
        <v>84040.590344056007</v>
      </c>
    </row>
    <row r="6" spans="1:20">
      <c r="A6" s="14">
        <v>4</v>
      </c>
      <c r="B6" s="15" t="s">
        <v>118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  <c r="R6" s="68">
        <f>+'LAN-PPMP'!R6+'LAN-PPIP'!R6+'LAN-DPLK'!R6</f>
        <v>38.733027172999996</v>
      </c>
      <c r="S6" s="68">
        <f>+'LAN-PPMP'!S6+'LAN-PPIP'!S6+'LAN-DPLK'!S6</f>
        <v>38.836654940999999</v>
      </c>
      <c r="T6" s="68">
        <f>+'LAN-PPMP'!T6+'LAN-PPIP'!T6+'LAN-DPLK'!T6</f>
        <v>38.951385682999998</v>
      </c>
    </row>
    <row r="7" spans="1:20">
      <c r="A7" s="14">
        <v>5</v>
      </c>
      <c r="B7" s="15" t="s">
        <v>119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  <c r="R7" s="68">
        <f>+'LAN-PPMP'!R7+'LAN-PPIP'!R7+'LAN-DPLK'!R7</f>
        <v>0</v>
      </c>
      <c r="S7" s="68">
        <f>+'LAN-PPMP'!S7+'LAN-PPIP'!S7+'LAN-DPLK'!S7</f>
        <v>0</v>
      </c>
      <c r="T7" s="68">
        <f>+'LAN-PPMP'!T7+'LAN-PPIP'!T7+'LAN-DPLK'!T7</f>
        <v>0</v>
      </c>
    </row>
    <row r="8" spans="1:20">
      <c r="A8" s="14">
        <v>6</v>
      </c>
      <c r="B8" s="15" t="s">
        <v>120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  <c r="R8" s="68">
        <f>+'LAN-PPMP'!R8+'LAN-PPIP'!R8+'LAN-DPLK'!R8</f>
        <v>92505.345777816648</v>
      </c>
      <c r="S8" s="68">
        <f>+'LAN-PPMP'!S8+'LAN-PPIP'!S8+'LAN-DPLK'!S8</f>
        <v>93013.65010223267</v>
      </c>
      <c r="T8" s="68">
        <f>+'LAN-PPMP'!T8+'LAN-PPIP'!T8+'LAN-DPLK'!T8</f>
        <v>93745.464930042246</v>
      </c>
    </row>
    <row r="9" spans="1:20">
      <c r="A9" s="14">
        <v>7</v>
      </c>
      <c r="B9" s="15" t="s">
        <v>121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  <c r="R9" s="68">
        <f>+'LAN-PPMP'!R9+'LAN-PPIP'!R9+'LAN-DPLK'!R9</f>
        <v>30222.549648597174</v>
      </c>
      <c r="S9" s="68">
        <f>+'LAN-PPMP'!S9+'LAN-PPIP'!S9+'LAN-DPLK'!S9</f>
        <v>31245.703959941373</v>
      </c>
      <c r="T9" s="68">
        <f>+'LAN-PPMP'!T9+'LAN-PPIP'!T9+'LAN-DPLK'!T9</f>
        <v>31609.65310063363</v>
      </c>
    </row>
    <row r="10" spans="1:20">
      <c r="A10" s="14">
        <v>8</v>
      </c>
      <c r="B10" s="15" t="s">
        <v>122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  <c r="R10" s="68">
        <f>+'LAN-PPMP'!R10+'LAN-PPIP'!R10+'LAN-DPLK'!R10</f>
        <v>60344.986974380503</v>
      </c>
      <c r="S10" s="68">
        <f>+'LAN-PPMP'!S10+'LAN-PPIP'!S10+'LAN-DPLK'!S10</f>
        <v>60533.615031120491</v>
      </c>
      <c r="T10" s="68">
        <f>+'LAN-PPMP'!T10+'LAN-PPIP'!T10+'LAN-DPLK'!T10</f>
        <v>60685.165822548835</v>
      </c>
    </row>
    <row r="11" spans="1:20">
      <c r="A11" s="14">
        <v>9</v>
      </c>
      <c r="B11" s="15" t="s">
        <v>123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  <c r="R11" s="68">
        <f>+'LAN-PPMP'!R11+'LAN-PPIP'!R11+'LAN-DPLK'!R11</f>
        <v>4925.9964502073999</v>
      </c>
      <c r="S11" s="68">
        <f>+'LAN-PPMP'!S11+'LAN-PPIP'!S11+'LAN-DPLK'!S11</f>
        <v>5019.5019347621555</v>
      </c>
      <c r="T11" s="68">
        <f>+'LAN-PPMP'!T11+'LAN-PPIP'!T11+'LAN-DPLK'!T11</f>
        <v>4942.7259538978997</v>
      </c>
    </row>
    <row r="12" spans="1:20">
      <c r="A12" s="14">
        <v>10</v>
      </c>
      <c r="B12" s="15" t="s">
        <v>124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  <c r="R12" s="68">
        <f>+'LAN-PPMP'!R12+'LAN-PPIP'!R12+'LAN-DPLK'!R12</f>
        <v>3.0102009999999999</v>
      </c>
      <c r="S12" s="68">
        <f>+'LAN-PPMP'!S12+'LAN-PPIP'!S12+'LAN-DPLK'!S12</f>
        <v>2.9367260000000002</v>
      </c>
      <c r="T12" s="68">
        <f>+'LAN-PPMP'!T12+'LAN-PPIP'!T12+'LAN-DPLK'!T12</f>
        <v>2.8854410000000001</v>
      </c>
    </row>
    <row r="13" spans="1:20">
      <c r="A13" s="14">
        <v>11</v>
      </c>
      <c r="B13" s="15" t="s">
        <v>125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  <c r="R13" s="68">
        <f>+'LAN-PPMP'!R13+'LAN-PPIP'!R13+'LAN-DPLK'!R13</f>
        <v>16431.2416481566</v>
      </c>
      <c r="S13" s="68">
        <f>+'LAN-PPMP'!S13+'LAN-PPIP'!S13+'LAN-DPLK'!S13</f>
        <v>16630.519354412434</v>
      </c>
      <c r="T13" s="68">
        <f>+'LAN-PPMP'!T13+'LAN-PPIP'!T13+'LAN-DPLK'!T13</f>
        <v>16719.223981511863</v>
      </c>
    </row>
    <row r="14" spans="1:20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  <c r="R14" s="68">
        <f>+'LAN-PPMP'!R14+'LAN-PPIP'!R14+'LAN-DPLK'!R14</f>
        <v>122.44098699999999</v>
      </c>
      <c r="S14" s="68">
        <f>+'LAN-PPMP'!S14+'LAN-PPIP'!S14+'LAN-DPLK'!S14</f>
        <v>122.79616299999999</v>
      </c>
      <c r="T14" s="68">
        <f>+'LAN-PPMP'!T14+'LAN-PPIP'!T14+'LAN-DPLK'!T14</f>
        <v>122.54952249999999</v>
      </c>
    </row>
    <row r="15" spans="1:20">
      <c r="A15" s="14">
        <v>13</v>
      </c>
      <c r="B15" s="15" t="s">
        <v>111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  <c r="R15" s="68">
        <f>+'LAN-PPMP'!R15+'LAN-PPIP'!R15+'LAN-DPLK'!R15</f>
        <v>617.02819854613244</v>
      </c>
      <c r="S15" s="68">
        <f>+'LAN-PPMP'!S15+'LAN-PPIP'!S15+'LAN-DPLK'!S15</f>
        <v>614.54601904041783</v>
      </c>
      <c r="T15" s="68">
        <f>+'LAN-PPMP'!T15+'LAN-PPIP'!T15+'LAN-DPLK'!T15</f>
        <v>555.92092324717612</v>
      </c>
    </row>
    <row r="16" spans="1:20">
      <c r="A16" s="14">
        <v>14</v>
      </c>
      <c r="B16" s="15" t="s">
        <v>112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  <c r="R16" s="68">
        <f>+'LAN-PPMP'!R16+'LAN-PPIP'!R16+'LAN-DPLK'!R16</f>
        <v>26.097861612359999</v>
      </c>
      <c r="S16" s="68">
        <f>+'LAN-PPMP'!S16+'LAN-PPIP'!S16+'LAN-DPLK'!S16</f>
        <v>25.80462721236</v>
      </c>
      <c r="T16" s="68">
        <f>+'LAN-PPMP'!T16+'LAN-PPIP'!T16+'LAN-DPLK'!T16</f>
        <v>26.684330412360001</v>
      </c>
    </row>
    <row r="17" spans="1:20">
      <c r="A17" s="14">
        <v>15</v>
      </c>
      <c r="B17" s="15" t="s">
        <v>113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  <c r="R17" s="68">
        <f>+'LAN-PPMP'!R17+'LAN-PPIP'!R17+'LAN-DPLK'!R17</f>
        <v>80.064017231999998</v>
      </c>
      <c r="S17" s="68">
        <f>+'LAN-PPMP'!S17+'LAN-PPIP'!S17+'LAN-DPLK'!S17</f>
        <v>80.081817194999999</v>
      </c>
      <c r="T17" s="68">
        <f>+'LAN-PPMP'!T17+'LAN-PPIP'!T17+'LAN-DPLK'!T17</f>
        <v>80.105977142</v>
      </c>
    </row>
    <row r="18" spans="1:20">
      <c r="A18" s="14">
        <v>16</v>
      </c>
      <c r="B18" s="15" t="s">
        <v>114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  <c r="R18" s="68">
        <f>+'LAN-PPMP'!R18+'LAN-PPIP'!R18+'LAN-DPLK'!R18</f>
        <v>0</v>
      </c>
      <c r="S18" s="68">
        <f>+'LAN-PPMP'!S18+'LAN-PPIP'!S18+'LAN-DPLK'!S18</f>
        <v>0</v>
      </c>
      <c r="T18" s="68">
        <f>+'LAN-PPMP'!T18+'LAN-PPIP'!T18+'LAN-DPLK'!T18</f>
        <v>0</v>
      </c>
    </row>
    <row r="19" spans="1:20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  <c r="R19" s="68">
        <f>+'LAN-PPMP'!R19+'LAN-PPIP'!R19+'LAN-DPLK'!R19</f>
        <v>0</v>
      </c>
      <c r="S19" s="68">
        <f>+'LAN-PPMP'!S19+'LAN-PPIP'!S19+'LAN-DPLK'!S19</f>
        <v>0</v>
      </c>
      <c r="T19" s="68">
        <f>+'LAN-PPMP'!T19+'LAN-PPIP'!T19+'LAN-DPLK'!T19</f>
        <v>0</v>
      </c>
    </row>
    <row r="20" spans="1:20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  <c r="R20" s="68">
        <f>+'LAN-PPMP'!R20+'LAN-PPIP'!R20+'LAN-DPLK'!R20</f>
        <v>10733.622634855999</v>
      </c>
      <c r="S20" s="68">
        <f>+'LAN-PPMP'!S20+'LAN-PPIP'!S20+'LAN-DPLK'!S20</f>
        <v>10785.94838421</v>
      </c>
      <c r="T20" s="68">
        <f>+'LAN-PPMP'!T20+'LAN-PPIP'!T20+'LAN-DPLK'!T20</f>
        <v>10790.342283512</v>
      </c>
    </row>
    <row r="21" spans="1:20">
      <c r="A21" s="14">
        <v>19</v>
      </c>
      <c r="B21" s="15" t="s">
        <v>126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  <c r="R21" s="68">
        <f>+'LAN-PPMP'!R21+'LAN-PPIP'!R21+'LAN-DPLK'!R21</f>
        <v>5078.8107414650003</v>
      </c>
      <c r="S21" s="68">
        <f>+'LAN-PPMP'!S21+'LAN-PPIP'!S21+'LAN-DPLK'!S21</f>
        <v>3288.8756912395002</v>
      </c>
      <c r="T21" s="68">
        <f>+'LAN-PPMP'!T21+'LAN-PPIP'!T21+'LAN-DPLK'!T21</f>
        <v>3169.4620318869997</v>
      </c>
    </row>
    <row r="22" spans="1:20">
      <c r="A22" s="14">
        <v>20</v>
      </c>
      <c r="B22" s="15" t="s">
        <v>127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  <c r="R22" s="68">
        <f>+'LAN-PPMP'!R22+'LAN-PPIP'!R22+'LAN-DPLK'!R22</f>
        <v>1748.5148688649999</v>
      </c>
      <c r="S22" s="68">
        <f>+'LAN-PPMP'!S22+'LAN-PPIP'!S22+'LAN-DPLK'!S22</f>
        <v>1722.2564814990001</v>
      </c>
      <c r="T22" s="68">
        <f>+'LAN-PPMP'!T22+'LAN-PPIP'!T22+'LAN-DPLK'!T22</f>
        <v>1734.1201060779999</v>
      </c>
    </row>
    <row r="23" spans="1:20">
      <c r="A23" s="14">
        <v>21</v>
      </c>
      <c r="B23" s="15" t="s">
        <v>128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  <c r="R23" s="68">
        <f>+'LAN-PPMP'!R23+'LAN-PPIP'!R23+'LAN-DPLK'!R23</f>
        <v>7597.5309369879997</v>
      </c>
      <c r="S23" s="68">
        <f>+'LAN-PPMP'!S23+'LAN-PPIP'!S23+'LAN-DPLK'!S23</f>
        <v>10194.012670377</v>
      </c>
      <c r="T23" s="68">
        <f>+'LAN-PPMP'!T23+'LAN-PPIP'!T23+'LAN-DPLK'!T23</f>
        <v>10450.932868427</v>
      </c>
    </row>
    <row r="24" spans="1:20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  <c r="R24" s="70">
        <f>+'LAN-PPMP'!R24+'LAN-PPIP'!R24+'LAN-DPLK'!R24</f>
        <v>314824.04936809139</v>
      </c>
      <c r="S24" s="70">
        <f>+'LAN-PPMP'!S24+'LAN-PPIP'!S24+'LAN-DPLK'!S24</f>
        <v>318681.007046894</v>
      </c>
      <c r="T24" s="70">
        <f>+'LAN-PPMP'!T24+'LAN-PPIP'!T24+'LAN-DPLK'!T24</f>
        <v>321453.67703797086</v>
      </c>
    </row>
    <row r="25" spans="1:20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  <c r="R25" s="69">
        <f>+'LAN-PPMP'!R25+'LAN-PPIP'!R25+'LAN-DPLK'!R25</f>
        <v>3551.971829541737</v>
      </c>
      <c r="S25" s="69">
        <f>+'LAN-PPMP'!S25+'LAN-PPIP'!S25+'LAN-DPLK'!S25</f>
        <v>2538.756667931686</v>
      </c>
      <c r="T25" s="69">
        <f>+'LAN-PPMP'!T25+'LAN-PPIP'!T25+'LAN-DPLK'!T25</f>
        <v>1931.6853280660068</v>
      </c>
    </row>
    <row r="26" spans="1:20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  <c r="R26" s="69">
        <f>+'LAN-PPMP'!R26+'LAN-PPIP'!R26</f>
        <v>226.24045837781</v>
      </c>
      <c r="S26" s="69">
        <f>+'LAN-PPMP'!S26+'LAN-PPIP'!S26</f>
        <v>281.95464559993002</v>
      </c>
      <c r="T26" s="69">
        <f>+'LAN-PPMP'!T26+'LAN-PPIP'!T26</f>
        <v>220.66244517506999</v>
      </c>
    </row>
    <row r="27" spans="1:20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  <c r="R27" s="69">
        <f>+'LAN-PPMP'!R27+'LAN-PPIP'!R27</f>
        <v>41.537863059000003</v>
      </c>
      <c r="S27" s="69">
        <f>+'LAN-PPMP'!S27+'LAN-PPIP'!S27</f>
        <v>68.356670882999993</v>
      </c>
      <c r="T27" s="69">
        <f>+'LAN-PPMP'!T27+'LAN-PPIP'!T27</f>
        <v>45.670332092989995</v>
      </c>
    </row>
    <row r="28" spans="1:20">
      <c r="A28" s="14">
        <v>26</v>
      </c>
      <c r="B28" s="16" t="s">
        <v>130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  <c r="R28" s="69">
        <f>+'LAN-PPMP'!R28+'LAN-PPIP'!R28</f>
        <v>9.1272575999999994E-2</v>
      </c>
      <c r="S28" s="69">
        <f>+'LAN-PPMP'!S28+'LAN-PPIP'!S28</f>
        <v>3.0027569730000002E-2</v>
      </c>
      <c r="T28" s="69">
        <f>+'LAN-PPMP'!T28+'LAN-PPIP'!T28</f>
        <v>0.10376674800000001</v>
      </c>
    </row>
    <row r="29" spans="1:20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  <c r="R29" s="69">
        <f>'LAN-PPMP'!R29</f>
        <v>2929.4637441099999</v>
      </c>
      <c r="S29" s="69">
        <f>'LAN-PPMP'!S29</f>
        <v>3017.0557496800002</v>
      </c>
      <c r="T29" s="69">
        <f>'LAN-PPMP'!T29</f>
        <v>3100.29595844</v>
      </c>
    </row>
    <row r="30" spans="1:20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  <c r="R30" s="69">
        <f>+'LAN-PPMP'!R30+'LAN-PPIP'!R29</f>
        <v>87.005085170000001</v>
      </c>
      <c r="S30" s="69">
        <f>+'LAN-PPMP'!S30+'LAN-PPIP'!S29</f>
        <v>81.363729084001918</v>
      </c>
      <c r="T30" s="69">
        <f>+'LAN-PPMP'!T30+'LAN-PPIP'!T29</f>
        <v>73.836071616002926</v>
      </c>
    </row>
    <row r="31" spans="1:20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  <c r="R31" s="69">
        <f>+'LAN-PPMP'!R31+'LAN-PPIP'!R30+'LAN-DPLK'!R26</f>
        <v>423.58099825174088</v>
      </c>
      <c r="S31" s="69">
        <f>+'LAN-PPMP'!S31+'LAN-PPIP'!S30+'LAN-DPLK'!S26</f>
        <v>410.99050260299094</v>
      </c>
      <c r="T31" s="69">
        <f>+'LAN-PPMP'!T31+'LAN-PPIP'!T30+'LAN-DPLK'!T26</f>
        <v>416.46787505316104</v>
      </c>
    </row>
    <row r="32" spans="1:20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  <c r="R32" s="69">
        <f>+'LAN-PPMP'!R32+'LAN-PPIP'!R31+'LAN-DPLK'!R27</f>
        <v>433.98635596547803</v>
      </c>
      <c r="S32" s="69">
        <f>+'LAN-PPMP'!S32+'LAN-PPIP'!S31+'LAN-DPLK'!S27</f>
        <v>986.96255371163807</v>
      </c>
      <c r="T32" s="69">
        <f>+'LAN-PPMP'!T32+'LAN-PPIP'!T31+'LAN-DPLK'!T27</f>
        <v>421.46883198063802</v>
      </c>
    </row>
    <row r="33" spans="1:20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  <c r="R33" s="69">
        <f>+'LAN-PPMP'!R33+'LAN-PPIP'!R32+'LAN-DPLK'!R28</f>
        <v>3081.2331493950451</v>
      </c>
      <c r="S33" s="69">
        <f>+'LAN-PPMP'!S33+'LAN-PPIP'!S32+'LAN-DPLK'!S28</f>
        <v>3322.3120523424841</v>
      </c>
      <c r="T33" s="69">
        <f>+'LAN-PPMP'!T33+'LAN-PPIP'!T32+'LAN-DPLK'!T28</f>
        <v>3254.9224642524619</v>
      </c>
    </row>
    <row r="34" spans="1:20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  <c r="R34" s="69">
        <f>+'LAN-PPMP'!R34+'LAN-PPIP'!R33+'LAN-DPLK'!R29</f>
        <v>159.88907562705413</v>
      </c>
      <c r="S34" s="69">
        <f>+'LAN-PPMP'!S34+'LAN-PPIP'!S33+'LAN-DPLK'!S29</f>
        <v>137.97730019350399</v>
      </c>
      <c r="T34" s="69">
        <f>+'LAN-PPMP'!T34+'LAN-PPIP'!T33+'LAN-DPLK'!T29</f>
        <v>217.47329745056408</v>
      </c>
    </row>
    <row r="35" spans="1:20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  <c r="R35" s="71">
        <f>+'LAN-PPMP'!R35+'LAN-PPIP'!R34+'LAN-DPLK'!R30</f>
        <v>10934.999832073867</v>
      </c>
      <c r="S35" s="71">
        <f>+'LAN-PPMP'!S35+'LAN-PPIP'!S34+'LAN-DPLK'!S30</f>
        <v>10845.759899598965</v>
      </c>
      <c r="T35" s="71">
        <f>+'LAN-PPMP'!T35+'LAN-PPIP'!T34+'LAN-DPLK'!T30</f>
        <v>9682.5863708748966</v>
      </c>
    </row>
    <row r="36" spans="1:20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  <c r="R36" s="69">
        <f>+'LAN-PPMP'!R36+'LAN-PPIP'!R35</f>
        <v>341.59132413899999</v>
      </c>
      <c r="S36" s="69">
        <f>+'LAN-PPMP'!S36+'LAN-PPIP'!S35</f>
        <v>340.87365372500005</v>
      </c>
      <c r="T36" s="69">
        <f>+'LAN-PPMP'!T36+'LAN-PPIP'!T35</f>
        <v>341.78585214999998</v>
      </c>
    </row>
    <row r="37" spans="1:20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  <c r="R37" s="69">
        <f>+'LAN-PPMP'!R37+'LAN-PPIP'!R36</f>
        <v>15.78869402577779</v>
      </c>
      <c r="S37" s="69">
        <f>+'LAN-PPMP'!S37+'LAN-PPIP'!S36</f>
        <v>15.706422270666669</v>
      </c>
      <c r="T37" s="69">
        <f>+'LAN-PPMP'!T37+'LAN-PPIP'!T36</f>
        <v>15.81885650715555</v>
      </c>
    </row>
    <row r="38" spans="1:20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  <c r="R38" s="69">
        <f>+'LAN-PPMP'!R38+'LAN-PPIP'!R37</f>
        <v>29.58528003208335</v>
      </c>
      <c r="S38" s="69">
        <f>+'LAN-PPMP'!S38+'LAN-PPIP'!S37</f>
        <v>29.433625615631641</v>
      </c>
      <c r="T38" s="69">
        <f>+'LAN-PPMP'!T38+'LAN-PPIP'!T37</f>
        <v>28.92548353150611</v>
      </c>
    </row>
    <row r="39" spans="1:20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  <c r="R39" s="69">
        <f>+'LAN-PPMP'!R39+'LAN-PPIP'!R38</f>
        <v>18.999440891226186</v>
      </c>
      <c r="S39" s="69">
        <f>+'LAN-PPMP'!S39+'LAN-PPIP'!S38</f>
        <v>18.549729524761059</v>
      </c>
      <c r="T39" s="69">
        <f>+'LAN-PPMP'!T39+'LAN-PPIP'!T38</f>
        <v>18.241519870330631</v>
      </c>
    </row>
    <row r="40" spans="1:20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  <c r="R40" s="69">
        <f>+'LAN-PPMP'!R40+'LAN-PPIP'!R39</f>
        <v>6.9650837770000003</v>
      </c>
      <c r="S40" s="69">
        <f>+'LAN-PPMP'!S40+'LAN-PPIP'!S39</f>
        <v>5.6235939190000002</v>
      </c>
      <c r="T40" s="69">
        <f>+'LAN-PPMP'!T40+'LAN-PPIP'!T39</f>
        <v>5.6800977189999999</v>
      </c>
    </row>
    <row r="41" spans="1:20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  <c r="R41" s="70">
        <f>+'LAN-PPMP'!R41+'LAN-PPIP'!R40</f>
        <v>412.92982286508743</v>
      </c>
      <c r="S41" s="70">
        <f>+'LAN-PPMP'!S41+'LAN-PPIP'!S40</f>
        <v>410.18702505505934</v>
      </c>
      <c r="T41" s="70">
        <f>+'LAN-PPMP'!T41+'LAN-PPIP'!T40</f>
        <v>410.45180977799231</v>
      </c>
    </row>
    <row r="42" spans="1:20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  <c r="R42" s="70">
        <f>+'LAN-PPMP'!R42+'LAN-PPIP'!R41</f>
        <v>506.14654724100001</v>
      </c>
      <c r="S42" s="70">
        <f>+'LAN-PPMP'!S42+'LAN-PPIP'!S41</f>
        <v>491.499933951</v>
      </c>
      <c r="T42" s="70">
        <f>+'LAN-PPMP'!T42+'LAN-PPIP'!T41</f>
        <v>528.67473503399992</v>
      </c>
    </row>
    <row r="43" spans="1:20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  <c r="R43" s="70">
        <f>+'LAN-PPMP'!R43+'LAN-PPIP'!R42+'LAN-DPLK'!R31</f>
        <v>326678.12557027134</v>
      </c>
      <c r="S43" s="70">
        <f>+'LAN-PPMP'!S43+'LAN-PPIP'!S42+'LAN-DPLK'!S31</f>
        <v>330428.4539054989</v>
      </c>
      <c r="T43" s="70">
        <f>+'LAN-PPMP'!T43+'LAN-PPIP'!T42+'LAN-DPLK'!T31</f>
        <v>332075.38995365781</v>
      </c>
    </row>
    <row r="44" spans="1:20">
      <c r="A44" s="14">
        <v>42</v>
      </c>
      <c r="B44" s="15" t="s">
        <v>132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  <c r="R44" s="69">
        <f>+'LAN-PPMP'!R44+'LAN-PPIP'!R43+'LAN-DPLK'!R32</f>
        <v>219.37710214085462</v>
      </c>
      <c r="S44" s="69">
        <f>+'LAN-PPMP'!S44+'LAN-PPIP'!S43+'LAN-DPLK'!S32</f>
        <v>277.38066185073939</v>
      </c>
      <c r="T44" s="69">
        <f>+'LAN-PPMP'!T44+'LAN-PPIP'!T43+'LAN-DPLK'!T32</f>
        <v>234.15583883235411</v>
      </c>
    </row>
    <row r="45" spans="1:20">
      <c r="A45" s="14">
        <v>43</v>
      </c>
      <c r="B45" s="15" t="s">
        <v>133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  <c r="R45" s="69">
        <f>+'LAN-PPMP'!R45+'LAN-PPIP'!R44+'LAN-DPLK'!R33</f>
        <v>0</v>
      </c>
      <c r="S45" s="69">
        <f>+'LAN-PPMP'!S45+'LAN-PPIP'!S44+'LAN-DPLK'!S33</f>
        <v>0</v>
      </c>
      <c r="T45" s="69">
        <f>+'LAN-PPMP'!T45+'LAN-PPIP'!T44+'LAN-DPLK'!T33</f>
        <v>0</v>
      </c>
    </row>
    <row r="46" spans="1:20">
      <c r="A46" s="14">
        <v>44</v>
      </c>
      <c r="B46" s="15" t="s">
        <v>134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  <c r="R46" s="69">
        <f>+'LAN-PPMP'!R46+'LAN-PPIP'!R45+'LAN-DPLK'!R34</f>
        <v>315.61287210938445</v>
      </c>
      <c r="S46" s="69">
        <f>+'LAN-PPMP'!S46+'LAN-PPIP'!S45+'LAN-DPLK'!S34</f>
        <v>504.43126030858446</v>
      </c>
      <c r="T46" s="69">
        <f>+'LAN-PPMP'!T46+'LAN-PPIP'!T45+'LAN-DPLK'!T34</f>
        <v>462.17541685276444</v>
      </c>
    </row>
    <row r="47" spans="1:20">
      <c r="A47" s="14">
        <v>45</v>
      </c>
      <c r="B47" s="15" t="s">
        <v>135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  <c r="R47" s="69">
        <f>+'LAN-PPMP'!R47+'LAN-PPIP'!R46+'LAN-DPLK'!R35</f>
        <v>343.45715383833004</v>
      </c>
      <c r="S47" s="69">
        <f>+'LAN-PPMP'!S47+'LAN-PPIP'!S46+'LAN-DPLK'!S35</f>
        <v>377.68776174890007</v>
      </c>
      <c r="T47" s="69">
        <f>+'LAN-PPMP'!T47+'LAN-PPIP'!T46+'LAN-DPLK'!T35</f>
        <v>406.54767037156995</v>
      </c>
    </row>
    <row r="48" spans="1:20">
      <c r="A48" s="14">
        <v>46</v>
      </c>
      <c r="B48" s="15" t="s">
        <v>136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  <c r="R48" s="69">
        <f>+'LAN-PPMP'!R48+'LAN-PPIP'!R47+'LAN-DPLK'!R36</f>
        <v>313.32220603843342</v>
      </c>
      <c r="S48" s="69">
        <f>+'LAN-PPMP'!S48+'LAN-PPIP'!S47+'LAN-DPLK'!S36</f>
        <v>316.19753505125277</v>
      </c>
      <c r="T48" s="69">
        <f>+'LAN-PPMP'!T48+'LAN-PPIP'!T47+'LAN-DPLK'!T36</f>
        <v>308.59386385502893</v>
      </c>
    </row>
    <row r="49" spans="1:20">
      <c r="A49" s="14">
        <v>47</v>
      </c>
      <c r="B49" s="15" t="s">
        <v>137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  <c r="R49" s="69">
        <f>+'LAN-PPMP'!R49+'LAN-PPIP'!R48+'LAN-DPLK'!R37</f>
        <v>829.00479654796743</v>
      </c>
      <c r="S49" s="69">
        <f>+'LAN-PPMP'!S49+'LAN-PPIP'!S48+'LAN-DPLK'!S37</f>
        <v>869.4093918044216</v>
      </c>
      <c r="T49" s="69">
        <f>+'LAN-PPMP'!T49+'LAN-PPIP'!T48+'LAN-DPLK'!T37</f>
        <v>866.59574814450048</v>
      </c>
    </row>
    <row r="50" spans="1:20" ht="31.5">
      <c r="A50" s="14">
        <v>48</v>
      </c>
      <c r="B50" s="67" t="s">
        <v>131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  <c r="R50" s="70">
        <f>+'LAN-PPMP'!R50+'LAN-PPIP'!R49+'LAN-DPLK'!R38</f>
        <v>2020.774130674969</v>
      </c>
      <c r="S50" s="70">
        <f>+'LAN-PPMP'!S50+'LAN-PPIP'!S49+'LAN-DPLK'!S38</f>
        <v>2345.1066107638976</v>
      </c>
      <c r="T50" s="70">
        <f>+'LAN-PPMP'!T50+'LAN-PPIP'!T49+'LAN-DPLK'!T38</f>
        <v>2278.0685380562181</v>
      </c>
    </row>
    <row r="51" spans="1:20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  <c r="R51" s="70">
        <f>+'LAN-PPMP'!R51+'LAN-PPIP'!R50+'LAN-DPLK'!R39</f>
        <v>324657.35143959627</v>
      </c>
      <c r="S51" s="70">
        <f>+'LAN-PPMP'!S51+'LAN-PPIP'!S50+'LAN-DPLK'!S39</f>
        <v>328083.34729473508</v>
      </c>
      <c r="T51" s="70">
        <f>+'LAN-PPMP'!T51+'LAN-PPIP'!T50+'LAN-DPLK'!T39</f>
        <v>329797.32141560147</v>
      </c>
    </row>
    <row r="52" spans="1:20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T32"/>
  <sheetViews>
    <sheetView showGridLines="0" zoomScaleNormal="100" workbookViewId="0">
      <pane xSplit="2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7" width="12.140625" hidden="1" customWidth="1"/>
    <col min="8" max="17" width="12.140625" bestFit="1" customWidth="1"/>
    <col min="18" max="20" width="9.28515625" bestFit="1" customWidth="1"/>
  </cols>
  <sheetData>
    <row r="1" spans="1:20">
      <c r="B1" t="s">
        <v>40</v>
      </c>
    </row>
    <row r="2" spans="1:20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  <c r="R3" s="69">
        <f>+'LPHU-PPMP'!R3+'LPHU-PPIP'!R3+'LPHU-DPLK'!R3</f>
        <v>1284.2945480042704</v>
      </c>
      <c r="S3" s="69">
        <f>+'LPHU-PPMP'!S3+'LPHU-PPIP'!S3+'LPHU-DPLK'!S3</f>
        <v>2425.7529967820337</v>
      </c>
      <c r="T3" s="69">
        <f>+'LPHU-PPMP'!T3+'LPHU-PPIP'!T3+'LPHU-DPLK'!T3</f>
        <v>3753.5520872635352</v>
      </c>
    </row>
    <row r="4" spans="1:20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  <c r="R4" s="69">
        <f>+'LPHU-PPMP'!R4+'LPHU-PPIP'!R4+'LPHU-DPLK'!R4</f>
        <v>35.176573960950002</v>
      </c>
      <c r="S4" s="69">
        <f>+'LPHU-PPMP'!S4+'LPHU-PPIP'!S4+'LPHU-DPLK'!S4</f>
        <v>58.449231189400003</v>
      </c>
      <c r="T4" s="69">
        <f>+'LPHU-PPMP'!T4+'LPHU-PPIP'!T4+'LPHU-DPLK'!T4</f>
        <v>329.51308459013217</v>
      </c>
    </row>
    <row r="5" spans="1:20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  <c r="R5" s="69">
        <f>+'LPHU-PPMP'!R5+'LPHU-PPIP'!R5+'LPHU-DPLK'!R5</f>
        <v>48.180353224280012</v>
      </c>
      <c r="S5" s="69">
        <f>+'LPHU-PPMP'!S5+'LPHU-PPIP'!S5+'LPHU-DPLK'!S5</f>
        <v>97.039608203589992</v>
      </c>
      <c r="T5" s="69">
        <f>+'LPHU-PPMP'!T5+'LPHU-PPIP'!T5+'LPHU-DPLK'!T5</f>
        <v>175.75411259085999</v>
      </c>
    </row>
    <row r="6" spans="1:20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  <c r="R6" s="69">
        <f>+'LPHU-PPMP'!R6+'LPHU-PPIP'!R6+'LPHU-DPLK'!R6</f>
        <v>157.21263718560533</v>
      </c>
      <c r="S6" s="69">
        <f>+'LPHU-PPMP'!S6+'LPHU-PPIP'!S6+'LPHU-DPLK'!S6</f>
        <v>189.38419737980084</v>
      </c>
      <c r="T6" s="69">
        <f>+'LPHU-PPMP'!T6+'LPHU-PPIP'!T6+'LPHU-DPLK'!T6</f>
        <v>395.66621624358959</v>
      </c>
    </row>
    <row r="7" spans="1:20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  <c r="R7" s="69">
        <f>+'LPHU-PPMP'!R7+'LPHU-PPIP'!R7+'LPHU-DPLK'!R7</f>
        <v>10.756173574</v>
      </c>
      <c r="S7" s="69">
        <f>+'LPHU-PPMP'!S7+'LPHU-PPIP'!S7+'LPHU-DPLK'!S7</f>
        <v>15.331898580000001</v>
      </c>
      <c r="T7" s="69">
        <f>+'LPHU-PPMP'!T7+'LPHU-PPIP'!T7+'LPHU-DPLK'!T7</f>
        <v>24.452076648000002</v>
      </c>
    </row>
    <row r="8" spans="1:20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  <c r="R8" s="70">
        <f>+'LPHU-PPMP'!R8+'LPHU-PPIP'!R8+'LPHU-DPLK'!R8</f>
        <v>1535.6202859491059</v>
      </c>
      <c r="S8" s="70">
        <f>+'LPHU-PPMP'!S8+'LPHU-PPIP'!S8+'LPHU-DPLK'!S8</f>
        <v>2785.9579321348247</v>
      </c>
      <c r="T8" s="70">
        <f>+'LPHU-PPMP'!T8+'LPHU-PPIP'!T8+'LPHU-DPLK'!T8</f>
        <v>4678.9375773361153</v>
      </c>
    </row>
    <row r="9" spans="1:20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  <c r="R9" s="69">
        <f>+'LPHU-PPMP'!R9+'LPHU-PPIP'!R9+'LPHU-DPLK'!R9</f>
        <v>5.8907700708899995</v>
      </c>
      <c r="S9" s="69">
        <f>+'LPHU-PPMP'!S9+'LPHU-PPIP'!S9+'LPHU-DPLK'!S9</f>
        <v>11.734973187109999</v>
      </c>
      <c r="T9" s="69">
        <f>+'LPHU-PPMP'!T9+'LPHU-PPIP'!T9+'LPHU-DPLK'!T9</f>
        <v>20.069831712039999</v>
      </c>
    </row>
    <row r="10" spans="1:20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  <c r="R10" s="69">
        <f>+'LPHU-PPMP'!R10+'LPHU-PPIP'!R10+'LPHU-DPLK'!R10</f>
        <v>2.9032990339999998</v>
      </c>
      <c r="S10" s="69">
        <f>+'LPHU-PPMP'!S10+'LPHU-PPIP'!S10+'LPHU-DPLK'!S10</f>
        <v>5.386528448</v>
      </c>
      <c r="T10" s="69">
        <f>+'LPHU-PPMP'!T10+'LPHU-PPIP'!T10+'LPHU-DPLK'!T10</f>
        <v>14.245808044</v>
      </c>
    </row>
    <row r="11" spans="1:20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  <c r="R11" s="69">
        <f>+'LPHU-PPMP'!R11+'LPHU-PPIP'!R11+'LPHU-DPLK'!R11</f>
        <v>12.236732648142231</v>
      </c>
      <c r="S11" s="69">
        <f>+'LPHU-PPMP'!S11+'LPHU-PPIP'!S11+'LPHU-DPLK'!S11</f>
        <v>34.351726761183102</v>
      </c>
      <c r="T11" s="69">
        <f>+'LPHU-PPMP'!T11+'LPHU-PPIP'!T11+'LPHU-DPLK'!T11</f>
        <v>53.241479897799806</v>
      </c>
    </row>
    <row r="12" spans="1:20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  <c r="R12" s="69">
        <f>+'LPHU-PPMP'!R12+'LPHU-PPIP'!R12+'LPHU-DPLK'!R12</f>
        <v>12.38962444053</v>
      </c>
      <c r="S12" s="69">
        <f>+'LPHU-PPMP'!S12+'LPHU-PPIP'!S12+'LPHU-DPLK'!S12</f>
        <v>23.374307769169999</v>
      </c>
      <c r="T12" s="69">
        <f>+'LPHU-PPMP'!T12+'LPHU-PPIP'!T12+'LPHU-DPLK'!T12</f>
        <v>38.172529984809998</v>
      </c>
    </row>
    <row r="13" spans="1:20">
      <c r="A13" s="14">
        <v>11</v>
      </c>
      <c r="B13" s="15" t="s">
        <v>139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  <c r="R13" s="72">
        <f>+'LPHU-PPMP'!R13+'LPHU-PPIP'!R13+'LPHU-DPLK'!R13</f>
        <v>11.30188579875667</v>
      </c>
      <c r="S13" s="72">
        <f>+'LPHU-PPMP'!S13+'LPHU-PPIP'!S13+'LPHU-DPLK'!S13</f>
        <v>20.587703522715671</v>
      </c>
      <c r="T13" s="72">
        <f>+'LPHU-PPMP'!T13+'LPHU-PPIP'!T13+'LPHU-DPLK'!T13</f>
        <v>31.480822474068511</v>
      </c>
    </row>
    <row r="14" spans="1:20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  <c r="R14" s="69">
        <f>+'LPHU-PPMP'!R14+'LPHU-PPIP'!R14+'LPHU-DPLK'!R14</f>
        <v>5.0957734944699995</v>
      </c>
      <c r="S14" s="69">
        <f>+'LPHU-PPMP'!S14+'LPHU-PPIP'!S14+'LPHU-DPLK'!S14</f>
        <v>88.884399809849995</v>
      </c>
      <c r="T14" s="69">
        <f>+'LPHU-PPMP'!T14+'LPHU-PPIP'!T14+'LPHU-DPLK'!T14</f>
        <v>13.80971698832</v>
      </c>
    </row>
    <row r="15" spans="1:20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  <c r="R15" s="70">
        <f>+'LPHU-PPMP'!R15+'LPHU-PPIP'!R15+'LPHU-DPLK'!R15</f>
        <v>49.818085486788895</v>
      </c>
      <c r="S15" s="70">
        <f>+'LPHU-PPMP'!S15+'LPHU-PPIP'!S15+'LPHU-DPLK'!S15</f>
        <v>184.31963949802881</v>
      </c>
      <c r="T15" s="70">
        <f>+'LPHU-PPMP'!T15+'LPHU-PPIP'!T15+'LPHU-DPLK'!T15</f>
        <v>171.02018910103828</v>
      </c>
    </row>
    <row r="16" spans="1:20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  <c r="R16" s="70">
        <f>+'LPHU-PPMP'!R16+'LPHU-PPIP'!R16+'LPHU-DPLK'!R16</f>
        <v>1485.8022004623163</v>
      </c>
      <c r="S16" s="70">
        <f>+'LPHU-PPMP'!S16+'LPHU-PPIP'!S16+'LPHU-DPLK'!S16</f>
        <v>2601.6382926367951</v>
      </c>
      <c r="T16" s="70">
        <f>+'LPHU-PPMP'!T16+'LPHU-PPIP'!T16+'LPHU-DPLK'!T16</f>
        <v>4507.9173882350779</v>
      </c>
    </row>
    <row r="17" spans="1:20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  <c r="R17" s="69">
        <f>+'LPHU-PPMP'!R17+'LPHU-PPIP'!R17+'LPHU-DPLK'!R17</f>
        <v>122.57007389823096</v>
      </c>
      <c r="S17" s="69">
        <f>+'LPHU-PPMP'!S17+'LPHU-PPIP'!S17+'LPHU-DPLK'!S17</f>
        <v>242.47399967773566</v>
      </c>
      <c r="T17" s="69">
        <f>+'LPHU-PPMP'!T17+'LPHU-PPIP'!T17+'LPHU-DPLK'!T17</f>
        <v>378.78455021050502</v>
      </c>
    </row>
    <row r="18" spans="1:20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  <c r="R18" s="69">
        <f>+'LPHU-PPMP'!R18+'LPHU-PPIP'!R18+'LPHU-DPLK'!R18</f>
        <v>19.863704108669999</v>
      </c>
      <c r="S18" s="69">
        <f>+'LPHU-PPMP'!S18+'LPHU-PPIP'!S18+'LPHU-DPLK'!S18</f>
        <v>35.388676122340001</v>
      </c>
      <c r="T18" s="69">
        <f>+'LPHU-PPMP'!T18+'LPHU-PPIP'!T18+'LPHU-DPLK'!T18</f>
        <v>52.016207004020004</v>
      </c>
    </row>
    <row r="19" spans="1:20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  <c r="R19" s="69">
        <f>+'LPHU-PPMP'!R19+'LPHU-PPIP'!R19+'LPHU-DPLK'!R19</f>
        <v>1.7768884599999999</v>
      </c>
      <c r="S19" s="69">
        <f>+'LPHU-PPMP'!S19+'LPHU-PPIP'!S19+'LPHU-DPLK'!S19</f>
        <v>4.450205983</v>
      </c>
      <c r="T19" s="69">
        <f>+'LPHU-PPMP'!T19+'LPHU-PPIP'!T19+'LPHU-DPLK'!T19</f>
        <v>6.2369335540000002</v>
      </c>
    </row>
    <row r="20" spans="1:20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  <c r="R20" s="69">
        <f>+'LPHU-PPMP'!R20+'LPHU-PPIP'!R20+'LPHU-DPLK'!R20</f>
        <v>3.2364209747966601</v>
      </c>
      <c r="S20" s="69">
        <f>+'LPHU-PPMP'!S20+'LPHU-PPIP'!S20+'LPHU-DPLK'!S20</f>
        <v>6.4540875057999898</v>
      </c>
      <c r="T20" s="69">
        <f>+'LPHU-PPMP'!T20+'LPHU-PPIP'!T20+'LPHU-DPLK'!T20</f>
        <v>10.436065171275539</v>
      </c>
    </row>
    <row r="21" spans="1:20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  <c r="R21" s="69">
        <f>+'LPHU-PPMP'!R21+'LPHU-PPIP'!R21+'LPHU-DPLK'!R21</f>
        <v>4.5026996429999997</v>
      </c>
      <c r="S21" s="69">
        <f>+'LPHU-PPMP'!S21+'LPHU-PPIP'!S21+'LPHU-DPLK'!S21</f>
        <v>8.3200687609999999</v>
      </c>
      <c r="T21" s="69">
        <f>+'LPHU-PPMP'!T21+'LPHU-PPIP'!T21+'LPHU-DPLK'!T21</f>
        <v>14.341756434000001</v>
      </c>
    </row>
    <row r="22" spans="1:20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  <c r="R22" s="69">
        <f>+'LPHU-PPMP'!R22+'LPHU-PPIP'!R22+'LPHU-DPLK'!R22</f>
        <v>4.65987506962</v>
      </c>
      <c r="S22" s="69">
        <f>+'LPHU-PPMP'!S22+'LPHU-PPIP'!S22+'LPHU-DPLK'!S22</f>
        <v>8.6321814764900004</v>
      </c>
      <c r="T22" s="69">
        <f>+'LPHU-PPMP'!T22+'LPHU-PPIP'!T22+'LPHU-DPLK'!T22</f>
        <v>14.71471483036</v>
      </c>
    </row>
    <row r="23" spans="1:20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  <c r="R23" s="70">
        <f>+'LPHU-PPMP'!R23+'LPHU-PPIP'!R23+'LPHU-DPLK'!R23</f>
        <v>156.60966215431762</v>
      </c>
      <c r="S23" s="70">
        <f>+'LPHU-PPMP'!S23+'LPHU-PPIP'!S23+'LPHU-DPLK'!S23</f>
        <v>305.71921952636563</v>
      </c>
      <c r="T23" s="70">
        <f>+'LPHU-PPMP'!T23+'LPHU-PPIP'!T23+'LPHU-DPLK'!T23</f>
        <v>476.5302272041605</v>
      </c>
    </row>
    <row r="24" spans="1:20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  <c r="R24" s="69">
        <f>+'LPHU-PPMP'!R24+'LPHU-PPIP'!R24+'LPHU-DPLK'!R24</f>
        <v>1.5240317619999999</v>
      </c>
      <c r="S24" s="69">
        <f>+'LPHU-PPMP'!S24+'LPHU-PPIP'!S24+'LPHU-DPLK'!S24</f>
        <v>1.838254614</v>
      </c>
      <c r="T24" s="69">
        <f>+'LPHU-PPMP'!T24+'LPHU-PPIP'!T24+'LPHU-DPLK'!T24</f>
        <v>4.5494078980000001</v>
      </c>
    </row>
    <row r="25" spans="1:20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  <c r="R25" s="69">
        <f>+'LPHU-PPMP'!R25+'LPHU-PPIP'!R25+'LPHU-DPLK'!R25</f>
        <v>312.45455022299996</v>
      </c>
      <c r="S25" s="69">
        <f>+'LPHU-PPMP'!S25+'LPHU-PPIP'!S25+'LPHU-DPLK'!S25</f>
        <v>0.86866966499999998</v>
      </c>
      <c r="T25" s="69">
        <f>+'LPHU-PPMP'!T25+'LPHU-PPIP'!T25+'LPHU-DPLK'!T25</f>
        <v>1.271607003</v>
      </c>
    </row>
    <row r="26" spans="1:20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  <c r="R26" s="69">
        <f>+'LPHU-PPMP'!R26+'LPHU-PPIP'!R26+'LPHU-DPLK'!R26</f>
        <v>9.1641630769999995</v>
      </c>
      <c r="S26" s="69">
        <f>+'LPHU-PPMP'!S26+'LPHU-PPIP'!S26+'LPHU-DPLK'!S26</f>
        <v>0</v>
      </c>
      <c r="T26" s="69">
        <f>+'LPHU-PPMP'!T26+'LPHU-PPIP'!T26+'LPHU-DPLK'!T26</f>
        <v>0</v>
      </c>
    </row>
    <row r="27" spans="1:20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  <c r="R27" s="69">
        <f>+'LPHU-PPMP'!R27+'LPHU-PPIP'!R27+'LPHU-DPLK'!R27</f>
        <v>-311.03340636625001</v>
      </c>
      <c r="S27" s="69">
        <f>+'LPHU-PPMP'!S27+'LPHU-PPIP'!S27+'LPHU-DPLK'!S27</f>
        <v>21.871100334730002</v>
      </c>
      <c r="T27" s="69">
        <f>+'LPHU-PPMP'!T27+'LPHU-PPIP'!T27+'LPHU-DPLK'!T27</f>
        <v>27.871130541540001</v>
      </c>
    </row>
    <row r="28" spans="1:20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  <c r="R28" s="69">
        <f>+'LPHU-PPMP'!R28+'LPHU-PPIP'!R28+'LPHU-DPLK'!R28</f>
        <v>-4.4411426107151</v>
      </c>
      <c r="S28" s="69">
        <f>+'LPHU-PPMP'!S28+'LPHU-PPIP'!S28+'LPHU-DPLK'!S28</f>
        <v>-10.232410590116189</v>
      </c>
      <c r="T28" s="69">
        <f>+'LPHU-PPMP'!T28+'LPHU-PPIP'!T28+'LPHU-DPLK'!T28</f>
        <v>-16.107557338327002</v>
      </c>
    </row>
    <row r="29" spans="1:20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  <c r="R29" s="70">
        <f>+'LPHU-PPMP'!R29+'LPHU-PPIP'!R29+'LPHU-DPLK'!R29</f>
        <v>7.6681960850348991</v>
      </c>
      <c r="S29" s="70">
        <f>+'LPHU-PPMP'!S29+'LPHU-PPIP'!S29+'LPHU-DPLK'!S29</f>
        <v>14.345614023613809</v>
      </c>
      <c r="T29" s="70">
        <f>+'LPHU-PPMP'!T29+'LPHU-PPIP'!T29+'LPHU-DPLK'!T29</f>
        <v>17.584588104212997</v>
      </c>
    </row>
    <row r="30" spans="1:20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  <c r="R30" s="70">
        <f>+'LPHU-PPMP'!R30+'LPHU-PPIP'!R30+'LPHU-DPLK'!R30</f>
        <v>1336.8607343930344</v>
      </c>
      <c r="S30" s="70">
        <f>+'LPHU-PPMP'!S30+'LPHU-PPIP'!S30+'LPHU-DPLK'!S30</f>
        <v>2310.2646871340439</v>
      </c>
      <c r="T30" s="70">
        <f>+'LPHU-PPMP'!T30+'LPHU-PPIP'!T30+'LPHU-DPLK'!T30</f>
        <v>4048.9717491351307</v>
      </c>
    </row>
    <row r="31" spans="1:20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  <c r="R31" s="70">
        <f>+'LPHU-PPMP'!R31+'LPHU-PPIP'!R31+'LPHU-DPLK'!R31</f>
        <v>1.1355575099999999</v>
      </c>
      <c r="S31" s="70">
        <f>+'LPHU-PPMP'!S31+'LPHU-PPIP'!S31+'LPHU-DPLK'!S31</f>
        <v>1.484945065</v>
      </c>
      <c r="T31" s="70">
        <f>+'LPHU-PPMP'!T31+'LPHU-PPIP'!T31+'LPHU-DPLK'!T31</f>
        <v>3.9414848170000001</v>
      </c>
    </row>
    <row r="32" spans="1:20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  <c r="R32" s="70">
        <f>+'LPHU-PPMP'!R32+'LPHU-PPIP'!R32+'LPHU-DPLK'!R32</f>
        <v>1335.7251768830345</v>
      </c>
      <c r="S32" s="70">
        <f>+'LPHU-PPMP'!S32+'LPHU-PPIP'!S32+'LPHU-DPLK'!S32</f>
        <v>2308.7797420690436</v>
      </c>
      <c r="T32" s="70">
        <f>+'LPHU-PPMP'!T32+'LPHU-PPIP'!T32+'LPHU-DPLK'!T32</f>
        <v>4045.0302643181308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T51"/>
  <sheetViews>
    <sheetView showGridLines="0" zoomScale="85" zoomScaleNormal="85" workbookViewId="0">
      <pane xSplit="2" ySplit="2" topLeftCell="G3" activePane="bottomRight" state="frozen"/>
      <selection activeCell="D15" sqref="D15"/>
      <selection pane="topRight" activeCell="D15" sqref="D15"/>
      <selection pane="bottomLeft" activeCell="D15" sqref="D15"/>
      <selection pane="bottomRight" activeCell="H1" sqref="H1"/>
    </sheetView>
  </sheetViews>
  <sheetFormatPr defaultColWidth="8.85546875" defaultRowHeight="15"/>
  <cols>
    <col min="1" max="1" width="3.85546875" bestFit="1" customWidth="1"/>
    <col min="2" max="2" width="38.42578125" customWidth="1"/>
    <col min="3" max="7" width="13.42578125" hidden="1" customWidth="1"/>
    <col min="8" max="11" width="13.42578125" customWidth="1"/>
    <col min="12" max="17" width="16.28515625" style="80" bestFit="1" customWidth="1"/>
    <col min="18" max="20" width="11.5703125" bestFit="1" customWidth="1"/>
  </cols>
  <sheetData>
    <row r="1" spans="1:20">
      <c r="B1" t="s">
        <v>40</v>
      </c>
    </row>
    <row r="2" spans="1:20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</row>
    <row r="3" spans="1:20">
      <c r="A3" s="14">
        <v>1</v>
      </c>
      <c r="B3" s="15" t="s">
        <v>115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  <c r="R3" s="81">
        <v>378.98453830855999</v>
      </c>
      <c r="S3" s="81">
        <v>529.77586793855994</v>
      </c>
      <c r="T3" s="81">
        <v>472.11079663155999</v>
      </c>
    </row>
    <row r="4" spans="1:20">
      <c r="A4" s="14">
        <v>2</v>
      </c>
      <c r="B4" s="15" t="s">
        <v>116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  <c r="R4" s="81">
        <v>1238.090375407</v>
      </c>
      <c r="S4" s="81">
        <v>1240.4067117049999</v>
      </c>
      <c r="T4" s="81">
        <v>1224.5891697110001</v>
      </c>
    </row>
    <row r="5" spans="1:20">
      <c r="A5" s="14">
        <v>3</v>
      </c>
      <c r="B5" s="15" t="s">
        <v>117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  <c r="R5" s="81">
        <v>14015.699970897</v>
      </c>
      <c r="S5" s="81">
        <v>14044.565790895</v>
      </c>
      <c r="T5" s="81">
        <v>14642.425957752001</v>
      </c>
    </row>
    <row r="6" spans="1:20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  <c r="R6" s="81">
        <v>9.5509463399999994</v>
      </c>
      <c r="S6" s="81">
        <v>9.5509463399999994</v>
      </c>
      <c r="T6" s="81">
        <v>9.5509463399999994</v>
      </c>
    </row>
    <row r="7" spans="1:20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</row>
    <row r="8" spans="1:20">
      <c r="A8" s="14">
        <v>6</v>
      </c>
      <c r="B8" s="15" t="s">
        <v>120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  <c r="R8" s="81">
        <v>54173.748471094084</v>
      </c>
      <c r="S8" s="81">
        <v>54329.204797114267</v>
      </c>
      <c r="T8" s="81">
        <v>54820.967973794439</v>
      </c>
    </row>
    <row r="9" spans="1:20">
      <c r="A9" s="14">
        <v>7</v>
      </c>
      <c r="B9" s="15" t="s">
        <v>121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  <c r="R9" s="81">
        <v>19979.093893722173</v>
      </c>
      <c r="S9" s="81">
        <v>20573.548813594381</v>
      </c>
      <c r="T9" s="81">
        <v>20616.695599622621</v>
      </c>
    </row>
    <row r="10" spans="1:20">
      <c r="A10" s="14">
        <v>8</v>
      </c>
      <c r="B10" s="15" t="s">
        <v>122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  <c r="R10" s="81">
        <v>39877.816106256403</v>
      </c>
      <c r="S10" s="81">
        <v>39790.73723633639</v>
      </c>
      <c r="T10" s="81">
        <v>39666.040633079836</v>
      </c>
    </row>
    <row r="11" spans="1:20">
      <c r="A11" s="14">
        <v>9</v>
      </c>
      <c r="B11" s="15" t="s">
        <v>123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  <c r="R11" s="81">
        <v>3056.4829278834</v>
      </c>
      <c r="S11" s="81">
        <v>3081.6801785441553</v>
      </c>
      <c r="T11" s="81">
        <v>3052.6202136398997</v>
      </c>
    </row>
    <row r="12" spans="1:20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</row>
    <row r="13" spans="1:20">
      <c r="A13" s="14">
        <v>11</v>
      </c>
      <c r="B13" s="15" t="s">
        <v>125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  <c r="R13" s="81">
        <v>8980.603116625347</v>
      </c>
      <c r="S13" s="81">
        <v>9137.2532937280848</v>
      </c>
      <c r="T13" s="81">
        <v>9226.2665714800187</v>
      </c>
    </row>
    <row r="14" spans="1:20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  <c r="R14" s="81">
        <v>72.983554999999996</v>
      </c>
      <c r="S14" s="81">
        <v>73.150352999999996</v>
      </c>
      <c r="T14" s="81">
        <v>73.014794499999994</v>
      </c>
    </row>
    <row r="15" spans="1:20">
      <c r="A15" s="14">
        <v>13</v>
      </c>
      <c r="B15" s="15" t="s">
        <v>111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  <c r="R15" s="81">
        <v>318.48175975438141</v>
      </c>
      <c r="S15" s="81">
        <v>316.73038299887986</v>
      </c>
      <c r="T15" s="81">
        <v>279.80619529627313</v>
      </c>
    </row>
    <row r="16" spans="1:20">
      <c r="A16" s="14">
        <v>14</v>
      </c>
      <c r="B16" s="15" t="s">
        <v>112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  <c r="R16" s="81">
        <v>3.7608641123599997</v>
      </c>
      <c r="S16" s="81">
        <v>3.7186072123599998</v>
      </c>
      <c r="T16" s="81">
        <v>3.8453779123599996</v>
      </c>
    </row>
    <row r="17" spans="1:20">
      <c r="A17" s="14">
        <v>15</v>
      </c>
      <c r="B17" s="15" t="s">
        <v>113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  <c r="R17" s="81">
        <v>35.539456000000001</v>
      </c>
      <c r="S17" s="81">
        <v>35.537455999999999</v>
      </c>
      <c r="T17" s="81">
        <v>35.533616000000002</v>
      </c>
    </row>
    <row r="18" spans="1:20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</row>
    <row r="19" spans="1:20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</row>
    <row r="20" spans="1:20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  <c r="R20" s="81">
        <v>9171.9496785390002</v>
      </c>
      <c r="S20" s="81">
        <v>9224.3251499529997</v>
      </c>
      <c r="T20" s="81">
        <v>9229.3454713150004</v>
      </c>
    </row>
    <row r="21" spans="1:20">
      <c r="A21" s="14">
        <v>19</v>
      </c>
      <c r="B21" s="15" t="s">
        <v>126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  <c r="R21" s="81">
        <v>4687.0306414650004</v>
      </c>
      <c r="S21" s="81">
        <v>2897.0955912395002</v>
      </c>
      <c r="T21" s="81">
        <v>2780.5790318869999</v>
      </c>
    </row>
    <row r="22" spans="1:20">
      <c r="A22" s="14">
        <v>20</v>
      </c>
      <c r="B22" s="15" t="s">
        <v>127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  <c r="R22" s="81">
        <v>1216.8977270129999</v>
      </c>
      <c r="S22" s="81">
        <v>1190.655472466</v>
      </c>
      <c r="T22" s="81">
        <v>1202.53695838</v>
      </c>
    </row>
    <row r="23" spans="1:20">
      <c r="A23" s="14">
        <v>21</v>
      </c>
      <c r="B23" s="15" t="s">
        <v>128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  <c r="R23" s="81">
        <v>7428.907147893</v>
      </c>
      <c r="S23" s="81">
        <v>10025.413988886001</v>
      </c>
      <c r="T23" s="81">
        <v>10282.658930006</v>
      </c>
    </row>
    <row r="24" spans="1:20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  <c r="R24" s="83">
        <v>164645.62117631079</v>
      </c>
      <c r="S24" s="83">
        <v>166503.3506379516</v>
      </c>
      <c r="T24" s="83">
        <v>167618.58823734795</v>
      </c>
    </row>
    <row r="25" spans="1:20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  <c r="R25" s="81">
        <v>1025.1808301388201</v>
      </c>
      <c r="S25" s="81">
        <v>1245.6299220639155</v>
      </c>
      <c r="T25" s="81">
        <v>783.06212688351957</v>
      </c>
    </row>
    <row r="26" spans="1:20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  <c r="R26" s="81">
        <v>172.76347764081001</v>
      </c>
      <c r="S26" s="81">
        <v>179.05823873292999</v>
      </c>
      <c r="T26" s="81">
        <v>155.86378861807</v>
      </c>
    </row>
    <row r="27" spans="1:20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  <c r="R27" s="81">
        <v>20.856808317999999</v>
      </c>
      <c r="S27" s="81">
        <v>22.927166116999999</v>
      </c>
      <c r="T27" s="81">
        <v>18.926183779999999</v>
      </c>
    </row>
    <row r="28" spans="1:20">
      <c r="A28" s="14">
        <v>26</v>
      </c>
      <c r="B28" s="16" t="s">
        <v>130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</row>
    <row r="29" spans="1:20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  <c r="R29" s="81">
        <v>2929.4637441099999</v>
      </c>
      <c r="S29" s="81">
        <v>3017.0557496800002</v>
      </c>
      <c r="T29" s="81">
        <v>3100.29595844</v>
      </c>
    </row>
    <row r="30" spans="1:20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  <c r="R30" s="81">
        <v>86.904188989000005</v>
      </c>
      <c r="S30" s="81">
        <v>81.04873766800192</v>
      </c>
      <c r="T30" s="81">
        <v>73.546308001002927</v>
      </c>
    </row>
    <row r="31" spans="1:20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  <c r="R31" s="81">
        <v>366.7497507427409</v>
      </c>
      <c r="S31" s="81">
        <v>355.01424556999098</v>
      </c>
      <c r="T31" s="81">
        <v>365.97759451316102</v>
      </c>
    </row>
    <row r="32" spans="1:20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  <c r="R32" s="81">
        <v>311.21985868134004</v>
      </c>
      <c r="S32" s="81">
        <v>482.70547272750002</v>
      </c>
      <c r="T32" s="81">
        <v>351.50686316050002</v>
      </c>
    </row>
    <row r="33" spans="1:20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  <c r="R33" s="81">
        <v>1787.6787357573121</v>
      </c>
      <c r="S33" s="81">
        <v>1834.4875400764652</v>
      </c>
      <c r="T33" s="81">
        <v>1971.252980448056</v>
      </c>
    </row>
    <row r="34" spans="1:20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  <c r="R34" s="81">
        <v>29.806052600000001</v>
      </c>
      <c r="S34" s="81">
        <v>28.654329168</v>
      </c>
      <c r="T34" s="81">
        <v>30.045113488999998</v>
      </c>
    </row>
    <row r="35" spans="1:20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  <c r="R35" s="83">
        <v>6730.6234469780229</v>
      </c>
      <c r="S35" s="83">
        <v>7246.5814018038036</v>
      </c>
      <c r="T35" s="83">
        <v>6850.4769173333107</v>
      </c>
    </row>
    <row r="36" spans="1:20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  <c r="R36" s="81">
        <v>330.07589052999998</v>
      </c>
      <c r="S36" s="81">
        <v>329.40403616600003</v>
      </c>
      <c r="T36" s="81">
        <v>330.36276916200001</v>
      </c>
    </row>
    <row r="37" spans="1:20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  <c r="R37" s="81">
        <v>13.32785878477779</v>
      </c>
      <c r="S37" s="81">
        <v>13.277226838666669</v>
      </c>
      <c r="T37" s="81">
        <v>13.42835332615555</v>
      </c>
    </row>
    <row r="38" spans="1:20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  <c r="R38" s="81">
        <v>25.567385812083351</v>
      </c>
      <c r="S38" s="81">
        <v>25.464515627299981</v>
      </c>
      <c r="T38" s="81">
        <v>24.69790579650611</v>
      </c>
    </row>
    <row r="39" spans="1:20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  <c r="R39" s="81">
        <v>17.674077776226188</v>
      </c>
      <c r="S39" s="81">
        <v>17.284460574417309</v>
      </c>
      <c r="T39" s="81">
        <v>17.01968719933063</v>
      </c>
    </row>
    <row r="40" spans="1:20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  <c r="R40" s="81">
        <v>6.8155626680000001</v>
      </c>
      <c r="S40" s="81">
        <v>5.4817074039999998</v>
      </c>
      <c r="T40" s="81">
        <v>5.5419184169999998</v>
      </c>
    </row>
    <row r="41" spans="1:20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  <c r="R41" s="83">
        <v>393.46077557108742</v>
      </c>
      <c r="S41" s="83">
        <v>390.91194661038395</v>
      </c>
      <c r="T41" s="83">
        <v>391.0506339009923</v>
      </c>
    </row>
    <row r="42" spans="1:20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  <c r="R42" s="83">
        <v>400.93184830400003</v>
      </c>
      <c r="S42" s="83">
        <v>386.639142284</v>
      </c>
      <c r="T42" s="83">
        <v>414.29092791199997</v>
      </c>
    </row>
    <row r="43" spans="1:20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  <c r="R43" s="83">
        <v>172170.63724716377</v>
      </c>
      <c r="S43" s="83">
        <v>174527.48312864971</v>
      </c>
      <c r="T43" s="83">
        <v>175274.40671649436</v>
      </c>
    </row>
    <row r="44" spans="1:20">
      <c r="A44" s="14">
        <v>42</v>
      </c>
      <c r="B44" s="15" t="s">
        <v>132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  <c r="R44" s="81">
        <v>133.15835962977002</v>
      </c>
      <c r="S44" s="81">
        <v>129.76802979477</v>
      </c>
      <c r="T44" s="81">
        <v>128.20509145644002</v>
      </c>
    </row>
    <row r="45" spans="1:20">
      <c r="A45" s="14">
        <v>43</v>
      </c>
      <c r="B45" s="15" t="s">
        <v>133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</row>
    <row r="46" spans="1:20">
      <c r="A46" s="14">
        <v>44</v>
      </c>
      <c r="B46" s="15" t="s">
        <v>134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  <c r="R46" s="81">
        <v>100.63994115209</v>
      </c>
      <c r="S46" s="81">
        <v>226.06023842600001</v>
      </c>
      <c r="T46" s="81">
        <v>210.801543442</v>
      </c>
    </row>
    <row r="47" spans="1:20">
      <c r="A47" s="14">
        <v>45</v>
      </c>
      <c r="B47" s="15" t="s">
        <v>135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  <c r="R47" s="81">
        <v>330.04292186633</v>
      </c>
      <c r="S47" s="81">
        <v>301.33244115490004</v>
      </c>
      <c r="T47" s="81">
        <v>331.97406218956996</v>
      </c>
    </row>
    <row r="48" spans="1:20">
      <c r="A48" s="14">
        <v>46</v>
      </c>
      <c r="B48" s="15" t="s">
        <v>136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  <c r="R48" s="81">
        <v>234.08864484784939</v>
      </c>
      <c r="S48" s="81">
        <v>233.53876965164793</v>
      </c>
      <c r="T48" s="81">
        <v>224.05099231168131</v>
      </c>
    </row>
    <row r="49" spans="1:20">
      <c r="A49" s="14">
        <v>47</v>
      </c>
      <c r="B49" s="15" t="s">
        <v>137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  <c r="R49" s="81">
        <v>314.23466565478003</v>
      </c>
      <c r="S49" s="81">
        <v>312.70903081680007</v>
      </c>
      <c r="T49" s="81">
        <v>310.97579406145002</v>
      </c>
    </row>
    <row r="50" spans="1:20" ht="21">
      <c r="A50" s="14">
        <v>48</v>
      </c>
      <c r="B50" s="67" t="s">
        <v>131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  <c r="R50" s="83">
        <v>1112.1645331508189</v>
      </c>
      <c r="S50" s="83">
        <v>1203.4085098441178</v>
      </c>
      <c r="T50" s="83">
        <v>1206.0074834611412</v>
      </c>
    </row>
    <row r="51" spans="1:20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  <c r="R51" s="83">
        <v>171058.47271401293</v>
      </c>
      <c r="S51" s="83">
        <v>173324.07461880564</v>
      </c>
      <c r="T51" s="83">
        <v>174068.39923303309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01AA73-90E9-496E-9D82-FE0DAF697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2022-04-27T22:30:29Z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