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_._\Orientasi - DSIN - lokal\Task\MU\7. Statistik\2022\"/>
    </mc:Choice>
  </mc:AlternateContent>
  <bookViews>
    <workbookView xWindow="0" yWindow="0" windowWidth="28800" windowHeight="12225" tabRatio="931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66" l="1"/>
  <c r="Z2" i="65"/>
  <c r="Z2" i="58"/>
  <c r="Z2" i="53"/>
  <c r="Z2" i="52"/>
  <c r="Z2" i="51"/>
  <c r="Z32" i="64"/>
  <c r="Z31" i="64"/>
  <c r="Z30" i="64"/>
  <c r="Z29" i="64"/>
  <c r="Z28" i="64"/>
  <c r="Z27" i="64"/>
  <c r="Z26" i="64"/>
  <c r="Z25" i="64"/>
  <c r="Z24" i="64"/>
  <c r="Z23" i="64"/>
  <c r="Z22" i="64"/>
  <c r="Z21" i="64"/>
  <c r="Z20" i="64"/>
  <c r="Z19" i="64"/>
  <c r="Z18" i="64"/>
  <c r="Z17" i="64"/>
  <c r="Z16" i="64"/>
  <c r="Z15" i="64"/>
  <c r="Z14" i="64"/>
  <c r="Z13" i="64"/>
  <c r="Z12" i="64"/>
  <c r="Z11" i="64"/>
  <c r="Z10" i="64"/>
  <c r="Z9" i="64"/>
  <c r="Z8" i="64"/>
  <c r="Z7" i="64"/>
  <c r="Z6" i="64"/>
  <c r="Z5" i="64"/>
  <c r="Z4" i="64"/>
  <c r="Z3" i="64"/>
  <c r="Z2" i="64"/>
  <c r="Z51" i="50"/>
  <c r="Z50" i="50"/>
  <c r="Z49" i="50"/>
  <c r="Z48" i="50"/>
  <c r="Z47" i="50"/>
  <c r="Z46" i="50"/>
  <c r="Z45" i="50"/>
  <c r="Z44" i="50"/>
  <c r="Z43" i="50"/>
  <c r="Z42" i="50"/>
  <c r="Z41" i="50"/>
  <c r="Z40" i="50"/>
  <c r="Z39" i="50"/>
  <c r="Z38" i="50"/>
  <c r="Z37" i="50"/>
  <c r="Z36" i="50"/>
  <c r="Z35" i="50"/>
  <c r="Z34" i="50"/>
  <c r="Z33" i="50"/>
  <c r="Z32" i="50"/>
  <c r="Z31" i="50"/>
  <c r="Z30" i="50"/>
  <c r="Z29" i="50"/>
  <c r="Z28" i="50"/>
  <c r="Z27" i="50"/>
  <c r="Z26" i="50"/>
  <c r="Z25" i="50"/>
  <c r="Z24" i="50"/>
  <c r="Z23" i="50"/>
  <c r="Z22" i="50"/>
  <c r="Z21" i="50"/>
  <c r="Z20" i="50"/>
  <c r="Z19" i="50"/>
  <c r="Z18" i="50"/>
  <c r="Z17" i="50"/>
  <c r="Z16" i="50"/>
  <c r="Z15" i="50"/>
  <c r="Z14" i="50"/>
  <c r="Z13" i="50"/>
  <c r="Z12" i="50"/>
  <c r="Z11" i="50"/>
  <c r="Z10" i="50"/>
  <c r="Z9" i="50"/>
  <c r="Z8" i="50"/>
  <c r="Z7" i="50"/>
  <c r="Z6" i="50"/>
  <c r="Z5" i="50"/>
  <c r="Z4" i="50"/>
  <c r="Z3" i="50"/>
  <c r="Z2" i="50"/>
  <c r="AD6" i="60"/>
  <c r="Y2" i="66" l="1"/>
  <c r="Y2" i="65"/>
  <c r="Y2" i="58"/>
  <c r="Y2" i="53"/>
  <c r="Y2" i="52"/>
  <c r="Y2" i="51"/>
  <c r="Y32" i="64"/>
  <c r="Y31" i="64"/>
  <c r="Y30" i="64"/>
  <c r="Y29" i="64"/>
  <c r="Y28" i="64"/>
  <c r="Y27" i="64"/>
  <c r="Y26" i="64"/>
  <c r="Y25" i="64"/>
  <c r="Y24" i="64"/>
  <c r="Y23" i="64"/>
  <c r="Y22" i="64"/>
  <c r="Y21" i="64"/>
  <c r="Y20" i="64"/>
  <c r="Y19" i="64"/>
  <c r="Y18" i="64"/>
  <c r="Y17" i="64"/>
  <c r="Y16" i="64"/>
  <c r="Y15" i="64"/>
  <c r="Y14" i="64"/>
  <c r="Y13" i="64"/>
  <c r="Y12" i="64"/>
  <c r="Y11" i="64"/>
  <c r="Y10" i="64"/>
  <c r="Y9" i="64"/>
  <c r="Y8" i="64"/>
  <c r="Y7" i="64"/>
  <c r="Y6" i="64"/>
  <c r="Y5" i="64"/>
  <c r="Y4" i="64"/>
  <c r="Y3" i="64"/>
  <c r="Y2" i="64"/>
  <c r="Y51" i="50"/>
  <c r="Y50" i="50"/>
  <c r="Y49" i="50"/>
  <c r="Y48" i="50"/>
  <c r="Y47" i="50"/>
  <c r="Y46" i="50"/>
  <c r="Y45" i="50"/>
  <c r="Y44" i="50"/>
  <c r="Y43" i="50"/>
  <c r="Y42" i="50"/>
  <c r="Y41" i="50"/>
  <c r="Y40" i="50"/>
  <c r="Y39" i="50"/>
  <c r="Y38" i="50"/>
  <c r="Y37" i="50"/>
  <c r="Y36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Y7" i="50"/>
  <c r="Y6" i="50"/>
  <c r="Y5" i="50"/>
  <c r="Y4" i="50"/>
  <c r="Y3" i="50"/>
  <c r="Y2" i="50"/>
  <c r="AC6" i="60" l="1"/>
  <c r="X2" i="66" l="1"/>
  <c r="X2" i="65"/>
  <c r="X2" i="58"/>
  <c r="X2" i="53"/>
  <c r="X2" i="52"/>
  <c r="X2" i="51"/>
  <c r="X32" i="64"/>
  <c r="X31" i="64"/>
  <c r="X30" i="64"/>
  <c r="X29" i="64"/>
  <c r="X28" i="64"/>
  <c r="X27" i="64"/>
  <c r="X26" i="64"/>
  <c r="X25" i="64"/>
  <c r="X24" i="64"/>
  <c r="X23" i="64"/>
  <c r="X22" i="64"/>
  <c r="X21" i="64"/>
  <c r="X20" i="64"/>
  <c r="X19" i="64"/>
  <c r="X18" i="64"/>
  <c r="X17" i="64"/>
  <c r="X16" i="64"/>
  <c r="X15" i="64"/>
  <c r="X14" i="64"/>
  <c r="X13" i="64"/>
  <c r="X12" i="64"/>
  <c r="X11" i="64"/>
  <c r="X10" i="64"/>
  <c r="X9" i="64"/>
  <c r="X8" i="64"/>
  <c r="X7" i="64"/>
  <c r="X6" i="64"/>
  <c r="X5" i="64"/>
  <c r="X4" i="64"/>
  <c r="X3" i="64"/>
  <c r="X2" i="64"/>
  <c r="X51" i="50"/>
  <c r="X50" i="50"/>
  <c r="X49" i="50"/>
  <c r="X48" i="50"/>
  <c r="X47" i="50"/>
  <c r="X46" i="50"/>
  <c r="X45" i="50"/>
  <c r="X44" i="50"/>
  <c r="X43" i="50"/>
  <c r="X42" i="50"/>
  <c r="X41" i="50"/>
  <c r="X40" i="50"/>
  <c r="X39" i="50"/>
  <c r="X38" i="50"/>
  <c r="X37" i="50"/>
  <c r="X36" i="50"/>
  <c r="X35" i="50"/>
  <c r="X34" i="50"/>
  <c r="X33" i="50"/>
  <c r="X32" i="50"/>
  <c r="X31" i="50"/>
  <c r="X30" i="50"/>
  <c r="X29" i="50"/>
  <c r="X28" i="50"/>
  <c r="X27" i="50"/>
  <c r="X26" i="50"/>
  <c r="X25" i="50"/>
  <c r="X24" i="50"/>
  <c r="X23" i="50"/>
  <c r="X22" i="50"/>
  <c r="X21" i="50"/>
  <c r="X20" i="50"/>
  <c r="X19" i="50"/>
  <c r="X18" i="50"/>
  <c r="X17" i="50"/>
  <c r="X16" i="50"/>
  <c r="X15" i="50"/>
  <c r="X14" i="50"/>
  <c r="X13" i="50"/>
  <c r="X12" i="50"/>
  <c r="X11" i="50"/>
  <c r="X10" i="50"/>
  <c r="X9" i="50"/>
  <c r="X8" i="50"/>
  <c r="X7" i="50"/>
  <c r="X6" i="50"/>
  <c r="X5" i="50"/>
  <c r="X4" i="50"/>
  <c r="X3" i="50"/>
  <c r="X2" i="50"/>
  <c r="AB6" i="60"/>
  <c r="W10" i="52" l="1"/>
  <c r="V10" i="52"/>
  <c r="U10" i="52"/>
  <c r="T10" i="52"/>
  <c r="S10" i="52"/>
  <c r="R10" i="52"/>
  <c r="W2" i="66" l="1"/>
  <c r="W2" i="65"/>
  <c r="W2" i="58"/>
  <c r="W2" i="53"/>
  <c r="W2" i="52"/>
  <c r="W2" i="51"/>
  <c r="W32" i="64"/>
  <c r="W31" i="64"/>
  <c r="W30" i="64"/>
  <c r="W29" i="64"/>
  <c r="W28" i="64"/>
  <c r="W27" i="64"/>
  <c r="W26" i="64"/>
  <c r="W25" i="64"/>
  <c r="W24" i="64"/>
  <c r="W23" i="64"/>
  <c r="W22" i="64"/>
  <c r="W21" i="64"/>
  <c r="W20" i="64"/>
  <c r="W19" i="64"/>
  <c r="W18" i="64"/>
  <c r="W17" i="64"/>
  <c r="W16" i="64"/>
  <c r="W15" i="64"/>
  <c r="W14" i="64"/>
  <c r="W13" i="64"/>
  <c r="W12" i="64"/>
  <c r="W11" i="64"/>
  <c r="W10" i="64"/>
  <c r="W9" i="64"/>
  <c r="W8" i="64"/>
  <c r="W7" i="64"/>
  <c r="W6" i="64"/>
  <c r="W5" i="64"/>
  <c r="W4" i="64"/>
  <c r="W3" i="64"/>
  <c r="W2" i="64"/>
  <c r="W51" i="50"/>
  <c r="W50" i="50"/>
  <c r="W49" i="50"/>
  <c r="W48" i="50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W32" i="50"/>
  <c r="W31" i="50"/>
  <c r="W30" i="50"/>
  <c r="W29" i="50"/>
  <c r="W28" i="50"/>
  <c r="W27" i="50"/>
  <c r="W26" i="50"/>
  <c r="W25" i="50"/>
  <c r="W24" i="50"/>
  <c r="W23" i="50"/>
  <c r="W22" i="50"/>
  <c r="W21" i="50"/>
  <c r="W20" i="50"/>
  <c r="W19" i="50"/>
  <c r="W18" i="50"/>
  <c r="W17" i="50"/>
  <c r="W16" i="50"/>
  <c r="W15" i="50"/>
  <c r="W14" i="50"/>
  <c r="W13" i="50"/>
  <c r="W12" i="50"/>
  <c r="W11" i="50"/>
  <c r="W10" i="50"/>
  <c r="W9" i="50"/>
  <c r="W8" i="50"/>
  <c r="W7" i="50"/>
  <c r="W6" i="50"/>
  <c r="W5" i="50"/>
  <c r="W4" i="50"/>
  <c r="W3" i="50"/>
  <c r="W2" i="50"/>
  <c r="X3" i="59"/>
  <c r="AA6" i="60"/>
  <c r="V2" i="66" l="1"/>
  <c r="V2" i="65"/>
  <c r="V2" i="58"/>
  <c r="V2" i="53"/>
  <c r="V2" i="52"/>
  <c r="V2" i="51"/>
  <c r="V32" i="64"/>
  <c r="V31" i="64"/>
  <c r="V30" i="64"/>
  <c r="V29" i="64"/>
  <c r="V28" i="64"/>
  <c r="V27" i="64"/>
  <c r="V26" i="64"/>
  <c r="V25" i="64"/>
  <c r="V24" i="64"/>
  <c r="V23" i="64"/>
  <c r="V22" i="64"/>
  <c r="V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V6" i="64"/>
  <c r="V5" i="64"/>
  <c r="V4" i="64"/>
  <c r="V3" i="64"/>
  <c r="V2" i="64"/>
  <c r="W3" i="59"/>
  <c r="Z6" i="60"/>
  <c r="V51" i="50"/>
  <c r="V50" i="50"/>
  <c r="V49" i="50"/>
  <c r="V48" i="50"/>
  <c r="V47" i="50"/>
  <c r="V46" i="50"/>
  <c r="V45" i="50"/>
  <c r="V44" i="50"/>
  <c r="V43" i="50"/>
  <c r="V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V7" i="50"/>
  <c r="V6" i="50"/>
  <c r="V5" i="50"/>
  <c r="V4" i="50"/>
  <c r="V3" i="50"/>
  <c r="V2" i="50"/>
  <c r="U2" i="66" l="1"/>
  <c r="U2" i="65"/>
  <c r="U2" i="58"/>
  <c r="U2" i="53"/>
  <c r="U2" i="52"/>
  <c r="U2" i="51"/>
  <c r="U32" i="64"/>
  <c r="U31" i="64"/>
  <c r="U30" i="64"/>
  <c r="U29" i="64"/>
  <c r="U28" i="64"/>
  <c r="U27" i="64"/>
  <c r="U26" i="64"/>
  <c r="U25" i="64"/>
  <c r="U24" i="64"/>
  <c r="U23" i="64"/>
  <c r="U22" i="64"/>
  <c r="U21" i="64"/>
  <c r="U20" i="64"/>
  <c r="U19" i="64"/>
  <c r="U18" i="64"/>
  <c r="U17" i="64"/>
  <c r="U16" i="64"/>
  <c r="U15" i="64"/>
  <c r="U14" i="64"/>
  <c r="U13" i="64"/>
  <c r="U12" i="64"/>
  <c r="U11" i="64"/>
  <c r="U10" i="64"/>
  <c r="U9" i="64"/>
  <c r="U8" i="64"/>
  <c r="U7" i="64"/>
  <c r="U6" i="64"/>
  <c r="U5" i="64"/>
  <c r="U4" i="64"/>
  <c r="U3" i="64"/>
  <c r="U2" i="64"/>
  <c r="U51" i="50"/>
  <c r="U50" i="50"/>
  <c r="U49" i="50"/>
  <c r="U48" i="50"/>
  <c r="U47" i="50"/>
  <c r="U46" i="50"/>
  <c r="U45" i="50"/>
  <c r="U44" i="50"/>
  <c r="U43" i="50"/>
  <c r="U42" i="50"/>
  <c r="U41" i="50"/>
  <c r="U40" i="50"/>
  <c r="U39" i="50"/>
  <c r="U38" i="50"/>
  <c r="U37" i="50"/>
  <c r="U36" i="50"/>
  <c r="U35" i="50"/>
  <c r="U34" i="50"/>
  <c r="U33" i="50"/>
  <c r="U32" i="50"/>
  <c r="U31" i="50"/>
  <c r="U30" i="50"/>
  <c r="U29" i="50"/>
  <c r="U28" i="50"/>
  <c r="U27" i="50"/>
  <c r="U26" i="50"/>
  <c r="U25" i="50"/>
  <c r="U24" i="50"/>
  <c r="U23" i="50"/>
  <c r="U22" i="50"/>
  <c r="U21" i="50"/>
  <c r="U20" i="50"/>
  <c r="U19" i="50"/>
  <c r="U18" i="50"/>
  <c r="U17" i="50"/>
  <c r="U16" i="50"/>
  <c r="U15" i="50"/>
  <c r="U14" i="50"/>
  <c r="U13" i="50"/>
  <c r="U12" i="50"/>
  <c r="U11" i="50"/>
  <c r="U10" i="50"/>
  <c r="U9" i="50"/>
  <c r="U8" i="50"/>
  <c r="U7" i="50"/>
  <c r="U6" i="50"/>
  <c r="U5" i="50"/>
  <c r="U4" i="50"/>
  <c r="U3" i="50"/>
  <c r="U2" i="50"/>
  <c r="T2" i="50"/>
  <c r="T3" i="50"/>
  <c r="T4" i="50"/>
  <c r="T5" i="50"/>
  <c r="T6" i="50"/>
  <c r="T7" i="50"/>
  <c r="T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29" i="50"/>
  <c r="T30" i="50"/>
  <c r="T31" i="50"/>
  <c r="T32" i="50"/>
  <c r="T33" i="50"/>
  <c r="T34" i="50"/>
  <c r="T35" i="50"/>
  <c r="T36" i="50"/>
  <c r="T37" i="50"/>
  <c r="T38" i="50"/>
  <c r="T39" i="50"/>
  <c r="T40" i="50"/>
  <c r="T41" i="50"/>
  <c r="T42" i="50"/>
  <c r="T43" i="50"/>
  <c r="T44" i="50"/>
  <c r="T45" i="50"/>
  <c r="T46" i="50"/>
  <c r="T47" i="50"/>
  <c r="T48" i="50"/>
  <c r="T49" i="50"/>
  <c r="T50" i="50"/>
  <c r="T51" i="50"/>
  <c r="V3" i="59"/>
  <c r="Y6" i="60"/>
  <c r="T2" i="66" l="1"/>
  <c r="T2" i="65"/>
  <c r="T2" i="58"/>
  <c r="T2" i="53"/>
  <c r="T2" i="52"/>
  <c r="T2" i="51"/>
  <c r="T32" i="64"/>
  <c r="T31" i="64"/>
  <c r="T30" i="64"/>
  <c r="T29" i="64"/>
  <c r="T28" i="64"/>
  <c r="T27" i="64"/>
  <c r="T26" i="64"/>
  <c r="T25" i="64"/>
  <c r="T24" i="64"/>
  <c r="T23" i="64"/>
  <c r="T22" i="64"/>
  <c r="T21" i="64"/>
  <c r="T20" i="64"/>
  <c r="T19" i="64"/>
  <c r="T18" i="64"/>
  <c r="T17" i="64"/>
  <c r="T16" i="64"/>
  <c r="T15" i="64"/>
  <c r="T14" i="64"/>
  <c r="T13" i="64"/>
  <c r="T12" i="64"/>
  <c r="T11" i="64"/>
  <c r="T10" i="64"/>
  <c r="T9" i="64"/>
  <c r="T8" i="64"/>
  <c r="T7" i="64"/>
  <c r="T6" i="64"/>
  <c r="T5" i="64"/>
  <c r="T4" i="64"/>
  <c r="T3" i="64"/>
  <c r="T2" i="64"/>
  <c r="U3" i="59"/>
  <c r="X6" i="60" l="1"/>
  <c r="R2" i="66" l="1"/>
  <c r="S2" i="66"/>
  <c r="R2" i="65"/>
  <c r="S2" i="65"/>
  <c r="R2" i="58"/>
  <c r="S2" i="58"/>
  <c r="R2" i="53"/>
  <c r="S2" i="53"/>
  <c r="R2" i="52"/>
  <c r="S2" i="52"/>
  <c r="R2" i="51"/>
  <c r="S2" i="51"/>
  <c r="S32" i="64"/>
  <c r="R32" i="64"/>
  <c r="S31" i="64"/>
  <c r="R31" i="64"/>
  <c r="S30" i="64"/>
  <c r="R30" i="64"/>
  <c r="S29" i="64"/>
  <c r="R29" i="64"/>
  <c r="S28" i="64"/>
  <c r="R28" i="64"/>
  <c r="S27" i="64"/>
  <c r="R27" i="64"/>
  <c r="S26" i="64"/>
  <c r="R26" i="64"/>
  <c r="S25" i="64"/>
  <c r="R25" i="64"/>
  <c r="S24" i="64"/>
  <c r="R24" i="64"/>
  <c r="S23" i="64"/>
  <c r="R23" i="64"/>
  <c r="S22" i="64"/>
  <c r="R22" i="64"/>
  <c r="S21" i="64"/>
  <c r="R21" i="64"/>
  <c r="S20" i="64"/>
  <c r="R20" i="64"/>
  <c r="S19" i="64"/>
  <c r="R19" i="64"/>
  <c r="S18" i="64"/>
  <c r="R18" i="64"/>
  <c r="S17" i="64"/>
  <c r="R17" i="64"/>
  <c r="S16" i="64"/>
  <c r="R16" i="64"/>
  <c r="S15" i="64"/>
  <c r="R15" i="64"/>
  <c r="S14" i="64"/>
  <c r="R14" i="64"/>
  <c r="S13" i="64"/>
  <c r="R13" i="64"/>
  <c r="S12" i="64"/>
  <c r="R12" i="64"/>
  <c r="S11" i="64"/>
  <c r="R11" i="64"/>
  <c r="S10" i="64"/>
  <c r="R10" i="64"/>
  <c r="S9" i="64"/>
  <c r="R9" i="64"/>
  <c r="S8" i="64"/>
  <c r="R8" i="64"/>
  <c r="S7" i="64"/>
  <c r="R7" i="64"/>
  <c r="S6" i="64"/>
  <c r="R6" i="64"/>
  <c r="S5" i="64"/>
  <c r="R5" i="64"/>
  <c r="S4" i="64"/>
  <c r="R4" i="64"/>
  <c r="S3" i="64"/>
  <c r="R3" i="64"/>
  <c r="R2" i="64"/>
  <c r="S2" i="64"/>
  <c r="S51" i="50"/>
  <c r="S50" i="50"/>
  <c r="S49" i="50"/>
  <c r="S48" i="50"/>
  <c r="S47" i="50"/>
  <c r="S46" i="50"/>
  <c r="S45" i="50"/>
  <c r="S44" i="50"/>
  <c r="S43" i="50"/>
  <c r="S42" i="50"/>
  <c r="S41" i="50"/>
  <c r="S40" i="50"/>
  <c r="S39" i="50"/>
  <c r="S38" i="50"/>
  <c r="S37" i="50"/>
  <c r="S36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S3" i="50"/>
  <c r="S2" i="50"/>
  <c r="T3" i="59"/>
  <c r="R51" i="50"/>
  <c r="R50" i="50"/>
  <c r="R49" i="50"/>
  <c r="R48" i="50"/>
  <c r="R47" i="50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6" i="50"/>
  <c r="R5" i="50"/>
  <c r="R4" i="50"/>
  <c r="R3" i="50"/>
  <c r="R2" i="50"/>
  <c r="S3" i="59"/>
  <c r="W6" i="60"/>
  <c r="V6" i="60"/>
  <c r="J6" i="60"/>
  <c r="Q51" i="50" l="1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Q32" i="64" l="1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2" i="66" l="1"/>
  <c r="Q2" i="65"/>
  <c r="Q2" i="58"/>
  <c r="Q2" i="53"/>
  <c r="Q2" i="52"/>
  <c r="Q2" i="51"/>
  <c r="U6" i="60" l="1"/>
  <c r="R3" i="59"/>
  <c r="P18" i="50" l="1"/>
  <c r="P17" i="50"/>
  <c r="P10" i="50"/>
  <c r="P9" i="50"/>
  <c r="P2" i="66"/>
  <c r="P2" i="65"/>
  <c r="P2" i="58"/>
  <c r="P2" i="53"/>
  <c r="P2" i="52"/>
  <c r="P2" i="51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6" i="50"/>
  <c r="P15" i="50"/>
  <c r="P14" i="50"/>
  <c r="P13" i="50"/>
  <c r="P12" i="50"/>
  <c r="P11" i="50"/>
  <c r="P8" i="50"/>
  <c r="P7" i="50"/>
  <c r="P6" i="50"/>
  <c r="P5" i="50"/>
  <c r="P4" i="50"/>
  <c r="P3" i="50"/>
  <c r="P2" i="50"/>
  <c r="Q3" i="59" l="1"/>
  <c r="T6" i="60" l="1"/>
  <c r="O43" i="52" l="1"/>
  <c r="O2" i="66"/>
  <c r="O2" i="65"/>
  <c r="O2" i="58"/>
  <c r="O2" i="53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3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<sst xmlns="http://schemas.openxmlformats.org/spreadsheetml/2006/main" count="409" uniqueCount="147">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</sst>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7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0" fontId="55" fillId="0" borderId="0" xfId="987" applyNumberFormat="1" applyFont="1" applyBorder="1" applyAlignment="1">
      <alignment vertical="center"/>
    </xf>
    <xf numFmtId="10" fontId="55" fillId="0" borderId="4" xfId="987" applyNumberFormat="1" applyFont="1" applyBorder="1" applyAlignment="1">
      <alignment vertical="center"/>
    </xf>
    <xf numFmtId="10" fontId="0" fillId="0" borderId="0" xfId="987" applyNumberFormat="1" applyFont="1"/>
    <xf numFmtId="10" fontId="0" fillId="0" borderId="4" xfId="987" applyNumberFormat="1" applyFont="1" applyBorder="1"/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J19"/>
  <sheetViews>
    <sheetView showGridLines="0" tabSelected="1" topLeftCell="A10" zoomScale="70" zoomScaleNormal="70" workbookViewId="0">
      <selection activeCell="D12" sqref="C12:D12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2022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Z50"/>
  <sheetViews>
    <sheetView showGridLines="0" zoomScale="85" zoomScaleNormal="85" workbookViewId="0">
      <pane xSplit="2" ySplit="2" topLeftCell="N24" activePane="bottomRight" state="frozen"/>
      <selection activeCell="D15" sqref="D15"/>
      <selection pane="topRight" activeCell="D15" sqref="D15"/>
      <selection pane="bottomLeft" activeCell="D15" sqref="D15"/>
      <selection pane="bottomRight" activeCell="Z51" sqref="Z51"/>
    </sheetView>
  </sheetViews>
  <sheetFormatPr defaultColWidth="8.85546875" defaultRowHeight="15"/>
  <cols>
    <col min="1" max="1" width="3.85546875" bestFit="1" customWidth="1"/>
    <col min="2" max="2" width="38" customWidth="1"/>
    <col min="3" max="11" width="12.140625" hidden="1" customWidth="1"/>
    <col min="12" max="13" width="12.42578125" style="80" hidden="1" customWidth="1"/>
    <col min="14" max="17" width="12.42578125" style="80" bestFit="1" customWidth="1"/>
    <col min="18" max="26" width="10.85546875" bestFit="1" customWidth="1"/>
  </cols>
  <sheetData>
    <row r="1" spans="1:26">
      <c r="B1" t="s">
        <v>40</v>
      </c>
    </row>
    <row r="2" spans="1:26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115</v>
      </c>
      <c r="C3" s="68">
        <v>427.46247949899998</v>
      </c>
      <c r="D3" s="68">
        <v>353.36237626299999</v>
      </c>
      <c r="E3" s="68">
        <v>250.239889898</v>
      </c>
      <c r="F3" s="68">
        <v>333.15289471099999</v>
      </c>
      <c r="G3" s="68">
        <v>289.36673654600003</v>
      </c>
      <c r="H3" s="68">
        <v>412.041058287</v>
      </c>
      <c r="I3" s="68">
        <v>255.93270699199999</v>
      </c>
      <c r="J3" s="68">
        <v>369.90624166999999</v>
      </c>
      <c r="K3" s="68">
        <v>436.66995583599999</v>
      </c>
      <c r="L3" s="81">
        <v>407.66507811100001</v>
      </c>
      <c r="M3" s="81">
        <v>624.47275787700005</v>
      </c>
      <c r="N3" s="81">
        <v>662.82670928499999</v>
      </c>
      <c r="O3" s="81">
        <v>592.41975381099996</v>
      </c>
      <c r="P3" s="81">
        <v>539.41096559200003</v>
      </c>
      <c r="Q3" s="81">
        <v>479.760664604</v>
      </c>
      <c r="R3" s="81">
        <v>716.59059906200002</v>
      </c>
      <c r="S3" s="81">
        <v>703.17303133600001</v>
      </c>
      <c r="T3" s="81">
        <v>714.04258077833993</v>
      </c>
      <c r="U3" s="81">
        <v>449.28679182024001</v>
      </c>
      <c r="V3" s="81">
        <v>533.60615658224003</v>
      </c>
      <c r="W3" s="81">
        <v>586.17009780669991</v>
      </c>
      <c r="X3" s="81">
        <v>432.50662709373</v>
      </c>
      <c r="Y3" s="81">
        <v>490.56862828529</v>
      </c>
      <c r="Z3" s="81">
        <v>381.54885030489004</v>
      </c>
    </row>
    <row r="4" spans="1:26">
      <c r="A4" s="14">
        <v>2</v>
      </c>
      <c r="B4" s="15" t="s">
        <v>116</v>
      </c>
      <c r="C4" s="68">
        <v>206.745</v>
      </c>
      <c r="D4" s="68">
        <v>190.11</v>
      </c>
      <c r="E4" s="68">
        <v>184.51599999999999</v>
      </c>
      <c r="F4" s="68">
        <v>180.798</v>
      </c>
      <c r="G4" s="68">
        <v>277.97393698600001</v>
      </c>
      <c r="H4" s="68">
        <v>144.72999999999999</v>
      </c>
      <c r="I4" s="68">
        <v>143.43</v>
      </c>
      <c r="J4" s="68">
        <v>288.2</v>
      </c>
      <c r="K4" s="68">
        <v>272.83</v>
      </c>
      <c r="L4" s="81">
        <v>168.55</v>
      </c>
      <c r="M4" s="81">
        <v>119.529</v>
      </c>
      <c r="N4" s="81">
        <v>257.16500000000002</v>
      </c>
      <c r="O4" s="81">
        <v>256.05500000000001</v>
      </c>
      <c r="P4" s="81">
        <v>176.15299999999999</v>
      </c>
      <c r="Q4" s="81">
        <v>174.64699999999999</v>
      </c>
      <c r="R4" s="81">
        <v>215.535</v>
      </c>
      <c r="S4" s="81">
        <v>108.67</v>
      </c>
      <c r="T4" s="81">
        <v>177.59100000000001</v>
      </c>
      <c r="U4" s="81">
        <v>179.74</v>
      </c>
      <c r="V4" s="81">
        <v>396.96</v>
      </c>
      <c r="W4" s="81">
        <v>363.66</v>
      </c>
      <c r="X4" s="81">
        <v>491.56</v>
      </c>
      <c r="Y4" s="81">
        <v>246.68</v>
      </c>
      <c r="Z4" s="81">
        <v>294.96499999999997</v>
      </c>
    </row>
    <row r="5" spans="1:26">
      <c r="A5" s="14">
        <v>3</v>
      </c>
      <c r="B5" s="15" t="s">
        <v>117</v>
      </c>
      <c r="C5" s="68">
        <v>4639.4189999999999</v>
      </c>
      <c r="D5" s="68">
        <v>4887.1620000000003</v>
      </c>
      <c r="E5" s="68">
        <v>5210.3389999999999</v>
      </c>
      <c r="F5" s="68">
        <v>5463.152</v>
      </c>
      <c r="G5" s="68">
        <v>5267.9620000000004</v>
      </c>
      <c r="H5" s="68">
        <v>5094.3419999999996</v>
      </c>
      <c r="I5" s="68">
        <v>4815.402</v>
      </c>
      <c r="J5" s="68">
        <v>4709.1064999999999</v>
      </c>
      <c r="K5" s="68">
        <v>4763.7780000000002</v>
      </c>
      <c r="L5" s="81">
        <v>4521.3671118026796</v>
      </c>
      <c r="M5" s="81">
        <v>4539.0937458209701</v>
      </c>
      <c r="N5" s="81">
        <v>4884.032615178</v>
      </c>
      <c r="O5" s="81">
        <v>5060.2796151780003</v>
      </c>
      <c r="P5" s="81">
        <v>4868.342824454</v>
      </c>
      <c r="Q5" s="81">
        <v>4937.8979900109998</v>
      </c>
      <c r="R5" s="81">
        <v>4539.6374480719996</v>
      </c>
      <c r="S5" s="81">
        <v>4621.9958848010001</v>
      </c>
      <c r="T5" s="81">
        <v>4228.1189301659997</v>
      </c>
      <c r="U5" s="81">
        <v>4338.1325747889996</v>
      </c>
      <c r="V5" s="81">
        <v>4372.3813287009998</v>
      </c>
      <c r="W5" s="81">
        <v>4499.2880576260004</v>
      </c>
      <c r="X5" s="81">
        <v>4191.4440968970002</v>
      </c>
      <c r="Y5" s="81">
        <v>4379.0316389910004</v>
      </c>
      <c r="Z5" s="81">
        <v>4584.6072103429997</v>
      </c>
    </row>
    <row r="6" spans="1:26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28.726858854</v>
      </c>
      <c r="O6" s="81">
        <v>28.841589596999999</v>
      </c>
      <c r="P6" s="81">
        <v>28.952619347999999</v>
      </c>
      <c r="Q6" s="81">
        <v>29.067350090000001</v>
      </c>
      <c r="R6" s="81">
        <v>29.182080833000001</v>
      </c>
      <c r="S6" s="81">
        <v>29.285708601</v>
      </c>
      <c r="T6" s="81">
        <v>29.400439342999999</v>
      </c>
      <c r="U6" s="81">
        <v>29.511469093999999</v>
      </c>
      <c r="V6" s="81">
        <v>29.626199837000001</v>
      </c>
      <c r="W6" s="81">
        <v>29.737229588000002</v>
      </c>
      <c r="X6" s="81">
        <v>29.851960331000001</v>
      </c>
      <c r="Y6" s="81">
        <v>29.966691073</v>
      </c>
      <c r="Z6" s="81">
        <v>0</v>
      </c>
    </row>
    <row r="7" spans="1:26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</row>
    <row r="8" spans="1:26">
      <c r="A8" s="14">
        <v>6</v>
      </c>
      <c r="B8" s="15" t="s">
        <v>120</v>
      </c>
      <c r="C8" s="68">
        <v>9233.9707290871283</v>
      </c>
      <c r="D8" s="68">
        <v>9433.9732049611284</v>
      </c>
      <c r="E8" s="68">
        <v>9512.5541041300203</v>
      </c>
      <c r="F8" s="68">
        <v>9577.357439291949</v>
      </c>
      <c r="G8" s="68">
        <v>9874.2271394817799</v>
      </c>
      <c r="H8" s="68">
        <v>10190.96495384242</v>
      </c>
      <c r="I8" s="68">
        <v>10645.693911497641</v>
      </c>
      <c r="J8" s="68">
        <v>10752.42391609625</v>
      </c>
      <c r="K8" s="68">
        <v>10911.540709523</v>
      </c>
      <c r="L8" s="81">
        <v>11192.679627250571</v>
      </c>
      <c r="M8" s="81">
        <v>11389.389619840618</v>
      </c>
      <c r="N8" s="81">
        <v>11896.623307526759</v>
      </c>
      <c r="O8" s="81">
        <v>12039.51845053254</v>
      </c>
      <c r="P8" s="81">
        <v>12872.26996094947</v>
      </c>
      <c r="Q8" s="81">
        <v>13073.38339081801</v>
      </c>
      <c r="R8" s="81">
        <v>13185.007351273589</v>
      </c>
      <c r="S8" s="81">
        <v>13363.723994119488</v>
      </c>
      <c r="T8" s="81">
        <v>14056.343797514721</v>
      </c>
      <c r="U8" s="81">
        <v>14195.834033145402</v>
      </c>
      <c r="V8" s="81">
        <v>14406.592602679391</v>
      </c>
      <c r="W8" s="81">
        <v>14658.847544073718</v>
      </c>
      <c r="X8" s="81">
        <v>15110.400466224513</v>
      </c>
      <c r="Y8" s="81">
        <v>15126.17155768695</v>
      </c>
      <c r="Z8" s="81">
        <v>15152.853790775305</v>
      </c>
    </row>
    <row r="9" spans="1:26">
      <c r="A9" s="14">
        <v>7</v>
      </c>
      <c r="B9" s="15" t="s">
        <v>121</v>
      </c>
      <c r="C9" s="68">
        <v>6452.8105185929999</v>
      </c>
      <c r="D9" s="68">
        <v>7340.7304720980001</v>
      </c>
      <c r="E9" s="68">
        <v>7678.5388180290001</v>
      </c>
      <c r="F9" s="68">
        <v>7376.3393663859997</v>
      </c>
      <c r="G9" s="68">
        <v>7714.9906580950001</v>
      </c>
      <c r="H9" s="68">
        <v>7307.7680863550004</v>
      </c>
      <c r="I9" s="68">
        <v>7400.1826870499999</v>
      </c>
      <c r="J9" s="68">
        <v>7276.9293574550002</v>
      </c>
      <c r="K9" s="68">
        <v>7117.0544332620002</v>
      </c>
      <c r="L9" s="81">
        <v>6920.2711344560003</v>
      </c>
      <c r="M9" s="81">
        <v>7150.4225211789999</v>
      </c>
      <c r="N9" s="81">
        <v>7423.3591305509999</v>
      </c>
      <c r="O9" s="81">
        <v>7731.8104253459996</v>
      </c>
      <c r="P9" s="81">
        <v>7479.8264300290002</v>
      </c>
      <c r="Q9" s="81">
        <v>7503.2330337439998</v>
      </c>
      <c r="R9" s="81">
        <v>7488.7748834049999</v>
      </c>
      <c r="S9" s="81">
        <v>7815.1934923990002</v>
      </c>
      <c r="T9" s="81">
        <v>8075.4069188969997</v>
      </c>
      <c r="U9" s="81">
        <v>8639.9156543459994</v>
      </c>
      <c r="V9" s="81">
        <v>8334.0656325029995</v>
      </c>
      <c r="W9" s="81">
        <v>7861.623744212</v>
      </c>
      <c r="X9" s="81">
        <v>7855.0290816509005</v>
      </c>
      <c r="Y9" s="81">
        <v>8006.4616308949999</v>
      </c>
      <c r="Z9" s="81">
        <v>8040.9811141230002</v>
      </c>
    </row>
    <row r="10" spans="1:26">
      <c r="A10" s="14">
        <v>8</v>
      </c>
      <c r="B10" s="15" t="s">
        <v>122</v>
      </c>
      <c r="C10" s="68">
        <v>9110.5447757359998</v>
      </c>
      <c r="D10" s="68">
        <v>9156.1778872809991</v>
      </c>
      <c r="E10" s="68">
        <v>8947.3659569179999</v>
      </c>
      <c r="F10" s="68">
        <v>8974.5176274559999</v>
      </c>
      <c r="G10" s="68">
        <v>8782.5528444179999</v>
      </c>
      <c r="H10" s="68">
        <v>8970.4906647549997</v>
      </c>
      <c r="I10" s="68">
        <v>9071.2058410739992</v>
      </c>
      <c r="J10" s="68">
        <v>9033.4881143210005</v>
      </c>
      <c r="K10" s="68">
        <v>9038.6946135929993</v>
      </c>
      <c r="L10" s="81">
        <v>9159.6371900699996</v>
      </c>
      <c r="M10" s="81">
        <v>9011.0882843420004</v>
      </c>
      <c r="N10" s="81">
        <v>8924.0631929930005</v>
      </c>
      <c r="O10" s="81">
        <v>8844.1749809880002</v>
      </c>
      <c r="P10" s="81">
        <v>8821.1908398609994</v>
      </c>
      <c r="Q10" s="81">
        <v>8849.742264904</v>
      </c>
      <c r="R10" s="81">
        <f>8661.408791605+3.010201</f>
        <v>8664.4189926049985</v>
      </c>
      <c r="S10" s="81">
        <f>8592.178834931+2.936726</f>
        <v>8595.1155609310008</v>
      </c>
      <c r="T10" s="81">
        <f>8682.161087455+2.885441</f>
        <v>8685.046528455001</v>
      </c>
      <c r="U10" s="81">
        <f>8688.189393607+2.874422</f>
        <v>8691.0638156069999</v>
      </c>
      <c r="V10" s="81">
        <f>8577.921550705+2.914628</f>
        <v>8580.8361787049998</v>
      </c>
      <c r="W10" s="81">
        <f>8405.517571786+2.927809</f>
        <v>8408.4453807860009</v>
      </c>
      <c r="X10" s="81">
        <v>8365.3809387750007</v>
      </c>
      <c r="Y10" s="81">
        <v>8737.809511468</v>
      </c>
      <c r="Z10" s="81">
        <v>8786.0086201880004</v>
      </c>
    </row>
    <row r="11" spans="1:26">
      <c r="A11" s="14">
        <v>9</v>
      </c>
      <c r="B11" s="15" t="s">
        <v>123</v>
      </c>
      <c r="C11" s="68">
        <v>348.98354240999998</v>
      </c>
      <c r="D11" s="68">
        <v>368.90586733700002</v>
      </c>
      <c r="E11" s="68">
        <v>398.82147829299998</v>
      </c>
      <c r="F11" s="68">
        <v>400.80395823600003</v>
      </c>
      <c r="G11" s="68">
        <v>392.34310380599999</v>
      </c>
      <c r="H11" s="68">
        <v>366.83570895899999</v>
      </c>
      <c r="I11" s="68">
        <v>367.70978443500002</v>
      </c>
      <c r="J11" s="68">
        <v>405.171454858</v>
      </c>
      <c r="K11" s="68">
        <v>408.41656877700001</v>
      </c>
      <c r="L11" s="81">
        <v>424.90961880700002</v>
      </c>
      <c r="M11" s="81">
        <v>405.375139945</v>
      </c>
      <c r="N11" s="81">
        <v>415.30751946399999</v>
      </c>
      <c r="O11" s="81">
        <v>414.55871979800003</v>
      </c>
      <c r="P11" s="81">
        <v>414.74307639599999</v>
      </c>
      <c r="Q11" s="81">
        <v>414.33801777000002</v>
      </c>
      <c r="R11" s="81">
        <v>417.33579852399998</v>
      </c>
      <c r="S11" s="81">
        <v>417.52616532100001</v>
      </c>
      <c r="T11" s="81">
        <v>397.05858532500002</v>
      </c>
      <c r="U11" s="81">
        <v>417.23503636100003</v>
      </c>
      <c r="V11" s="81">
        <v>414.14800680100001</v>
      </c>
      <c r="W11" s="81">
        <v>397.637327664</v>
      </c>
      <c r="X11" s="81">
        <v>395.05625110400001</v>
      </c>
      <c r="Y11" s="81">
        <v>433.92780217900003</v>
      </c>
      <c r="Z11" s="81">
        <v>472.517031315</v>
      </c>
    </row>
    <row r="12" spans="1:26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</row>
    <row r="13" spans="1:26">
      <c r="A13" s="14">
        <v>11</v>
      </c>
      <c r="B13" s="15" t="s">
        <v>125</v>
      </c>
      <c r="C13" s="69">
        <v>1666.3786287893201</v>
      </c>
      <c r="D13" s="69">
        <v>1604.9153950503201</v>
      </c>
      <c r="E13" s="69">
        <v>1919.0660717976</v>
      </c>
      <c r="F13" s="69">
        <v>1824.64188214623</v>
      </c>
      <c r="G13" s="69">
        <v>1818.4588464113401</v>
      </c>
      <c r="H13" s="69">
        <v>1799.7289579252899</v>
      </c>
      <c r="I13" s="69">
        <v>1763.7306957626001</v>
      </c>
      <c r="J13" s="69">
        <v>1708.46634824373</v>
      </c>
      <c r="K13" s="69">
        <v>1606.4749874199399</v>
      </c>
      <c r="L13" s="81">
        <v>1614.34021735894</v>
      </c>
      <c r="M13" s="81">
        <v>1638.22760288667</v>
      </c>
      <c r="N13" s="81">
        <v>1572.1635284879198</v>
      </c>
      <c r="O13" s="81">
        <v>1636.6365338174598</v>
      </c>
      <c r="P13" s="81">
        <v>1640.2288650776202</v>
      </c>
      <c r="Q13" s="81">
        <v>1562.8848782525401</v>
      </c>
      <c r="R13" s="81">
        <v>1530.3337423087701</v>
      </c>
      <c r="S13" s="81">
        <v>1521.2999269582012</v>
      </c>
      <c r="T13" s="81">
        <v>1438.00217173588</v>
      </c>
      <c r="U13" s="81">
        <v>1419.9568878403695</v>
      </c>
      <c r="V13" s="81">
        <v>1410.8097411609999</v>
      </c>
      <c r="W13" s="81">
        <v>1333.6363809449499</v>
      </c>
      <c r="X13" s="81">
        <v>1320.2591745884649</v>
      </c>
      <c r="Y13" s="81">
        <v>1299.2768278242206</v>
      </c>
      <c r="Z13" s="81">
        <v>1239.3219305540358</v>
      </c>
    </row>
    <row r="14" spans="1:26">
      <c r="A14" s="14">
        <v>12</v>
      </c>
      <c r="B14" s="15" t="s">
        <v>10</v>
      </c>
      <c r="C14" s="69">
        <v>32.000168686999999</v>
      </c>
      <c r="D14" s="69">
        <v>22.036999999999999</v>
      </c>
      <c r="E14" s="69">
        <v>22</v>
      </c>
      <c r="F14" s="69">
        <v>22.036999999999999</v>
      </c>
      <c r="G14" s="69">
        <v>22.036999999999999</v>
      </c>
      <c r="H14" s="69">
        <v>4</v>
      </c>
      <c r="I14" s="69">
        <v>0</v>
      </c>
      <c r="J14" s="69">
        <v>0</v>
      </c>
      <c r="K14" s="69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</row>
    <row r="15" spans="1:26">
      <c r="A15" s="14">
        <v>13</v>
      </c>
      <c r="B15" s="15" t="s">
        <v>111</v>
      </c>
      <c r="C15" s="69">
        <v>218.71305127400001</v>
      </c>
      <c r="D15" s="69">
        <v>214.062366301</v>
      </c>
      <c r="E15" s="69">
        <v>207.06077929700001</v>
      </c>
      <c r="F15" s="69">
        <v>206.22286315700001</v>
      </c>
      <c r="G15" s="69">
        <v>205.71029071300001</v>
      </c>
      <c r="H15" s="69">
        <v>192.80730239900001</v>
      </c>
      <c r="I15" s="69">
        <v>192.88169229299999</v>
      </c>
      <c r="J15" s="69">
        <v>187.03540141900001</v>
      </c>
      <c r="K15" s="69">
        <v>180.701120775004</v>
      </c>
      <c r="L15" s="81">
        <v>179.314176909</v>
      </c>
      <c r="M15" s="81">
        <v>153.12933268500001</v>
      </c>
      <c r="N15" s="81">
        <v>146.003325743</v>
      </c>
      <c r="O15" s="81">
        <v>145.552157429</v>
      </c>
      <c r="P15" s="81">
        <v>140.220163302</v>
      </c>
      <c r="Q15" s="81">
        <v>132.984323561</v>
      </c>
      <c r="R15" s="81">
        <v>132.14518142</v>
      </c>
      <c r="S15" s="81">
        <v>131.793610591</v>
      </c>
      <c r="T15" s="81">
        <v>120.060692563</v>
      </c>
      <c r="U15" s="81">
        <v>119.225747986</v>
      </c>
      <c r="V15" s="81">
        <v>114.913588757</v>
      </c>
      <c r="W15" s="81">
        <v>107.60736547099999</v>
      </c>
      <c r="X15" s="81">
        <v>107.601202237</v>
      </c>
      <c r="Y15" s="81">
        <v>82.478052543999993</v>
      </c>
      <c r="Z15" s="81">
        <v>74.755171290999996</v>
      </c>
    </row>
    <row r="16" spans="1:26">
      <c r="A16" s="14">
        <v>14</v>
      </c>
      <c r="B16" s="15" t="s">
        <v>112</v>
      </c>
      <c r="C16" s="69">
        <v>41.868066550000002</v>
      </c>
      <c r="D16" s="69">
        <v>41.930810925000003</v>
      </c>
      <c r="E16" s="69">
        <v>41.807831950000001</v>
      </c>
      <c r="F16" s="69">
        <v>41.807831950000001</v>
      </c>
      <c r="G16" s="69">
        <v>18.280587830000002</v>
      </c>
      <c r="H16" s="69">
        <v>21.584064999999999</v>
      </c>
      <c r="I16" s="69">
        <v>21.8350425</v>
      </c>
      <c r="J16" s="69">
        <v>21.333087500000001</v>
      </c>
      <c r="K16" s="69">
        <v>22.336997499999999</v>
      </c>
      <c r="L16" s="81">
        <v>22.086020000000001</v>
      </c>
      <c r="M16" s="81">
        <v>22.587975</v>
      </c>
      <c r="N16" s="81">
        <v>21.8350425</v>
      </c>
      <c r="O16" s="81">
        <v>22.336997499999999</v>
      </c>
      <c r="P16" s="81">
        <v>21.08211</v>
      </c>
      <c r="Q16" s="81">
        <v>24.09384</v>
      </c>
      <c r="R16" s="81">
        <v>22.336997499999999</v>
      </c>
      <c r="S16" s="81">
        <v>22.086020000000001</v>
      </c>
      <c r="T16" s="81">
        <v>22.838952500000001</v>
      </c>
      <c r="U16" s="81">
        <v>28.109480000000001</v>
      </c>
      <c r="V16" s="81">
        <v>25.097750000000001</v>
      </c>
      <c r="W16" s="81">
        <v>20.831132499999999</v>
      </c>
      <c r="X16" s="81">
        <v>24.344817500000001</v>
      </c>
      <c r="Y16" s="81">
        <v>23.842862499999999</v>
      </c>
      <c r="Z16" s="81">
        <v>24.09384</v>
      </c>
    </row>
    <row r="17" spans="1:26">
      <c r="A17" s="14">
        <v>15</v>
      </c>
      <c r="B17" s="15" t="s">
        <v>113</v>
      </c>
      <c r="C17" s="69">
        <v>50.467959461</v>
      </c>
      <c r="D17" s="69">
        <v>50.663959087000002</v>
      </c>
      <c r="E17" s="69">
        <v>48.840558749000003</v>
      </c>
      <c r="F17" s="69">
        <v>49.002958442999997</v>
      </c>
      <c r="G17" s="69">
        <v>49.153958156999998</v>
      </c>
      <c r="H17" s="69">
        <v>49.344957794999999</v>
      </c>
      <c r="I17" s="69">
        <v>49.512957477999997</v>
      </c>
      <c r="J17" s="69">
        <v>48.679557160999998</v>
      </c>
      <c r="K17" s="69">
        <v>48.833756868999998</v>
      </c>
      <c r="L17" s="81">
        <v>49.001556551999997</v>
      </c>
      <c r="M17" s="81">
        <v>49.168556236999997</v>
      </c>
      <c r="N17" s="81">
        <v>46.432561409999998</v>
      </c>
      <c r="O17" s="81">
        <v>46.455361367000002</v>
      </c>
      <c r="P17" s="81">
        <v>46.479561320999998</v>
      </c>
      <c r="Q17" s="81">
        <v>44.501361275999997</v>
      </c>
      <c r="R17" s="81">
        <v>44.524561232000003</v>
      </c>
      <c r="S17" s="81">
        <v>44.544361195</v>
      </c>
      <c r="T17" s="81">
        <v>44.572361141999998</v>
      </c>
      <c r="U17" s="81">
        <v>44.5943611</v>
      </c>
      <c r="V17" s="81">
        <v>43.618361053000001</v>
      </c>
      <c r="W17" s="81">
        <v>43.580361125000003</v>
      </c>
      <c r="X17" s="81">
        <v>43.603161082</v>
      </c>
      <c r="Y17" s="81">
        <v>43.627161035999997</v>
      </c>
      <c r="Z17" s="81">
        <v>43.590761104999999</v>
      </c>
    </row>
    <row r="18" spans="1:26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</row>
    <row r="19" spans="1:26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</row>
    <row r="20" spans="1:26">
      <c r="A20" s="14">
        <v>18</v>
      </c>
      <c r="B20" s="15" t="s">
        <v>12</v>
      </c>
      <c r="C20" s="69">
        <v>1494.8547906839999</v>
      </c>
      <c r="D20" s="69">
        <v>1548.1318028170001</v>
      </c>
      <c r="E20" s="69">
        <v>1531.4954230149999</v>
      </c>
      <c r="F20" s="69">
        <v>1526.933523015</v>
      </c>
      <c r="G20" s="69">
        <v>1512.0553370969999</v>
      </c>
      <c r="H20" s="69">
        <v>1527.4664179460001</v>
      </c>
      <c r="I20" s="69">
        <v>1527.4664179460001</v>
      </c>
      <c r="J20" s="69">
        <v>1527.4664179460001</v>
      </c>
      <c r="K20" s="69">
        <v>1517.310473821</v>
      </c>
      <c r="L20" s="81">
        <v>1518.665191912</v>
      </c>
      <c r="M20" s="81">
        <v>1518.665191912</v>
      </c>
      <c r="N20" s="81">
        <v>1518.665191912</v>
      </c>
      <c r="O20" s="81">
        <v>1574.3341919120001</v>
      </c>
      <c r="P20" s="81">
        <v>1574.3341919120001</v>
      </c>
      <c r="Q20" s="81">
        <v>1581.5004004370001</v>
      </c>
      <c r="R20" s="81">
        <v>1561.6729563169999</v>
      </c>
      <c r="S20" s="81">
        <v>1561.6232342569999</v>
      </c>
      <c r="T20" s="81">
        <v>1560.9968121970001</v>
      </c>
      <c r="U20" s="81">
        <v>1560.947090137</v>
      </c>
      <c r="V20" s="81">
        <v>1567.114364303</v>
      </c>
      <c r="W20" s="81">
        <v>1565.610332105</v>
      </c>
      <c r="X20" s="81">
        <v>1565.560610045</v>
      </c>
      <c r="Y20" s="81">
        <v>1565.510887985</v>
      </c>
      <c r="Z20" s="81">
        <v>1567.095482193</v>
      </c>
    </row>
    <row r="21" spans="1:26">
      <c r="A21" s="14">
        <v>19</v>
      </c>
      <c r="B21" s="15" t="s">
        <v>126</v>
      </c>
      <c r="C21" s="69">
        <v>391.7011</v>
      </c>
      <c r="D21" s="69">
        <v>391.7801</v>
      </c>
      <c r="E21" s="69">
        <v>391.7801</v>
      </c>
      <c r="F21" s="69">
        <v>391.7801</v>
      </c>
      <c r="G21" s="69">
        <v>391.7801</v>
      </c>
      <c r="H21" s="69">
        <v>391.7801</v>
      </c>
      <c r="I21" s="69">
        <v>391.7801</v>
      </c>
      <c r="J21" s="69">
        <v>391.7801</v>
      </c>
      <c r="K21" s="69">
        <v>391.7801</v>
      </c>
      <c r="L21" s="81">
        <v>391.7801</v>
      </c>
      <c r="M21" s="81">
        <v>391.7801</v>
      </c>
      <c r="N21" s="81">
        <v>391.7801</v>
      </c>
      <c r="O21" s="81">
        <v>391.7801</v>
      </c>
      <c r="P21" s="81">
        <v>391.7801</v>
      </c>
      <c r="Q21" s="81">
        <v>391.7801</v>
      </c>
      <c r="R21" s="81">
        <v>391.7801</v>
      </c>
      <c r="S21" s="81">
        <v>391.7801</v>
      </c>
      <c r="T21" s="81">
        <v>388.88299999999998</v>
      </c>
      <c r="U21" s="81">
        <v>388.88299999999998</v>
      </c>
      <c r="V21" s="81">
        <v>388.88299999999998</v>
      </c>
      <c r="W21" s="81">
        <v>388.88299999999998</v>
      </c>
      <c r="X21" s="81">
        <v>388.88299999999998</v>
      </c>
      <c r="Y21" s="81">
        <v>388.88299999999998</v>
      </c>
      <c r="Z21" s="81">
        <v>459.32139999999998</v>
      </c>
    </row>
    <row r="22" spans="1:26">
      <c r="A22" s="14">
        <v>20</v>
      </c>
      <c r="B22" s="15" t="s">
        <v>127</v>
      </c>
      <c r="C22" s="69">
        <v>532.88045250599998</v>
      </c>
      <c r="D22" s="69">
        <v>532.86316734299999</v>
      </c>
      <c r="E22" s="69">
        <v>531.84530600799997</v>
      </c>
      <c r="F22" s="69">
        <v>531.82744467199996</v>
      </c>
      <c r="G22" s="69">
        <v>531.81131185300001</v>
      </c>
      <c r="H22" s="69">
        <v>531.79345051799999</v>
      </c>
      <c r="I22" s="69">
        <v>531.77616535499999</v>
      </c>
      <c r="J22" s="69">
        <v>531.75830401899998</v>
      </c>
      <c r="K22" s="69">
        <v>531.74101885599998</v>
      </c>
      <c r="L22" s="81">
        <v>531.72315752099996</v>
      </c>
      <c r="M22" s="81">
        <v>531.70529618499995</v>
      </c>
      <c r="N22" s="81">
        <v>531.68801102199996</v>
      </c>
      <c r="O22" s="81">
        <v>531.67014968599995</v>
      </c>
      <c r="P22" s="81">
        <v>531.65286452299995</v>
      </c>
      <c r="Q22" s="81">
        <v>531.63500318800004</v>
      </c>
      <c r="R22" s="81">
        <v>531.61714185200003</v>
      </c>
      <c r="S22" s="81">
        <v>531.60100903299997</v>
      </c>
      <c r="T22" s="81">
        <v>531.58314769799995</v>
      </c>
      <c r="U22" s="81">
        <v>531.56586253399996</v>
      </c>
      <c r="V22" s="81">
        <v>531.54800119900005</v>
      </c>
      <c r="W22" s="81">
        <v>531.53071603599994</v>
      </c>
      <c r="X22" s="81">
        <v>531.51285470000005</v>
      </c>
      <c r="Y22" s="81">
        <v>531.49499336500003</v>
      </c>
      <c r="Z22" s="81">
        <v>480.23200820099999</v>
      </c>
    </row>
    <row r="23" spans="1:26">
      <c r="A23" s="14">
        <v>21</v>
      </c>
      <c r="B23" s="15" t="s">
        <v>128</v>
      </c>
      <c r="C23" s="69">
        <v>165.91631683599999</v>
      </c>
      <c r="D23" s="69">
        <v>168.291924115</v>
      </c>
      <c r="E23" s="69">
        <v>168.047904424</v>
      </c>
      <c r="F23" s="69">
        <v>169.33547415800001</v>
      </c>
      <c r="G23" s="69">
        <v>168.83127829599999</v>
      </c>
      <c r="H23" s="69">
        <v>168.76252501799999</v>
      </c>
      <c r="I23" s="69">
        <v>166.58952029700001</v>
      </c>
      <c r="J23" s="69">
        <v>166.58232265000001</v>
      </c>
      <c r="K23" s="69">
        <v>166.601117929</v>
      </c>
      <c r="L23" s="81">
        <v>166.53236465099999</v>
      </c>
      <c r="M23" s="81">
        <v>166.476111374</v>
      </c>
      <c r="N23" s="81">
        <v>165.625053654</v>
      </c>
      <c r="O23" s="81">
        <v>165.556300381</v>
      </c>
      <c r="P23" s="81">
        <v>165.10959566099999</v>
      </c>
      <c r="Q23" s="81">
        <v>166.985942362</v>
      </c>
      <c r="R23" s="81">
        <v>147.10708909499999</v>
      </c>
      <c r="S23" s="81">
        <v>147.08198149099999</v>
      </c>
      <c r="T23" s="81">
        <v>146.75723842100001</v>
      </c>
      <c r="U23" s="81">
        <v>146.73103370000001</v>
      </c>
      <c r="V23" s="81">
        <v>146.66228042200001</v>
      </c>
      <c r="W23" s="81">
        <v>142.07959574099999</v>
      </c>
      <c r="X23" s="81">
        <v>148.45095107500333</v>
      </c>
      <c r="Y23" s="81">
        <v>148.46214657499667</v>
      </c>
      <c r="Z23" s="81">
        <v>148.23251260800001</v>
      </c>
    </row>
    <row r="24" spans="1:26" s="84" customFormat="1">
      <c r="A24" s="14">
        <v>22</v>
      </c>
      <c r="B24" s="17" t="s">
        <v>13</v>
      </c>
      <c r="C24" s="70">
        <v>35014.71658011245</v>
      </c>
      <c r="D24" s="70">
        <v>36305.098333578455</v>
      </c>
      <c r="E24" s="70">
        <v>37044.319222508624</v>
      </c>
      <c r="F24" s="70">
        <v>37069.71036362218</v>
      </c>
      <c r="G24" s="70">
        <v>37317.535129690128</v>
      </c>
      <c r="H24" s="70">
        <v>37174.440248799714</v>
      </c>
      <c r="I24" s="70">
        <v>37345.129522680232</v>
      </c>
      <c r="J24" s="70">
        <v>37418.327123338982</v>
      </c>
      <c r="K24" s="70">
        <v>37414.763854160934</v>
      </c>
      <c r="L24" s="83">
        <v>37268.522545401189</v>
      </c>
      <c r="M24" s="83">
        <v>37711.111235284261</v>
      </c>
      <c r="N24" s="83">
        <v>38886.297148580677</v>
      </c>
      <c r="O24" s="83">
        <v>39481.980327343001</v>
      </c>
      <c r="P24" s="83">
        <v>39711.777168426095</v>
      </c>
      <c r="Q24" s="83">
        <v>39898.435561017548</v>
      </c>
      <c r="R24" s="83">
        <v>39617.999923499359</v>
      </c>
      <c r="S24" s="83">
        <v>40006.494081033685</v>
      </c>
      <c r="T24" s="83">
        <v>40616.703156735945</v>
      </c>
      <c r="U24" s="83">
        <v>41180.732838460019</v>
      </c>
      <c r="V24" s="83">
        <v>41296.863192703626</v>
      </c>
      <c r="W24" s="83">
        <v>40939.168265679364</v>
      </c>
      <c r="X24" s="83">
        <v>41001.445193303611</v>
      </c>
      <c r="Y24" s="83">
        <v>41534.193392407455</v>
      </c>
      <c r="Z24" s="83">
        <v>41750.124723001223</v>
      </c>
    </row>
    <row r="25" spans="1:26">
      <c r="A25" s="14">
        <v>23</v>
      </c>
      <c r="B25" s="15" t="s">
        <v>14</v>
      </c>
      <c r="C25" s="69">
        <v>324.71748792720001</v>
      </c>
      <c r="D25" s="69">
        <v>324.7085796902</v>
      </c>
      <c r="E25" s="69">
        <v>265.35780868399002</v>
      </c>
      <c r="F25" s="69">
        <v>216.31407748632</v>
      </c>
      <c r="G25" s="69">
        <v>215.49393803262001</v>
      </c>
      <c r="H25" s="69">
        <v>188.80438915804999</v>
      </c>
      <c r="I25" s="69">
        <v>201.49146684460001</v>
      </c>
      <c r="J25" s="69">
        <v>276.21105167504999</v>
      </c>
      <c r="K25" s="69">
        <v>303.66227182491002</v>
      </c>
      <c r="L25" s="81">
        <v>286.97065122192004</v>
      </c>
      <c r="M25" s="81">
        <v>343.18754275505</v>
      </c>
      <c r="N25" s="81">
        <v>277.60113846629002</v>
      </c>
      <c r="O25" s="81">
        <v>295.5276769363</v>
      </c>
      <c r="P25" s="81">
        <v>261.12381003953999</v>
      </c>
      <c r="Q25" s="81">
        <v>147.49956273262001</v>
      </c>
      <c r="R25" s="81">
        <v>175.30487626113</v>
      </c>
      <c r="S25" s="81">
        <v>214.35292932661</v>
      </c>
      <c r="T25" s="81">
        <v>173.71771912016001</v>
      </c>
      <c r="U25" s="81">
        <v>169.28688722079002</v>
      </c>
      <c r="V25" s="81">
        <v>182.31937438004002</v>
      </c>
      <c r="W25" s="81">
        <v>155.03513859069</v>
      </c>
      <c r="X25" s="81">
        <v>180.09964528141998</v>
      </c>
      <c r="Y25" s="81">
        <v>120.80978101703001</v>
      </c>
      <c r="Z25" s="81">
        <v>110.72353471258</v>
      </c>
    </row>
    <row r="26" spans="1:26">
      <c r="A26" s="14">
        <v>24</v>
      </c>
      <c r="B26" s="16" t="s">
        <v>15</v>
      </c>
      <c r="C26" s="69">
        <v>106.96341887600001</v>
      </c>
      <c r="D26" s="69">
        <v>99.732360380000003</v>
      </c>
      <c r="E26" s="69">
        <v>46.122327738000003</v>
      </c>
      <c r="F26" s="69">
        <v>75.404351469999995</v>
      </c>
      <c r="G26" s="69">
        <v>79.525525334999998</v>
      </c>
      <c r="H26" s="69">
        <v>78.059781325000003</v>
      </c>
      <c r="I26" s="69">
        <v>77.201324192000001</v>
      </c>
      <c r="J26" s="69">
        <v>54.793875821999997</v>
      </c>
      <c r="K26" s="69">
        <v>56.933199238</v>
      </c>
      <c r="L26" s="81">
        <v>58.942807350000002</v>
      </c>
      <c r="M26" s="81">
        <v>49.098714356999999</v>
      </c>
      <c r="N26" s="81">
        <v>49.042324454000003</v>
      </c>
      <c r="O26" s="81">
        <v>47.774672819000003</v>
      </c>
      <c r="P26" s="81">
        <v>48.649908615000001</v>
      </c>
      <c r="Q26" s="81">
        <v>41.421462128999998</v>
      </c>
      <c r="R26" s="81">
        <v>53.476980736999998</v>
      </c>
      <c r="S26" s="81">
        <v>102.896406867</v>
      </c>
      <c r="T26" s="81">
        <v>64.798656557000001</v>
      </c>
      <c r="U26" s="81">
        <v>68.241064270560003</v>
      </c>
      <c r="V26" s="81">
        <v>74.229142850149998</v>
      </c>
      <c r="W26" s="81">
        <v>76.180907668399996</v>
      </c>
      <c r="X26" s="81">
        <v>74.755126577040002</v>
      </c>
      <c r="Y26" s="81">
        <v>75.623620785050008</v>
      </c>
      <c r="Z26" s="81">
        <v>71.495818578064998</v>
      </c>
    </row>
    <row r="27" spans="1:26">
      <c r="A27" s="14">
        <v>25</v>
      </c>
      <c r="B27" s="16" t="s">
        <v>16</v>
      </c>
      <c r="C27" s="69">
        <v>23.082938978000001</v>
      </c>
      <c r="D27" s="69">
        <v>19.556358843999998</v>
      </c>
      <c r="E27" s="69">
        <v>16.803071152000001</v>
      </c>
      <c r="F27" s="69">
        <v>19.766218796</v>
      </c>
      <c r="G27" s="69">
        <v>20.671401125999999</v>
      </c>
      <c r="H27" s="69">
        <v>19.967639465000001</v>
      </c>
      <c r="I27" s="69">
        <v>19.901282728000002</v>
      </c>
      <c r="J27" s="69">
        <v>20.080943873999999</v>
      </c>
      <c r="K27" s="69">
        <v>21.375054261999999</v>
      </c>
      <c r="L27" s="81">
        <v>22.611103480000001</v>
      </c>
      <c r="M27" s="81">
        <v>16.522236657000001</v>
      </c>
      <c r="N27" s="81">
        <v>17.214364362000001</v>
      </c>
      <c r="O27" s="81">
        <v>16.838198809000001</v>
      </c>
      <c r="P27" s="81">
        <v>16.737576812</v>
      </c>
      <c r="Q27" s="81">
        <v>18.915991407</v>
      </c>
      <c r="R27" s="81">
        <v>20.681054741000001</v>
      </c>
      <c r="S27" s="81">
        <v>45.429504766000001</v>
      </c>
      <c r="T27" s="81">
        <v>26.744148312989999</v>
      </c>
      <c r="U27" s="81">
        <v>26.42399736714</v>
      </c>
      <c r="V27" s="81">
        <v>28.66018612297</v>
      </c>
      <c r="W27" s="81">
        <v>29.652544443770001</v>
      </c>
      <c r="X27" s="81">
        <v>29.1911625593</v>
      </c>
      <c r="Y27" s="81">
        <v>30.616371456099998</v>
      </c>
      <c r="Z27" s="81">
        <v>28.4909266861</v>
      </c>
    </row>
    <row r="28" spans="1:26">
      <c r="A28" s="14">
        <v>26</v>
      </c>
      <c r="B28" s="16" t="s">
        <v>130</v>
      </c>
      <c r="C28" s="69">
        <v>1.8396815E-2</v>
      </c>
      <c r="D28" s="69">
        <v>1.0901872E-2</v>
      </c>
      <c r="E28" s="69">
        <v>1.8330085999999999E-2</v>
      </c>
      <c r="F28" s="69">
        <v>1.6761373999999999E-2</v>
      </c>
      <c r="G28" s="69">
        <v>75.211570703000007</v>
      </c>
      <c r="H28" s="69">
        <v>1.2377529999999999E-2</v>
      </c>
      <c r="I28" s="69">
        <v>1.1675605E-2</v>
      </c>
      <c r="J28" s="69">
        <v>1.1675605E-2</v>
      </c>
      <c r="K28" s="69">
        <v>1.1359070000000001E-2</v>
      </c>
      <c r="L28" s="81">
        <v>1.1076196E-2</v>
      </c>
      <c r="M28" s="81">
        <v>1.5041125000000001E-2</v>
      </c>
      <c r="N28" s="81">
        <v>4.5359121000000002E-2</v>
      </c>
      <c r="O28" s="81">
        <v>4.5770960999999999E-2</v>
      </c>
      <c r="P28" s="81">
        <v>4.5770960999999999E-2</v>
      </c>
      <c r="Q28" s="81">
        <v>4.4229412000000003E-2</v>
      </c>
      <c r="R28" s="81">
        <v>9.1272575999999994E-2</v>
      </c>
      <c r="S28" s="81">
        <v>3.0027569730000002E-2</v>
      </c>
      <c r="T28" s="81">
        <v>0.10376674800000001</v>
      </c>
      <c r="U28" s="81">
        <v>8.850356761E-2</v>
      </c>
      <c r="V28" s="81">
        <v>8.8361117160000002E-2</v>
      </c>
      <c r="W28" s="81">
        <v>8.9194181169999998E-2</v>
      </c>
      <c r="X28" s="81">
        <v>9.4141426020000002E-2</v>
      </c>
      <c r="Y28" s="81">
        <v>0.11369884002</v>
      </c>
      <c r="Z28" s="81">
        <v>9.3561638719999993E-2</v>
      </c>
    </row>
    <row r="29" spans="1:26">
      <c r="A29" s="14">
        <v>27</v>
      </c>
      <c r="B29" s="15" t="s">
        <v>18</v>
      </c>
      <c r="C29" s="69">
        <v>4.3620741509999998</v>
      </c>
      <c r="D29" s="69">
        <v>4.4337044739999998</v>
      </c>
      <c r="E29" s="69">
        <v>4.4840620229999999</v>
      </c>
      <c r="F29" s="69">
        <v>4.5324231419999998</v>
      </c>
      <c r="G29" s="69">
        <v>4.5705169589999999</v>
      </c>
      <c r="H29" s="69">
        <v>4.6632599280000004</v>
      </c>
      <c r="I29" s="69">
        <v>4.713711548</v>
      </c>
      <c r="J29" s="69">
        <v>4.7670683570000003</v>
      </c>
      <c r="K29" s="69">
        <v>4.9198060139999997</v>
      </c>
      <c r="L29" s="81">
        <v>4.9676452319999997</v>
      </c>
      <c r="M29" s="81">
        <v>5.0953659919999996</v>
      </c>
      <c r="N29" s="81">
        <v>5.1112313240000002</v>
      </c>
      <c r="O29" s="81">
        <v>5.153499322</v>
      </c>
      <c r="P29" s="81">
        <v>5.1493981570000003</v>
      </c>
      <c r="Q29" s="81">
        <v>5.0233787469999998</v>
      </c>
      <c r="R29" s="81">
        <v>0.100896181</v>
      </c>
      <c r="S29" s="81">
        <v>0.31499141600000002</v>
      </c>
      <c r="T29" s="81">
        <v>0.28976361499999997</v>
      </c>
      <c r="U29" s="81">
        <v>0.32169185500000003</v>
      </c>
      <c r="V29" s="81">
        <v>0.32551544799999999</v>
      </c>
      <c r="W29" s="81">
        <v>0.35292284699999998</v>
      </c>
      <c r="X29" s="81">
        <v>0.40781673800000001</v>
      </c>
      <c r="Y29" s="81">
        <v>0.41632359499999999</v>
      </c>
      <c r="Z29" s="81">
        <v>0.41692599499999999</v>
      </c>
    </row>
    <row r="30" spans="1:26">
      <c r="A30" s="14">
        <v>28</v>
      </c>
      <c r="B30" s="15" t="s">
        <v>19</v>
      </c>
      <c r="C30" s="69">
        <v>66.885918502999999</v>
      </c>
      <c r="D30" s="69">
        <v>66.240753713999993</v>
      </c>
      <c r="E30" s="69">
        <v>57.726311997000003</v>
      </c>
      <c r="F30" s="69">
        <v>57.655425716000003</v>
      </c>
      <c r="G30" s="69">
        <v>59.708990354999997</v>
      </c>
      <c r="H30" s="69">
        <v>58.747627338999997</v>
      </c>
      <c r="I30" s="69">
        <v>59.526925570000003</v>
      </c>
      <c r="J30" s="69">
        <v>57.966727155000001</v>
      </c>
      <c r="K30" s="69">
        <v>58.535761946999997</v>
      </c>
      <c r="L30" s="81">
        <v>57.331853903999999</v>
      </c>
      <c r="M30" s="81">
        <v>56.515920803</v>
      </c>
      <c r="N30" s="81">
        <v>52.781763593999997</v>
      </c>
      <c r="O30" s="81">
        <v>54.691272304999998</v>
      </c>
      <c r="P30" s="81">
        <v>53.126738559000003</v>
      </c>
      <c r="Q30" s="81">
        <v>52.124782914999997</v>
      </c>
      <c r="R30" s="81">
        <v>56.416981444999998</v>
      </c>
      <c r="S30" s="81">
        <v>55.540713779999997</v>
      </c>
      <c r="T30" s="81">
        <v>50.013638694000001</v>
      </c>
      <c r="U30" s="81">
        <v>48.801699120999999</v>
      </c>
      <c r="V30" s="81">
        <v>48.405359617999999</v>
      </c>
      <c r="W30" s="81">
        <v>44.994708723999999</v>
      </c>
      <c r="X30" s="81">
        <v>43.990791055999999</v>
      </c>
      <c r="Y30" s="81">
        <v>42.958462359000002</v>
      </c>
      <c r="Z30" s="81">
        <v>42.134087315999999</v>
      </c>
    </row>
    <row r="31" spans="1:26">
      <c r="A31" s="14">
        <v>29</v>
      </c>
      <c r="B31" s="15" t="s">
        <v>20</v>
      </c>
      <c r="C31" s="69">
        <v>231.19737340099999</v>
      </c>
      <c r="D31" s="69">
        <v>49.874747081999999</v>
      </c>
      <c r="E31" s="69">
        <v>36.646813420000001</v>
      </c>
      <c r="F31" s="69">
        <v>39.908153845999998</v>
      </c>
      <c r="G31" s="69">
        <v>151.73394826200001</v>
      </c>
      <c r="H31" s="69">
        <v>15.75961049</v>
      </c>
      <c r="I31" s="69">
        <v>43.587005963000003</v>
      </c>
      <c r="J31" s="69">
        <v>35.067636755000002</v>
      </c>
      <c r="K31" s="69">
        <v>38.151966533</v>
      </c>
      <c r="L31" s="81">
        <v>78.180778860209998</v>
      </c>
      <c r="M31" s="81">
        <v>95.949792227000003</v>
      </c>
      <c r="N31" s="81">
        <v>100.338204581</v>
      </c>
      <c r="O31" s="81">
        <v>45.024635013999998</v>
      </c>
      <c r="P31" s="81">
        <v>36.359823732999999</v>
      </c>
      <c r="Q31" s="81">
        <v>18.895996791999998</v>
      </c>
      <c r="R31" s="81">
        <v>18.973766599000001</v>
      </c>
      <c r="S31" s="81">
        <v>125.955969833</v>
      </c>
      <c r="T31" s="81">
        <v>12.101680155</v>
      </c>
      <c r="U31" s="81">
        <v>96.089663106000003</v>
      </c>
      <c r="V31" s="81">
        <v>86.044701817999993</v>
      </c>
      <c r="W31" s="81">
        <v>15.519852466</v>
      </c>
      <c r="X31" s="81">
        <v>81.723305819000004</v>
      </c>
      <c r="Y31" s="81">
        <v>69.531319859000007</v>
      </c>
      <c r="Z31" s="81">
        <v>41.166665424000001</v>
      </c>
    </row>
    <row r="32" spans="1:26">
      <c r="A32" s="14">
        <v>30</v>
      </c>
      <c r="B32" s="15" t="s">
        <v>21</v>
      </c>
      <c r="C32" s="69">
        <v>406.83019633268998</v>
      </c>
      <c r="D32" s="69">
        <v>288.15876155369</v>
      </c>
      <c r="E32" s="69">
        <v>290.11979516802</v>
      </c>
      <c r="F32" s="69">
        <v>350.63593451440005</v>
      </c>
      <c r="G32" s="69">
        <v>347.75472809403999</v>
      </c>
      <c r="H32" s="69">
        <v>352.00191340471002</v>
      </c>
      <c r="I32" s="69">
        <v>383.51991818109997</v>
      </c>
      <c r="J32" s="69">
        <v>271.44267525408998</v>
      </c>
      <c r="K32" s="69">
        <v>315.80936071039002</v>
      </c>
      <c r="L32" s="81">
        <v>381.45806414505</v>
      </c>
      <c r="M32" s="81">
        <v>393.17425783230999</v>
      </c>
      <c r="N32" s="81">
        <v>388.78118910897996</v>
      </c>
      <c r="O32" s="81">
        <v>405.83788078904996</v>
      </c>
      <c r="P32" s="81">
        <v>294.18972932289</v>
      </c>
      <c r="Q32" s="81">
        <v>319.63505592502895</v>
      </c>
      <c r="R32" s="81">
        <v>381.36193208415887</v>
      </c>
      <c r="S32" s="81">
        <v>476.21383417894668</v>
      </c>
      <c r="T32" s="81">
        <v>474.33822540747553</v>
      </c>
      <c r="U32" s="81">
        <v>449.01533365247997</v>
      </c>
      <c r="V32" s="81">
        <v>341.57050770785997</v>
      </c>
      <c r="W32" s="81">
        <v>357.22537844585935</v>
      </c>
      <c r="X32" s="81">
        <v>423.30383146142646</v>
      </c>
      <c r="Y32" s="81">
        <v>448.07439490688438</v>
      </c>
      <c r="Z32" s="81">
        <v>443.78565061400542</v>
      </c>
    </row>
    <row r="33" spans="1:26">
      <c r="A33" s="14">
        <v>31</v>
      </c>
      <c r="B33" s="15" t="s">
        <v>22</v>
      </c>
      <c r="C33" s="69">
        <v>64.451360618999999</v>
      </c>
      <c r="D33" s="69">
        <v>64.523913680000007</v>
      </c>
      <c r="E33" s="69">
        <v>39.430133841</v>
      </c>
      <c r="F33" s="69">
        <v>39.532347911999999</v>
      </c>
      <c r="G33" s="69">
        <v>42.762165699000001</v>
      </c>
      <c r="H33" s="69">
        <v>115.89648292</v>
      </c>
      <c r="I33" s="69">
        <v>47.397117907000002</v>
      </c>
      <c r="J33" s="69">
        <v>44.940670169000001</v>
      </c>
      <c r="K33" s="69">
        <v>45.956182449000003</v>
      </c>
      <c r="L33" s="81">
        <v>169.638154461</v>
      </c>
      <c r="M33" s="81">
        <v>42.295139640999999</v>
      </c>
      <c r="N33" s="81">
        <v>42.623428617999998</v>
      </c>
      <c r="O33" s="81">
        <v>46.395390669999998</v>
      </c>
      <c r="P33" s="81">
        <v>42.935578386000003</v>
      </c>
      <c r="Q33" s="81">
        <v>46.655581437999999</v>
      </c>
      <c r="R33" s="81">
        <v>19.233447322</v>
      </c>
      <c r="S33" s="81">
        <v>11.716784532</v>
      </c>
      <c r="T33" s="81">
        <v>12.089076261000001</v>
      </c>
      <c r="U33" s="81">
        <v>8.0419411739999997</v>
      </c>
      <c r="V33" s="81">
        <v>8.1754034190000002</v>
      </c>
      <c r="W33" s="81">
        <v>3.897599305</v>
      </c>
      <c r="X33" s="81">
        <v>1.128378417</v>
      </c>
      <c r="Y33" s="81">
        <v>41.494104753999999</v>
      </c>
      <c r="Z33" s="81">
        <v>1.655040541</v>
      </c>
    </row>
    <row r="34" spans="1:26" s="84" customFormat="1" ht="29.25" customHeight="1">
      <c r="A34" s="14">
        <v>32</v>
      </c>
      <c r="B34" s="67" t="s">
        <v>23</v>
      </c>
      <c r="C34" s="71">
        <v>1228.5091656028901</v>
      </c>
      <c r="D34" s="71">
        <v>917.24008128988999</v>
      </c>
      <c r="E34" s="71">
        <v>756.70865410901001</v>
      </c>
      <c r="F34" s="71">
        <v>803.76569425671994</v>
      </c>
      <c r="G34" s="71">
        <v>997.43278456566009</v>
      </c>
      <c r="H34" s="71">
        <v>833.91308155976003</v>
      </c>
      <c r="I34" s="71">
        <v>837.35042853869993</v>
      </c>
      <c r="J34" s="71">
        <v>765.28232466613997</v>
      </c>
      <c r="K34" s="71">
        <v>845.35496204830008</v>
      </c>
      <c r="L34" s="83">
        <v>1060.1121348501799</v>
      </c>
      <c r="M34" s="83">
        <v>1001.85401138936</v>
      </c>
      <c r="N34" s="83">
        <v>933.53900362927004</v>
      </c>
      <c r="O34" s="83">
        <v>917.28899762535002</v>
      </c>
      <c r="P34" s="83">
        <v>758.31833458543008</v>
      </c>
      <c r="Q34" s="83">
        <v>650.21604149764892</v>
      </c>
      <c r="R34" s="83">
        <v>725.64120794628889</v>
      </c>
      <c r="S34" s="83">
        <v>1032.4511622692867</v>
      </c>
      <c r="T34" s="83">
        <v>814.19667487062566</v>
      </c>
      <c r="U34" s="83">
        <v>866.31078133458004</v>
      </c>
      <c r="V34" s="83">
        <v>769.81855248117995</v>
      </c>
      <c r="W34" s="83">
        <v>682.94824667188936</v>
      </c>
      <c r="X34" s="83">
        <v>834.69419933520646</v>
      </c>
      <c r="Y34" s="83">
        <v>829.6380775720844</v>
      </c>
      <c r="Z34" s="83">
        <v>739.96221150547035</v>
      </c>
    </row>
    <row r="35" spans="1:26">
      <c r="A35" s="14">
        <v>33</v>
      </c>
      <c r="B35" s="15" t="s">
        <v>24</v>
      </c>
      <c r="C35" s="69">
        <v>12.524855738999999</v>
      </c>
      <c r="D35" s="69">
        <v>12.464141533999999</v>
      </c>
      <c r="E35" s="69">
        <v>12.401287825000001</v>
      </c>
      <c r="F35" s="69">
        <v>12.338434115</v>
      </c>
      <c r="G35" s="69">
        <v>12.340087594</v>
      </c>
      <c r="H35" s="69">
        <v>12.213445214</v>
      </c>
      <c r="I35" s="69">
        <v>12.150831008999999</v>
      </c>
      <c r="J35" s="69">
        <v>11.898635067000001</v>
      </c>
      <c r="K35" s="69">
        <v>11.836020863</v>
      </c>
      <c r="L35" s="81">
        <v>11.773167151999999</v>
      </c>
      <c r="M35" s="81">
        <v>11.74310818</v>
      </c>
      <c r="N35" s="81">
        <v>11.696881865</v>
      </c>
      <c r="O35" s="81">
        <v>11.667565811999999</v>
      </c>
      <c r="P35" s="81">
        <v>11.620552231</v>
      </c>
      <c r="Q35" s="81">
        <v>11.561968179000001</v>
      </c>
      <c r="R35" s="81">
        <v>11.515433609</v>
      </c>
      <c r="S35" s="81">
        <v>11.469617559</v>
      </c>
      <c r="T35" s="81">
        <v>11.423082988000001</v>
      </c>
      <c r="U35" s="81">
        <v>11.376787923</v>
      </c>
      <c r="V35" s="81">
        <v>11.330253355</v>
      </c>
      <c r="W35" s="81">
        <v>11.283958289999999</v>
      </c>
      <c r="X35" s="81">
        <v>11.237423719000001</v>
      </c>
      <c r="Y35" s="81">
        <v>11.190889153000001</v>
      </c>
      <c r="Z35" s="81">
        <v>11.144594088</v>
      </c>
    </row>
    <row r="36" spans="1:26">
      <c r="A36" s="14">
        <v>34</v>
      </c>
      <c r="B36" s="15" t="s">
        <v>25</v>
      </c>
      <c r="C36" s="69">
        <v>1.2201853899999999</v>
      </c>
      <c r="D36" s="69">
        <v>1.178204904</v>
      </c>
      <c r="E36" s="69">
        <v>1.1166829810000001</v>
      </c>
      <c r="F36" s="69">
        <v>1.0558885609999999</v>
      </c>
      <c r="G36" s="69">
        <v>1.0078815080000001</v>
      </c>
      <c r="H36" s="69">
        <v>1.139943959</v>
      </c>
      <c r="I36" s="69">
        <v>1.1027136120000001</v>
      </c>
      <c r="J36" s="69">
        <v>1.067119768</v>
      </c>
      <c r="K36" s="69">
        <v>1.1451429289999999</v>
      </c>
      <c r="L36" s="81">
        <v>1.3853570630000001</v>
      </c>
      <c r="M36" s="81">
        <v>1.3555239349999999</v>
      </c>
      <c r="N36" s="81">
        <v>1.330824665</v>
      </c>
      <c r="O36" s="81">
        <v>1.321371429</v>
      </c>
      <c r="P36" s="81">
        <v>2.0765686360000002</v>
      </c>
      <c r="Q36" s="81">
        <v>2.0385477920000001</v>
      </c>
      <c r="R36" s="81">
        <v>2.4608352409999998</v>
      </c>
      <c r="S36" s="81">
        <v>2.4291954320000002</v>
      </c>
      <c r="T36" s="81">
        <v>2.3905031810000001</v>
      </c>
      <c r="U36" s="81">
        <v>2.3450461960000002</v>
      </c>
      <c r="V36" s="81">
        <v>2.2994982820000001</v>
      </c>
      <c r="W36" s="81">
        <v>2.2540412929999998</v>
      </c>
      <c r="X36" s="81">
        <v>2.2084933850000001</v>
      </c>
      <c r="Y36" s="81">
        <v>2.1629454699999999</v>
      </c>
      <c r="Z36" s="81">
        <v>2.1174884870000001</v>
      </c>
    </row>
    <row r="37" spans="1:26">
      <c r="A37" s="14">
        <v>35</v>
      </c>
      <c r="B37" s="15" t="s">
        <v>26</v>
      </c>
      <c r="C37" s="69">
        <v>5.2077743400000003</v>
      </c>
      <c r="D37" s="69">
        <v>5.1552611349966604</v>
      </c>
      <c r="E37" s="69">
        <v>4.9612139769999999</v>
      </c>
      <c r="F37" s="69">
        <v>4.9245944660033301</v>
      </c>
      <c r="G37" s="69">
        <v>4.9458074680033306</v>
      </c>
      <c r="H37" s="69">
        <v>5.1355801489966604</v>
      </c>
      <c r="I37" s="69">
        <v>4.974818398</v>
      </c>
      <c r="J37" s="69">
        <v>4.84392967700333</v>
      </c>
      <c r="K37" s="69">
        <v>5.0006581339966605</v>
      </c>
      <c r="L37" s="81">
        <v>4.8930847469999996</v>
      </c>
      <c r="M37" s="81">
        <v>4.9131723810033305</v>
      </c>
      <c r="N37" s="81">
        <v>4.7025716710021896</v>
      </c>
      <c r="O37" s="81">
        <v>4.6307309800000001</v>
      </c>
      <c r="P37" s="81">
        <v>4.4615346469999997</v>
      </c>
      <c r="Q37" s="81">
        <v>4.2837741879999998</v>
      </c>
      <c r="R37" s="81">
        <v>4.0178942199999996</v>
      </c>
      <c r="S37" s="81">
        <v>3.9691099883316601</v>
      </c>
      <c r="T37" s="81">
        <v>4.2275777349999997</v>
      </c>
      <c r="U37" s="81">
        <v>4.0767998076666601</v>
      </c>
      <c r="V37" s="81">
        <v>4.1136785157300002</v>
      </c>
      <c r="W37" s="81">
        <v>3.9922032328333303</v>
      </c>
      <c r="X37" s="81">
        <v>3.7589782373333303</v>
      </c>
      <c r="Y37" s="81">
        <v>3.6257752438333299</v>
      </c>
      <c r="Z37" s="81">
        <v>3.7048610663308299</v>
      </c>
    </row>
    <row r="38" spans="1:26">
      <c r="A38" s="14">
        <v>36</v>
      </c>
      <c r="B38" s="15" t="s">
        <v>27</v>
      </c>
      <c r="C38" s="69">
        <v>1.780182229</v>
      </c>
      <c r="D38" s="69">
        <v>1.6912741339999999</v>
      </c>
      <c r="E38" s="69">
        <v>1.7057497210000001</v>
      </c>
      <c r="F38" s="69">
        <v>1.6588951409999999</v>
      </c>
      <c r="G38" s="69">
        <v>1.6238278820000001</v>
      </c>
      <c r="H38" s="69">
        <v>1.5698440469999999</v>
      </c>
      <c r="I38" s="69">
        <v>1.5240764870000001</v>
      </c>
      <c r="J38" s="69">
        <v>1.4612300170000001</v>
      </c>
      <c r="K38" s="69">
        <v>1.414106496</v>
      </c>
      <c r="L38" s="81">
        <v>1.3583833000000001</v>
      </c>
      <c r="M38" s="81">
        <v>1.335244887</v>
      </c>
      <c r="N38" s="81">
        <v>1.283877355</v>
      </c>
      <c r="O38" s="81">
        <v>1.2300976400000001</v>
      </c>
      <c r="P38" s="81">
        <v>1.2911704740000001</v>
      </c>
      <c r="Q38" s="81">
        <v>1.3688812260000001</v>
      </c>
      <c r="R38" s="81">
        <v>1.325363115</v>
      </c>
      <c r="S38" s="81">
        <v>1.26526895034375</v>
      </c>
      <c r="T38" s="81">
        <v>1.221832671</v>
      </c>
      <c r="U38" s="81">
        <v>1.1858903409999999</v>
      </c>
      <c r="V38" s="81">
        <v>1.1315577436700002</v>
      </c>
      <c r="W38" s="81">
        <v>1.09998587071875</v>
      </c>
      <c r="X38" s="81">
        <v>1.1525710313854101</v>
      </c>
      <c r="Y38" s="81">
        <v>1.25844576796875</v>
      </c>
      <c r="Z38" s="81">
        <v>1.1870405078645803</v>
      </c>
    </row>
    <row r="39" spans="1:26">
      <c r="A39" s="14">
        <v>37</v>
      </c>
      <c r="B39" s="15" t="s">
        <v>28</v>
      </c>
      <c r="C39" s="69">
        <v>0.202638648</v>
      </c>
      <c r="D39" s="69">
        <v>0.19453668800000001</v>
      </c>
      <c r="E39" s="69">
        <v>0.212775353</v>
      </c>
      <c r="F39" s="69">
        <v>0.21220124200000001</v>
      </c>
      <c r="G39" s="69">
        <v>0.232990011</v>
      </c>
      <c r="H39" s="69">
        <v>0.22152186500000001</v>
      </c>
      <c r="I39" s="69">
        <v>0.21455934300000001</v>
      </c>
      <c r="J39" s="69">
        <v>0.20502909999999999</v>
      </c>
      <c r="K39" s="69">
        <v>0.19550113499999999</v>
      </c>
      <c r="L39" s="81">
        <v>0.195973235</v>
      </c>
      <c r="M39" s="81">
        <v>0.187968144</v>
      </c>
      <c r="N39" s="81">
        <v>0.17996532100000001</v>
      </c>
      <c r="O39" s="81">
        <v>0.17236059400000001</v>
      </c>
      <c r="P39" s="81">
        <v>0.16475816200000001</v>
      </c>
      <c r="Q39" s="81">
        <v>0.157157981</v>
      </c>
      <c r="R39" s="81">
        <v>0.14952110900000001</v>
      </c>
      <c r="S39" s="81">
        <v>0.14188651499999999</v>
      </c>
      <c r="T39" s="81">
        <v>0.138179302</v>
      </c>
      <c r="U39" s="81">
        <v>0.13281072199999999</v>
      </c>
      <c r="V39" s="81">
        <v>0.13060171300000001</v>
      </c>
      <c r="W39" s="81">
        <v>0.12308664900000001</v>
      </c>
      <c r="X39" s="81">
        <v>0.115573863</v>
      </c>
      <c r="Y39" s="81">
        <v>0.111281054</v>
      </c>
      <c r="Z39" s="81">
        <v>0.10368772800000001</v>
      </c>
    </row>
    <row r="40" spans="1:26">
      <c r="A40" s="14">
        <v>38</v>
      </c>
      <c r="B40" s="17" t="s">
        <v>29</v>
      </c>
      <c r="C40" s="70">
        <v>20.935636345999999</v>
      </c>
      <c r="D40" s="70">
        <v>20.683418394996657</v>
      </c>
      <c r="E40" s="70">
        <v>20.397709856999999</v>
      </c>
      <c r="F40" s="70">
        <v>20.19001352500333</v>
      </c>
      <c r="G40" s="70">
        <v>20.15059446300333</v>
      </c>
      <c r="H40" s="70">
        <v>20.280335233996659</v>
      </c>
      <c r="I40" s="70">
        <v>19.966998848999999</v>
      </c>
      <c r="J40" s="70">
        <v>19.475943629003329</v>
      </c>
      <c r="K40" s="70">
        <v>19.591429556996658</v>
      </c>
      <c r="L40" s="82">
        <v>19.605965497</v>
      </c>
      <c r="M40" s="82">
        <v>19.53501752700333</v>
      </c>
      <c r="N40" s="82">
        <v>19.194120877002188</v>
      </c>
      <c r="O40" s="83">
        <v>19.022126454999999</v>
      </c>
      <c r="P40" s="83">
        <v>19.614584149999999</v>
      </c>
      <c r="Q40" s="83">
        <v>19.410329365999999</v>
      </c>
      <c r="R40" s="83">
        <v>19.469047293999999</v>
      </c>
      <c r="S40" s="83">
        <v>19.275078444675412</v>
      </c>
      <c r="T40" s="83">
        <v>19.401175877</v>
      </c>
      <c r="U40" s="83">
        <v>19.117334989666659</v>
      </c>
      <c r="V40" s="83">
        <v>19.005589609400001</v>
      </c>
      <c r="W40" s="83">
        <v>18.753275335552079</v>
      </c>
      <c r="X40" s="83">
        <v>18.473040235718749</v>
      </c>
      <c r="Y40" s="83">
        <v>18.349336688802079</v>
      </c>
      <c r="Z40" s="83">
        <v>18.257671877195413</v>
      </c>
    </row>
    <row r="41" spans="1:26">
      <c r="A41" s="14">
        <v>39</v>
      </c>
      <c r="B41" s="17" t="s">
        <v>30</v>
      </c>
      <c r="C41" s="70">
        <v>266.166095391</v>
      </c>
      <c r="D41" s="70">
        <v>260.96057649699998</v>
      </c>
      <c r="E41" s="70">
        <v>260.62848763400001</v>
      </c>
      <c r="F41" s="70">
        <v>264.647446661</v>
      </c>
      <c r="G41" s="70">
        <v>56.843290445000001</v>
      </c>
      <c r="H41" s="70">
        <v>65.061197174</v>
      </c>
      <c r="I41" s="70">
        <v>62.011334488999999</v>
      </c>
      <c r="J41" s="70">
        <v>61.424198834000002</v>
      </c>
      <c r="K41" s="70">
        <v>67.601961600999999</v>
      </c>
      <c r="L41" s="82">
        <v>66.500199367999997</v>
      </c>
      <c r="M41" s="82">
        <v>64.281608961000003</v>
      </c>
      <c r="N41" s="82">
        <v>62.191659227999999</v>
      </c>
      <c r="O41" s="83">
        <v>61.851661620000002</v>
      </c>
      <c r="P41" s="83">
        <v>56.024366192000002</v>
      </c>
      <c r="Q41" s="83">
        <v>122.022566645</v>
      </c>
      <c r="R41" s="83">
        <v>105.21469893699999</v>
      </c>
      <c r="S41" s="83">
        <v>104.860791667</v>
      </c>
      <c r="T41" s="83">
        <v>114.38380712199999</v>
      </c>
      <c r="U41" s="83">
        <v>113.766140816</v>
      </c>
      <c r="V41" s="83">
        <v>112.760837651</v>
      </c>
      <c r="W41" s="83">
        <v>115.664075952</v>
      </c>
      <c r="X41" s="83">
        <v>104.331381482</v>
      </c>
      <c r="Y41" s="83">
        <v>104.276078316</v>
      </c>
      <c r="Z41" s="83">
        <v>101.270775151</v>
      </c>
    </row>
    <row r="42" spans="1:26">
      <c r="A42" s="14">
        <v>40</v>
      </c>
      <c r="B42" s="17" t="s">
        <v>31</v>
      </c>
      <c r="C42" s="70">
        <v>36530.327477452345</v>
      </c>
      <c r="D42" s="70">
        <v>37503.982409760341</v>
      </c>
      <c r="E42" s="70">
        <v>38082.054074108622</v>
      </c>
      <c r="F42" s="70">
        <v>38158.313518064897</v>
      </c>
      <c r="G42" s="70">
        <v>38391.961799163779</v>
      </c>
      <c r="H42" s="70">
        <v>38093.694862767472</v>
      </c>
      <c r="I42" s="70">
        <v>38264.458284556938</v>
      </c>
      <c r="J42" s="70">
        <v>38264.509590468122</v>
      </c>
      <c r="K42" s="70">
        <v>38347.312207367235</v>
      </c>
      <c r="L42" s="82">
        <v>38414.740845116372</v>
      </c>
      <c r="M42" s="82">
        <v>38796.781873161621</v>
      </c>
      <c r="N42" s="82">
        <v>39901.221932314955</v>
      </c>
      <c r="O42" s="83">
        <v>40480.143113043348</v>
      </c>
      <c r="P42" s="83">
        <v>40545.734453353522</v>
      </c>
      <c r="Q42" s="83">
        <v>40690.084498526201</v>
      </c>
      <c r="R42" s="83">
        <v>40468.324877676649</v>
      </c>
      <c r="S42" s="83">
        <v>41163.081113414657</v>
      </c>
      <c r="T42" s="83">
        <v>41564.684814605571</v>
      </c>
      <c r="U42" s="83">
        <v>42179.927095600258</v>
      </c>
      <c r="V42" s="83">
        <v>42198.448172445213</v>
      </c>
      <c r="W42" s="83">
        <v>41756.533863638811</v>
      </c>
      <c r="X42" s="83">
        <v>41958.943814356542</v>
      </c>
      <c r="Y42" s="83">
        <v>42486.456884984342</v>
      </c>
      <c r="Z42" s="83">
        <v>42609.615381534895</v>
      </c>
    </row>
    <row r="43" spans="1:26">
      <c r="A43" s="14">
        <v>41</v>
      </c>
      <c r="B43" s="15" t="s">
        <v>132</v>
      </c>
      <c r="C43" s="69">
        <v>73.609317614999298</v>
      </c>
      <c r="D43" s="69">
        <v>69.077375361997099</v>
      </c>
      <c r="E43" s="69">
        <v>190.4374023040034</v>
      </c>
      <c r="F43" s="69">
        <v>112.30071526899999</v>
      </c>
      <c r="G43" s="69">
        <v>88.683197542000002</v>
      </c>
      <c r="H43" s="69">
        <v>71.666800022000004</v>
      </c>
      <c r="I43" s="69">
        <v>86.189111221999994</v>
      </c>
      <c r="J43" s="69">
        <v>68.491019347999995</v>
      </c>
      <c r="K43" s="69">
        <v>67.935934622999994</v>
      </c>
      <c r="L43" s="81">
        <v>83.060106779999998</v>
      </c>
      <c r="M43" s="81">
        <v>79.837968946999993</v>
      </c>
      <c r="N43" s="81">
        <v>84.146719122999997</v>
      </c>
      <c r="O43" s="81">
        <f>67.387309559+O44</f>
        <v>67.387309559000002</v>
      </c>
      <c r="P43" s="81">
        <v>61.7633050230029</v>
      </c>
      <c r="Q43" s="81">
        <v>56.624860691002901</v>
      </c>
      <c r="R43" s="81">
        <v>48.031525732002933</v>
      </c>
      <c r="S43" s="81">
        <v>62.967724779999998</v>
      </c>
      <c r="T43" s="81">
        <v>70.345713104002897</v>
      </c>
      <c r="U43" s="81">
        <v>53.589649023002927</v>
      </c>
      <c r="V43" s="81">
        <v>52.184395236002928</v>
      </c>
      <c r="W43" s="81">
        <v>54.579022256002901</v>
      </c>
      <c r="X43" s="81">
        <v>50.287015581002898</v>
      </c>
      <c r="Y43" s="81">
        <v>54.215357378002899</v>
      </c>
      <c r="Z43" s="81">
        <v>53.802526097720495</v>
      </c>
    </row>
    <row r="44" spans="1:26">
      <c r="A44" s="14">
        <v>42</v>
      </c>
      <c r="B44" s="15" t="s">
        <v>133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</row>
    <row r="45" spans="1:26">
      <c r="A45" s="14">
        <v>43</v>
      </c>
      <c r="B45" s="15" t="s">
        <v>134</v>
      </c>
      <c r="C45" s="69">
        <v>32.192829572999997</v>
      </c>
      <c r="D45" s="69">
        <v>87.713892135999998</v>
      </c>
      <c r="E45" s="69">
        <v>46.849624398000003</v>
      </c>
      <c r="F45" s="69">
        <v>22.241127707</v>
      </c>
      <c r="G45" s="69">
        <v>142.96570647999999</v>
      </c>
      <c r="H45" s="69">
        <v>57.997805329999998</v>
      </c>
      <c r="I45" s="69">
        <v>38.380437897999997</v>
      </c>
      <c r="J45" s="69">
        <v>22.475401171000001</v>
      </c>
      <c r="K45" s="69">
        <v>119.439626881</v>
      </c>
      <c r="L45" s="81">
        <v>34.008640825000001</v>
      </c>
      <c r="M45" s="81">
        <v>99.500181738999999</v>
      </c>
      <c r="N45" s="81">
        <v>130.26922456400001</v>
      </c>
      <c r="O45" s="81">
        <v>35.889216263000002</v>
      </c>
      <c r="P45" s="81">
        <v>101.579901967</v>
      </c>
      <c r="Q45" s="81">
        <v>25.446136994</v>
      </c>
      <c r="R45" s="81">
        <v>43.024064545999998</v>
      </c>
      <c r="S45" s="81">
        <v>166.70292585300001</v>
      </c>
      <c r="T45" s="81">
        <v>116.194991038</v>
      </c>
      <c r="U45" s="81">
        <v>96.376398971</v>
      </c>
      <c r="V45" s="81">
        <v>68.554222160999998</v>
      </c>
      <c r="W45" s="81">
        <v>111.101128231</v>
      </c>
      <c r="X45" s="81">
        <v>57.197994807000001</v>
      </c>
      <c r="Y45" s="81">
        <v>36.031380741</v>
      </c>
      <c r="Z45" s="81">
        <v>26.229159747000001</v>
      </c>
    </row>
    <row r="46" spans="1:26">
      <c r="A46" s="14">
        <v>44</v>
      </c>
      <c r="B46" s="15" t="s">
        <v>135</v>
      </c>
      <c r="C46" s="69">
        <v>247.72481445299999</v>
      </c>
      <c r="D46" s="69">
        <v>244.92649467800001</v>
      </c>
      <c r="E46" s="69">
        <v>241.91940436600001</v>
      </c>
      <c r="F46" s="69">
        <v>451.12105424800001</v>
      </c>
      <c r="G46" s="69">
        <v>39.493004847999998</v>
      </c>
      <c r="H46" s="69">
        <v>36.348801733000002</v>
      </c>
      <c r="I46" s="69">
        <v>33.407730463</v>
      </c>
      <c r="J46" s="69">
        <v>31.350126755000002</v>
      </c>
      <c r="K46" s="69">
        <v>29.102830410999999</v>
      </c>
      <c r="L46" s="81">
        <v>26.670403649000001</v>
      </c>
      <c r="M46" s="81">
        <v>23.141932945000001</v>
      </c>
      <c r="N46" s="81">
        <v>20.384675439999999</v>
      </c>
      <c r="O46" s="81">
        <v>17.575812277000001</v>
      </c>
      <c r="P46" s="81">
        <v>14.699837133000001</v>
      </c>
      <c r="Q46" s="81">
        <v>12.885962613</v>
      </c>
      <c r="R46" s="81">
        <v>9.6775653009999996</v>
      </c>
      <c r="S46" s="81">
        <v>72.681987255999999</v>
      </c>
      <c r="T46" s="81">
        <v>70.963608176999998</v>
      </c>
      <c r="U46" s="81">
        <v>67.914235352999995</v>
      </c>
      <c r="V46" s="81">
        <v>64.754631051999993</v>
      </c>
      <c r="W46" s="81">
        <v>71.160140767000001</v>
      </c>
      <c r="X46" s="81">
        <v>68.137121233000002</v>
      </c>
      <c r="Y46" s="81">
        <v>65.588825842000006</v>
      </c>
      <c r="Z46" s="81">
        <v>63.129168739000001</v>
      </c>
    </row>
    <row r="47" spans="1:26">
      <c r="A47" s="14">
        <v>45</v>
      </c>
      <c r="B47" s="15" t="s">
        <v>136</v>
      </c>
      <c r="C47" s="69">
        <v>33.770098484999998</v>
      </c>
      <c r="D47" s="69">
        <v>45.702162844999997</v>
      </c>
      <c r="E47" s="69">
        <v>39.195153779000002</v>
      </c>
      <c r="F47" s="69">
        <v>34.111904639000002</v>
      </c>
      <c r="G47" s="69">
        <v>39.568166245999997</v>
      </c>
      <c r="H47" s="69">
        <v>40.581338500999998</v>
      </c>
      <c r="I47" s="69">
        <v>36.270714640999998</v>
      </c>
      <c r="J47" s="69">
        <v>37.738600368</v>
      </c>
      <c r="K47" s="69">
        <v>41.815466428000001</v>
      </c>
      <c r="L47" s="81">
        <v>46.143315768000001</v>
      </c>
      <c r="M47" s="81">
        <v>40.736633763</v>
      </c>
      <c r="N47" s="81">
        <v>45.631150270004397</v>
      </c>
      <c r="O47" s="81">
        <v>38.343119652004397</v>
      </c>
      <c r="P47" s="81">
        <v>40.442988221</v>
      </c>
      <c r="Q47" s="81">
        <v>44.114448293000002</v>
      </c>
      <c r="R47" s="81">
        <v>42.631585788000002</v>
      </c>
      <c r="S47" s="81">
        <v>41.782263073119992</v>
      </c>
      <c r="T47" s="81">
        <v>45.345593782000002</v>
      </c>
      <c r="U47" s="81">
        <v>34.575157883130004</v>
      </c>
      <c r="V47" s="81">
        <v>41.703073284449999</v>
      </c>
      <c r="W47" s="81">
        <v>44.475249558003327</v>
      </c>
      <c r="X47" s="81">
        <v>36.672186030309994</v>
      </c>
      <c r="Y47" s="81">
        <v>38.411953559160004</v>
      </c>
      <c r="Z47" s="81">
        <v>42.288808804470001</v>
      </c>
    </row>
    <row r="48" spans="1:26">
      <c r="A48" s="14">
        <v>46</v>
      </c>
      <c r="B48" s="15" t="s">
        <v>137</v>
      </c>
      <c r="C48" s="69">
        <v>87.496057199000006</v>
      </c>
      <c r="D48" s="69">
        <v>85.046968307</v>
      </c>
      <c r="E48" s="69">
        <v>82.746061062999999</v>
      </c>
      <c r="F48" s="69">
        <v>88.135608082000005</v>
      </c>
      <c r="G48" s="69">
        <v>92.695374260999998</v>
      </c>
      <c r="H48" s="69">
        <v>89.480202476000002</v>
      </c>
      <c r="I48" s="69">
        <v>93.248342423996533</v>
      </c>
      <c r="J48" s="69">
        <v>90.978945949999996</v>
      </c>
      <c r="K48" s="69">
        <v>95.754634718999995</v>
      </c>
      <c r="L48" s="81">
        <v>95.632365211002437</v>
      </c>
      <c r="M48" s="81">
        <v>101.530369405</v>
      </c>
      <c r="N48" s="81">
        <v>111.39387742</v>
      </c>
      <c r="O48" s="81">
        <v>109.219234503</v>
      </c>
      <c r="P48" s="81">
        <v>107.48882273</v>
      </c>
      <c r="Q48" s="81">
        <v>108.65863505900001</v>
      </c>
      <c r="R48" s="81">
        <v>117.35230495499999</v>
      </c>
      <c r="S48" s="81">
        <v>114.03325322400001</v>
      </c>
      <c r="T48" s="81">
        <v>119.170156185</v>
      </c>
      <c r="U48" s="81">
        <v>105.55548140400001</v>
      </c>
      <c r="V48" s="81">
        <v>105.543884388</v>
      </c>
      <c r="W48" s="81">
        <v>104.684831575</v>
      </c>
      <c r="X48" s="81">
        <v>109.140113829</v>
      </c>
      <c r="Y48" s="81">
        <v>105.15763207099999</v>
      </c>
      <c r="Z48" s="81">
        <v>103.385624128</v>
      </c>
    </row>
    <row r="49" spans="1:26" s="84" customFormat="1" ht="21">
      <c r="A49" s="14">
        <v>47</v>
      </c>
      <c r="B49" s="67" t="s">
        <v>131</v>
      </c>
      <c r="C49" s="70">
        <v>474.79311732499934</v>
      </c>
      <c r="D49" s="70">
        <v>532.46689332799713</v>
      </c>
      <c r="E49" s="70">
        <v>601.14764591000346</v>
      </c>
      <c r="F49" s="70">
        <v>707.91040994499997</v>
      </c>
      <c r="G49" s="70">
        <v>403.40544937700002</v>
      </c>
      <c r="H49" s="70">
        <v>296.07494806199998</v>
      </c>
      <c r="I49" s="70">
        <v>287.49633664799654</v>
      </c>
      <c r="J49" s="70">
        <v>251.034093592</v>
      </c>
      <c r="K49" s="70">
        <v>354.04849306199998</v>
      </c>
      <c r="L49" s="83">
        <v>285.51483223300238</v>
      </c>
      <c r="M49" s="83">
        <v>344.74708679899999</v>
      </c>
      <c r="N49" s="83">
        <v>391.82564681700438</v>
      </c>
      <c r="O49" s="83">
        <v>268.4155773730044</v>
      </c>
      <c r="P49" s="83">
        <v>325.9748550740029</v>
      </c>
      <c r="Q49" s="83">
        <v>247.7300436500029</v>
      </c>
      <c r="R49" s="83">
        <v>260.71704632200294</v>
      </c>
      <c r="S49" s="83">
        <v>458.16815418611998</v>
      </c>
      <c r="T49" s="83">
        <v>422.02006228600294</v>
      </c>
      <c r="U49" s="83">
        <v>358.01092263413295</v>
      </c>
      <c r="V49" s="83">
        <v>332.7402061214529</v>
      </c>
      <c r="W49" s="83">
        <v>386.00037238700622</v>
      </c>
      <c r="X49" s="83">
        <v>321.43443148031287</v>
      </c>
      <c r="Y49" s="83">
        <v>299.40514959116291</v>
      </c>
      <c r="Z49" s="83">
        <v>288.83528751619048</v>
      </c>
    </row>
    <row r="50" spans="1:26" s="84" customFormat="1">
      <c r="A50" s="14">
        <v>48</v>
      </c>
      <c r="B50" s="17" t="s">
        <v>32</v>
      </c>
      <c r="C50" s="70">
        <v>36055.534360127342</v>
      </c>
      <c r="D50" s="70">
        <v>36971.515516432344</v>
      </c>
      <c r="E50" s="70">
        <v>37480.906428198628</v>
      </c>
      <c r="F50" s="70">
        <v>37450.403108119899</v>
      </c>
      <c r="G50" s="70">
        <v>37988.556349786784</v>
      </c>
      <c r="H50" s="70">
        <v>37797.619914705472</v>
      </c>
      <c r="I50" s="70">
        <v>37976.961947908938</v>
      </c>
      <c r="J50" s="70">
        <v>38013.475496876126</v>
      </c>
      <c r="K50" s="70">
        <v>37993.263714305234</v>
      </c>
      <c r="L50" s="83">
        <v>38129.226012883373</v>
      </c>
      <c r="M50" s="83">
        <v>38452.034786362616</v>
      </c>
      <c r="N50" s="83">
        <v>39509.396285497955</v>
      </c>
      <c r="O50" s="83">
        <v>40211.727535670354</v>
      </c>
      <c r="P50" s="83">
        <v>40219.759598279525</v>
      </c>
      <c r="Q50" s="83">
        <v>40442.3544548762</v>
      </c>
      <c r="R50" s="83">
        <v>40207.607831354646</v>
      </c>
      <c r="S50" s="83">
        <v>40704.912959228532</v>
      </c>
      <c r="T50" s="83">
        <v>41142.664752319572</v>
      </c>
      <c r="U50" s="83">
        <v>41821.916172966128</v>
      </c>
      <c r="V50" s="83">
        <v>41865.70796632376</v>
      </c>
      <c r="W50" s="83">
        <v>41370.533491251816</v>
      </c>
      <c r="X50" s="83">
        <v>41637.509382876226</v>
      </c>
      <c r="Y50" s="83">
        <v>42187.051735393186</v>
      </c>
      <c r="Z50" s="83">
        <v>42320.780094018708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Z40"/>
  <sheetViews>
    <sheetView showGridLines="0" zoomScale="85" zoomScaleNormal="85" workbookViewId="0">
      <pane xSplit="2" ySplit="2" topLeftCell="N22" activePane="bottomRight" state="frozen"/>
      <selection activeCell="D15" sqref="D15"/>
      <selection pane="topRight" activeCell="D15" sqref="D15"/>
      <selection pane="bottomLeft" activeCell="D15" sqref="D15"/>
      <selection pane="bottomRight" activeCell="Z40" sqref="Z40:Z46"/>
    </sheetView>
  </sheetViews>
  <sheetFormatPr defaultColWidth="8.85546875" defaultRowHeight="15"/>
  <cols>
    <col min="1" max="1" width="3.85546875" bestFit="1" customWidth="1"/>
    <col min="2" max="2" width="41.28515625" customWidth="1"/>
    <col min="3" max="11" width="13.42578125" hidden="1" customWidth="1"/>
    <col min="12" max="13" width="13.42578125" style="80" hidden="1" customWidth="1"/>
    <col min="14" max="17" width="13.42578125" style="80" bestFit="1" customWidth="1"/>
    <col min="18" max="18" width="12.28515625" bestFit="1" customWidth="1"/>
    <col min="19" max="26" width="11.28515625" bestFit="1" customWidth="1"/>
  </cols>
  <sheetData>
    <row r="1" spans="1:26">
      <c r="B1" t="s">
        <v>40</v>
      </c>
    </row>
    <row r="2" spans="1:26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115</v>
      </c>
      <c r="C3" s="68">
        <v>70.383445193</v>
      </c>
      <c r="D3" s="68">
        <v>67.343934778000005</v>
      </c>
      <c r="E3" s="68">
        <v>58.81480809</v>
      </c>
      <c r="F3" s="68">
        <v>61.299290042000003</v>
      </c>
      <c r="G3" s="68">
        <v>57.264318436000003</v>
      </c>
      <c r="H3" s="68">
        <v>58.549396311999999</v>
      </c>
      <c r="I3" s="68">
        <v>62.497929345999999</v>
      </c>
      <c r="J3" s="68">
        <v>58.201783663000001</v>
      </c>
      <c r="K3" s="68">
        <v>47.944843399</v>
      </c>
      <c r="L3" s="81">
        <v>52.241495473999997</v>
      </c>
      <c r="M3" s="81">
        <v>49.395708900000002</v>
      </c>
      <c r="N3" s="81">
        <v>41.900135182</v>
      </c>
      <c r="O3" s="81">
        <v>36.323203642999999</v>
      </c>
      <c r="P3" s="81">
        <v>43.985569118999997</v>
      </c>
      <c r="Q3" s="81">
        <v>29.660777595999999</v>
      </c>
      <c r="R3" s="81">
        <v>37.767297595000002</v>
      </c>
      <c r="S3" s="81">
        <v>34.719180428999998</v>
      </c>
      <c r="T3" s="81">
        <v>25.630488271000001</v>
      </c>
      <c r="U3" s="81">
        <v>23.141351919000002</v>
      </c>
      <c r="V3" s="81">
        <v>26.515112463000001</v>
      </c>
      <c r="W3" s="81">
        <v>33.539281412000001</v>
      </c>
      <c r="X3" s="81">
        <v>60.331747821</v>
      </c>
      <c r="Y3" s="81">
        <v>51.894108322000001</v>
      </c>
      <c r="Z3" s="81">
        <v>56.657820923999999</v>
      </c>
    </row>
    <row r="4" spans="1:26">
      <c r="A4" s="14">
        <v>2</v>
      </c>
      <c r="B4" s="15" t="s">
        <v>116</v>
      </c>
      <c r="C4" s="68">
        <v>362.85652299999998</v>
      </c>
      <c r="D4" s="68">
        <v>363.48294099999998</v>
      </c>
      <c r="E4" s="68">
        <v>116.62454200000001</v>
      </c>
      <c r="F4" s="68">
        <v>94.671268999999995</v>
      </c>
      <c r="G4" s="68">
        <v>102.109562</v>
      </c>
      <c r="H4" s="68">
        <v>191.340799</v>
      </c>
      <c r="I4" s="68">
        <v>87.117954702999995</v>
      </c>
      <c r="J4" s="68">
        <v>219.21401599999999</v>
      </c>
      <c r="K4" s="68">
        <v>970.317725</v>
      </c>
      <c r="L4" s="81">
        <v>152.26219800000001</v>
      </c>
      <c r="M4" s="81">
        <v>789.91073009000002</v>
      </c>
      <c r="N4" s="81">
        <v>161.07952399999999</v>
      </c>
      <c r="O4" s="81">
        <v>74.961161000000004</v>
      </c>
      <c r="P4" s="81">
        <v>700.91398200000003</v>
      </c>
      <c r="Q4" s="81">
        <v>369.95404000000002</v>
      </c>
      <c r="R4" s="81">
        <v>283.82601</v>
      </c>
      <c r="S4" s="81">
        <v>235.90552</v>
      </c>
      <c r="T4" s="81">
        <v>124.934</v>
      </c>
      <c r="U4" s="81">
        <v>128.22900000000001</v>
      </c>
      <c r="V4" s="81">
        <v>109.645</v>
      </c>
      <c r="W4" s="81">
        <v>1237.81962</v>
      </c>
      <c r="X4" s="81">
        <v>408.50290999999999</v>
      </c>
      <c r="Y4" s="81">
        <v>206.92357000000001</v>
      </c>
      <c r="Z4" s="81">
        <v>222.76214999999999</v>
      </c>
    </row>
    <row r="5" spans="1:26">
      <c r="A5" s="14">
        <v>3</v>
      </c>
      <c r="B5" s="15" t="s">
        <v>117</v>
      </c>
      <c r="C5" s="68">
        <v>58643.246492407001</v>
      </c>
      <c r="D5" s="68">
        <v>59807.655231101002</v>
      </c>
      <c r="E5" s="68">
        <v>62512.606706084</v>
      </c>
      <c r="F5" s="68">
        <v>62135.629786600999</v>
      </c>
      <c r="G5" s="68">
        <v>62334.414735724997</v>
      </c>
      <c r="H5" s="68">
        <v>61975.893274155998</v>
      </c>
      <c r="I5" s="68">
        <v>61536.541943584001</v>
      </c>
      <c r="J5" s="68">
        <v>61892.957564154996</v>
      </c>
      <c r="K5" s="68">
        <v>61510.766520924</v>
      </c>
      <c r="L5" s="81">
        <v>59971.028114054003</v>
      </c>
      <c r="M5" s="81">
        <v>59175.116538561997</v>
      </c>
      <c r="N5" s="81">
        <v>59798.964169658997</v>
      </c>
      <c r="O5" s="81">
        <v>60959.902776698997</v>
      </c>
      <c r="P5" s="81">
        <v>61268.120697143</v>
      </c>
      <c r="Q5" s="81">
        <v>63868.989574954998</v>
      </c>
      <c r="R5" s="81">
        <v>62921.944154853998</v>
      </c>
      <c r="S5" s="81">
        <v>63842.709442605999</v>
      </c>
      <c r="T5" s="81">
        <v>65170.045456138003</v>
      </c>
      <c r="U5" s="81">
        <v>66192.114696354998</v>
      </c>
      <c r="V5" s="81">
        <v>66078.971751327001</v>
      </c>
      <c r="W5" s="81">
        <v>65394.620510547997</v>
      </c>
      <c r="X5" s="81">
        <v>66095.144189183993</v>
      </c>
      <c r="Y5" s="81">
        <v>63880.673327536002</v>
      </c>
      <c r="Z5" s="81">
        <v>63475.629309966818</v>
      </c>
    </row>
    <row r="6" spans="1:26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</row>
    <row r="7" spans="1:26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</row>
    <row r="8" spans="1:26">
      <c r="A8" s="14">
        <v>6</v>
      </c>
      <c r="B8" s="15" t="s">
        <v>120</v>
      </c>
      <c r="C8" s="68">
        <v>18109.609601740794</v>
      </c>
      <c r="D8" s="68">
        <v>18992.729022244774</v>
      </c>
      <c r="E8" s="68">
        <v>19376.765481270257</v>
      </c>
      <c r="F8" s="68">
        <v>20119.676565216079</v>
      </c>
      <c r="G8" s="68">
        <v>20012.832102024764</v>
      </c>
      <c r="H8" s="68">
        <v>20585.37087461276</v>
      </c>
      <c r="I8" s="68">
        <v>22077.276148311103</v>
      </c>
      <c r="J8" s="68">
        <v>22615.082236096852</v>
      </c>
      <c r="K8" s="68">
        <v>22978.849824327797</v>
      </c>
      <c r="L8" s="81">
        <v>23963.8435896542</v>
      </c>
      <c r="M8" s="81">
        <v>24506.017673594313</v>
      </c>
      <c r="N8" s="81">
        <v>24452.491663245546</v>
      </c>
      <c r="O8" s="81">
        <v>24418.390188308742</v>
      </c>
      <c r="P8" s="81">
        <v>24547.961999225186</v>
      </c>
      <c r="Q8" s="81">
        <v>25038.334219133187</v>
      </c>
      <c r="R8" s="81">
        <v>25146.58995544897</v>
      </c>
      <c r="S8" s="81">
        <v>25320.721310998906</v>
      </c>
      <c r="T8" s="81">
        <v>24868.153158733079</v>
      </c>
      <c r="U8" s="81">
        <v>24742.028524182471</v>
      </c>
      <c r="V8" s="81">
        <v>25269.250266477906</v>
      </c>
      <c r="W8" s="81">
        <v>25692.687739406188</v>
      </c>
      <c r="X8" s="81">
        <v>26495.955446412001</v>
      </c>
      <c r="Y8" s="81">
        <v>28409.100686277001</v>
      </c>
      <c r="Z8" s="81">
        <v>28968.462264123002</v>
      </c>
    </row>
    <row r="9" spans="1:26">
      <c r="A9" s="14">
        <v>7</v>
      </c>
      <c r="B9" s="15" t="s">
        <v>121</v>
      </c>
      <c r="C9" s="68">
        <v>2765.1133522300001</v>
      </c>
      <c r="D9" s="68">
        <v>3110.295619648</v>
      </c>
      <c r="E9" s="68">
        <v>3722.0192184060002</v>
      </c>
      <c r="F9" s="68">
        <v>3628.4508590099999</v>
      </c>
      <c r="G9" s="68">
        <v>4077.5206235280002</v>
      </c>
      <c r="H9" s="68">
        <v>3458.7878360949999</v>
      </c>
      <c r="I9" s="68">
        <v>3442.5706286680002</v>
      </c>
      <c r="J9" s="68">
        <v>3094.0435962850001</v>
      </c>
      <c r="K9" s="68">
        <v>3420.2516552920001</v>
      </c>
      <c r="L9" s="81">
        <v>3538.2908394589999</v>
      </c>
      <c r="M9" s="81">
        <v>3231.8705843379998</v>
      </c>
      <c r="N9" s="81">
        <v>3041.4494457410001</v>
      </c>
      <c r="O9" s="81">
        <v>3034.4836007620002</v>
      </c>
      <c r="P9" s="81">
        <v>2784.7260633010001</v>
      </c>
      <c r="Q9" s="81">
        <v>2759.91150373336</v>
      </c>
      <c r="R9" s="81">
        <v>2754.6808714700001</v>
      </c>
      <c r="S9" s="81">
        <v>2856.9616539479903</v>
      </c>
      <c r="T9" s="81">
        <v>2917.5505821140096</v>
      </c>
      <c r="U9" s="81">
        <v>3038.8410968580001</v>
      </c>
      <c r="V9" s="81">
        <v>2923.7962785190002</v>
      </c>
      <c r="W9" s="81">
        <v>2692.3699275419999</v>
      </c>
      <c r="X9" s="81">
        <v>2838.8812728359999</v>
      </c>
      <c r="Y9" s="81">
        <v>2807.1065519540002</v>
      </c>
      <c r="Z9" s="81">
        <v>2729.8290715920002</v>
      </c>
    </row>
    <row r="10" spans="1:26">
      <c r="A10" s="14">
        <v>8</v>
      </c>
      <c r="B10" s="15" t="s">
        <v>122</v>
      </c>
      <c r="C10" s="68">
        <v>12573.7553476967</v>
      </c>
      <c r="D10" s="68">
        <v>12226.782416244609</v>
      </c>
      <c r="E10" s="68">
        <v>12341.84402287836</v>
      </c>
      <c r="F10" s="68">
        <v>12010.015713123468</v>
      </c>
      <c r="G10" s="68">
        <v>11918.50915333078</v>
      </c>
      <c r="H10" s="68">
        <v>12398.541222909289</v>
      </c>
      <c r="I10" s="68">
        <v>12518.11270633558</v>
      </c>
      <c r="J10" s="68">
        <v>12520.56496636022</v>
      </c>
      <c r="K10" s="68">
        <v>12336.96297351318</v>
      </c>
      <c r="L10" s="81">
        <v>12148.026093706179</v>
      </c>
      <c r="M10" s="81">
        <v>11656.895019396179</v>
      </c>
      <c r="N10" s="81">
        <v>11529.972887395179</v>
      </c>
      <c r="O10" s="81">
        <v>11521.4853515091</v>
      </c>
      <c r="P10" s="81">
        <v>11932.3867366581</v>
      </c>
      <c r="Q10" s="81">
        <v>11814.0715978261</v>
      </c>
      <c r="R10" s="81">
        <v>11805.7620765191</v>
      </c>
      <c r="S10" s="81">
        <v>12150.6989598531</v>
      </c>
      <c r="T10" s="81">
        <v>12336.964102013995</v>
      </c>
      <c r="U10" s="81">
        <v>11666.0952763391</v>
      </c>
      <c r="V10" s="81">
        <v>11688.686412942099</v>
      </c>
      <c r="W10" s="81">
        <v>11287.975122697379</v>
      </c>
      <c r="X10" s="81">
        <v>10952.76426312</v>
      </c>
      <c r="Y10" s="81">
        <v>11127.863589593</v>
      </c>
      <c r="Z10" s="81">
        <v>11639.359582985</v>
      </c>
    </row>
    <row r="11" spans="1:26">
      <c r="A11" s="14">
        <v>9</v>
      </c>
      <c r="B11" s="15" t="s">
        <v>123</v>
      </c>
      <c r="C11" s="68">
        <v>1298.3568974278965</v>
      </c>
      <c r="D11" s="68">
        <v>1366.2000965108964</v>
      </c>
      <c r="E11" s="68">
        <v>1371.829804344</v>
      </c>
      <c r="F11" s="68">
        <v>1561.8616329409999</v>
      </c>
      <c r="G11" s="68">
        <v>1661.024452072</v>
      </c>
      <c r="H11" s="68">
        <v>1672.7859989264366</v>
      </c>
      <c r="I11" s="68">
        <v>1218.7116405728964</v>
      </c>
      <c r="J11" s="68">
        <v>1216.7899909549999</v>
      </c>
      <c r="K11" s="68">
        <v>1226.235385833</v>
      </c>
      <c r="L11" s="81">
        <v>1292.0318136349999</v>
      </c>
      <c r="M11" s="81">
        <v>1295.6462381599999</v>
      </c>
      <c r="N11" s="81">
        <v>1367.144114273</v>
      </c>
      <c r="O11" s="81">
        <v>1360.0075740459999</v>
      </c>
      <c r="P11" s="81">
        <v>1363.3675309130001</v>
      </c>
      <c r="Q11" s="81">
        <v>1455.8509396760001</v>
      </c>
      <c r="R11" s="81">
        <v>1452.1777238</v>
      </c>
      <c r="S11" s="81">
        <v>1520.295590897</v>
      </c>
      <c r="T11" s="81">
        <v>1493.047154933</v>
      </c>
      <c r="U11" s="81">
        <v>1506.5729854690001</v>
      </c>
      <c r="V11" s="81">
        <v>1489.9440722070001</v>
      </c>
      <c r="W11" s="81">
        <v>1488.6952673190001</v>
      </c>
      <c r="X11" s="81">
        <v>1417.515782103</v>
      </c>
      <c r="Y11" s="81">
        <v>1423.5503169020001</v>
      </c>
      <c r="Z11" s="81">
        <v>1510.286660557</v>
      </c>
    </row>
    <row r="12" spans="1:26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</row>
    <row r="13" spans="1:26">
      <c r="A13" s="14">
        <v>11</v>
      </c>
      <c r="B13" s="15" t="s">
        <v>125</v>
      </c>
      <c r="C13" s="69">
        <v>5641.0968413406717</v>
      </c>
      <c r="D13" s="69">
        <v>5842.7938955107538</v>
      </c>
      <c r="E13" s="69">
        <v>6330.6728794962373</v>
      </c>
      <c r="F13" s="69">
        <v>6068.9715784579703</v>
      </c>
      <c r="G13" s="69">
        <v>6074.7925909631485</v>
      </c>
      <c r="H13" s="69">
        <v>5910.1084996695699</v>
      </c>
      <c r="I13" s="69">
        <v>5964.0016288061834</v>
      </c>
      <c r="J13" s="69">
        <v>6009.0666534998472</v>
      </c>
      <c r="K13" s="69">
        <v>6062.4645180824136</v>
      </c>
      <c r="L13" s="81">
        <v>5789.3446474569182</v>
      </c>
      <c r="M13" s="81">
        <v>5934.0271832623093</v>
      </c>
      <c r="N13" s="81">
        <v>5933.6781831098351</v>
      </c>
      <c r="O13" s="81">
        <v>5885.0936750504707</v>
      </c>
      <c r="P13" s="81">
        <v>5714.3098575763088</v>
      </c>
      <c r="Q13" s="81">
        <v>5849.5427584697063</v>
      </c>
      <c r="R13" s="81">
        <v>5920.3047892224822</v>
      </c>
      <c r="S13" s="81">
        <v>5971.9661337261477</v>
      </c>
      <c r="T13" s="81">
        <v>6054.9552382959637</v>
      </c>
      <c r="U13" s="81">
        <v>6271.323833844318</v>
      </c>
      <c r="V13" s="81">
        <v>6244.8391415177612</v>
      </c>
      <c r="W13" s="81">
        <v>6136.7388647225553</v>
      </c>
      <c r="X13" s="81">
        <v>6122.3318884009923</v>
      </c>
      <c r="Y13" s="81">
        <v>6235.2207977726539</v>
      </c>
      <c r="Z13" s="81">
        <v>6001.4851416623042</v>
      </c>
    </row>
    <row r="14" spans="1:26">
      <c r="A14" s="14">
        <v>12</v>
      </c>
      <c r="B14" s="15" t="s">
        <v>10</v>
      </c>
      <c r="C14" s="69">
        <v>59.053873000000003</v>
      </c>
      <c r="D14" s="69">
        <v>257.28710000000001</v>
      </c>
      <c r="E14" s="69">
        <v>251.20701299999999</v>
      </c>
      <c r="F14" s="69">
        <v>251.70338599999999</v>
      </c>
      <c r="G14" s="69">
        <v>253.282971</v>
      </c>
      <c r="H14" s="69">
        <v>254.03587200000001</v>
      </c>
      <c r="I14" s="69">
        <v>253.75144499999999</v>
      </c>
      <c r="J14" s="69">
        <v>254.20538199999999</v>
      </c>
      <c r="K14" s="69">
        <v>254.10844800000001</v>
      </c>
      <c r="L14" s="81">
        <v>254.37918400000001</v>
      </c>
      <c r="M14" s="81">
        <v>253.69911200000001</v>
      </c>
      <c r="N14" s="81">
        <v>249.096858</v>
      </c>
      <c r="O14" s="81">
        <v>249.13482500000001</v>
      </c>
      <c r="P14" s="81">
        <v>48.586241000000001</v>
      </c>
      <c r="Q14" s="81">
        <v>49.570033000000002</v>
      </c>
      <c r="R14" s="81">
        <v>49.457431999999997</v>
      </c>
      <c r="S14" s="81">
        <v>49.645809999999997</v>
      </c>
      <c r="T14" s="81">
        <v>49.534728000000001</v>
      </c>
      <c r="U14" s="81">
        <v>49.470412000000003</v>
      </c>
      <c r="V14" s="81">
        <v>49.246355999999999</v>
      </c>
      <c r="W14" s="81">
        <v>68.993076000000002</v>
      </c>
      <c r="X14" s="81">
        <v>69.210292999999993</v>
      </c>
      <c r="Y14" s="81">
        <v>69.047047000000006</v>
      </c>
      <c r="Z14" s="81">
        <v>68.749512999999993</v>
      </c>
    </row>
    <row r="15" spans="1:26">
      <c r="A15" s="14">
        <v>13</v>
      </c>
      <c r="B15" s="15" t="s">
        <v>111</v>
      </c>
      <c r="C15" s="69">
        <v>117.52058905169599</v>
      </c>
      <c r="D15" s="69">
        <v>117.770031370501</v>
      </c>
      <c r="E15" s="69">
        <v>215.12243361523699</v>
      </c>
      <c r="F15" s="69">
        <v>211.26922906531698</v>
      </c>
      <c r="G15" s="69">
        <v>210.48541983088799</v>
      </c>
      <c r="H15" s="69">
        <v>200.60722009442301</v>
      </c>
      <c r="I15" s="69">
        <v>199.18473515978602</v>
      </c>
      <c r="J15" s="69">
        <v>191.52384442680099</v>
      </c>
      <c r="K15" s="69">
        <v>189.232752176319</v>
      </c>
      <c r="L15" s="81">
        <v>186.24614156318898</v>
      </c>
      <c r="M15" s="81">
        <v>179.07989551289498</v>
      </c>
      <c r="N15" s="81">
        <v>176.29472141892998</v>
      </c>
      <c r="O15" s="81">
        <v>176.53176655733802</v>
      </c>
      <c r="P15" s="81">
        <v>169.776114312473</v>
      </c>
      <c r="Q15" s="81">
        <v>166.81279800195301</v>
      </c>
      <c r="R15" s="81">
        <v>166.401257371751</v>
      </c>
      <c r="S15" s="81">
        <v>166.022025450538</v>
      </c>
      <c r="T15" s="81">
        <v>156.05403538790301</v>
      </c>
      <c r="U15" s="81">
        <v>155.65496567727499</v>
      </c>
      <c r="V15" s="81">
        <v>149.713532306807</v>
      </c>
      <c r="W15" s="81">
        <v>147.175747960324</v>
      </c>
      <c r="X15" s="81">
        <v>145.80545352310699</v>
      </c>
      <c r="Y15" s="81">
        <v>139.30793903467898</v>
      </c>
      <c r="Z15" s="81">
        <v>135.74887576462399</v>
      </c>
    </row>
    <row r="16" spans="1:26">
      <c r="A16" s="14">
        <v>14</v>
      </c>
      <c r="B16" s="15" t="s">
        <v>112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</row>
    <row r="17" spans="1:26">
      <c r="A17" s="14">
        <v>15</v>
      </c>
      <c r="B17" s="15" t="s">
        <v>113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</row>
    <row r="18" spans="1:26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</row>
    <row r="19" spans="1:26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</row>
    <row r="20" spans="1:26">
      <c r="A20" s="14">
        <v>18</v>
      </c>
      <c r="B20" s="15" t="s">
        <v>12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</row>
    <row r="21" spans="1:26">
      <c r="A21" s="14">
        <v>19</v>
      </c>
      <c r="B21" s="15" t="s">
        <v>126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</row>
    <row r="22" spans="1:26">
      <c r="A22" s="14">
        <v>20</v>
      </c>
      <c r="B22" s="15" t="s">
        <v>127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</row>
    <row r="23" spans="1:26">
      <c r="A23" s="14">
        <v>21</v>
      </c>
      <c r="B23" s="15" t="s">
        <v>128</v>
      </c>
      <c r="C23" s="69">
        <v>21.5167</v>
      </c>
      <c r="D23" s="69">
        <v>21.5167</v>
      </c>
      <c r="E23" s="69">
        <v>21.5167</v>
      </c>
      <c r="F23" s="69">
        <v>21.5167</v>
      </c>
      <c r="G23" s="69">
        <v>21.5167</v>
      </c>
      <c r="H23" s="69">
        <v>21.5167</v>
      </c>
      <c r="I23" s="69">
        <v>21.5167</v>
      </c>
      <c r="J23" s="69">
        <v>21.5167</v>
      </c>
      <c r="K23" s="69">
        <v>21.5167</v>
      </c>
      <c r="L23" s="81">
        <v>21.5167</v>
      </c>
      <c r="M23" s="81">
        <v>21.5167</v>
      </c>
      <c r="N23" s="81">
        <v>21.5167</v>
      </c>
      <c r="O23" s="81">
        <v>21.5167</v>
      </c>
      <c r="P23" s="81">
        <v>21.5167</v>
      </c>
      <c r="Q23" s="81">
        <v>21.5167</v>
      </c>
      <c r="R23" s="81">
        <v>21.5167</v>
      </c>
      <c r="S23" s="81">
        <v>21.5167</v>
      </c>
      <c r="T23" s="81">
        <v>21.5167</v>
      </c>
      <c r="U23" s="81">
        <v>21.5167</v>
      </c>
      <c r="V23" s="81">
        <v>21.5167</v>
      </c>
      <c r="W23" s="81">
        <v>21.5167</v>
      </c>
      <c r="X23" s="81">
        <v>21.5167</v>
      </c>
      <c r="Y23" s="81">
        <v>21.5167</v>
      </c>
      <c r="Z23" s="81">
        <v>21.5167</v>
      </c>
    </row>
    <row r="24" spans="1:26">
      <c r="A24" s="14">
        <v>22</v>
      </c>
      <c r="B24" s="17" t="s">
        <v>13</v>
      </c>
      <c r="C24" s="70">
        <v>99662.509663087782</v>
      </c>
      <c r="D24" s="70">
        <v>102173.85698840852</v>
      </c>
      <c r="E24" s="70">
        <v>106319.02360918411</v>
      </c>
      <c r="F24" s="70">
        <v>106165.06600945684</v>
      </c>
      <c r="G24" s="70">
        <v>106723.75262891059</v>
      </c>
      <c r="H24" s="70">
        <v>106727.53769377554</v>
      </c>
      <c r="I24" s="70">
        <v>107381.28346048655</v>
      </c>
      <c r="J24" s="70">
        <v>108093.16673344171</v>
      </c>
      <c r="K24" s="70">
        <v>109018.65134654772</v>
      </c>
      <c r="L24" s="70">
        <v>107369.21081700246</v>
      </c>
      <c r="M24" s="70">
        <v>107093.1753838157</v>
      </c>
      <c r="N24" s="70">
        <v>106773.5884020245</v>
      </c>
      <c r="O24" s="70">
        <v>107737.83082257571</v>
      </c>
      <c r="P24" s="70">
        <v>108595.65149124805</v>
      </c>
      <c r="Q24" s="70">
        <v>111424.21494239135</v>
      </c>
      <c r="R24" s="70">
        <v>110560.42826828128</v>
      </c>
      <c r="S24" s="70">
        <v>112171.16232790872</v>
      </c>
      <c r="T24" s="70">
        <v>113218.38564388696</v>
      </c>
      <c r="U24" s="70">
        <v>113794.98884264418</v>
      </c>
      <c r="V24" s="70">
        <v>114052.1246237606</v>
      </c>
      <c r="W24" s="70">
        <v>114202.13185760743</v>
      </c>
      <c r="X24" s="70">
        <v>114627.95994640006</v>
      </c>
      <c r="Y24" s="70">
        <v>114372.2046343913</v>
      </c>
      <c r="Z24" s="70">
        <v>114830.4870905748</v>
      </c>
    </row>
    <row r="25" spans="1:26">
      <c r="A25" s="14">
        <v>23</v>
      </c>
      <c r="B25" s="15" t="s">
        <v>14</v>
      </c>
      <c r="C25" s="69">
        <v>882.62848905935448</v>
      </c>
      <c r="D25" s="69">
        <v>1386.7613569904124</v>
      </c>
      <c r="E25" s="69">
        <v>896.39790823614931</v>
      </c>
      <c r="F25" s="69">
        <v>957.58270417262224</v>
      </c>
      <c r="G25" s="69">
        <v>791.45746079912624</v>
      </c>
      <c r="H25" s="69">
        <v>705.34392542397734</v>
      </c>
      <c r="I25" s="69">
        <v>869.93679065329627</v>
      </c>
      <c r="J25" s="69">
        <v>1069.2563418332284</v>
      </c>
      <c r="K25" s="69">
        <v>815.23066717721224</v>
      </c>
      <c r="L25" s="69">
        <v>5099.9796067232792</v>
      </c>
      <c r="M25" s="69">
        <v>1098.4400123931639</v>
      </c>
      <c r="N25" s="69">
        <v>806.35992614761619</v>
      </c>
      <c r="O25" s="81">
        <v>888.40627867952003</v>
      </c>
      <c r="P25" s="81">
        <v>867.17329242710116</v>
      </c>
      <c r="Q25" s="81">
        <v>1537.2115427834801</v>
      </c>
      <c r="R25" s="81">
        <v>2351.4861231417872</v>
      </c>
      <c r="S25" s="81">
        <v>1078.7738165411604</v>
      </c>
      <c r="T25" s="81">
        <v>974.90548206232722</v>
      </c>
      <c r="U25" s="81">
        <v>784.63106194945328</v>
      </c>
      <c r="V25" s="81">
        <v>1460.6580817374372</v>
      </c>
      <c r="W25" s="81">
        <v>968.66892085597817</v>
      </c>
      <c r="X25" s="81">
        <v>819.97762584274608</v>
      </c>
      <c r="Y25" s="81">
        <v>1109.1611368385543</v>
      </c>
      <c r="Z25" s="81">
        <v>937.30707736486204</v>
      </c>
    </row>
    <row r="26" spans="1:26">
      <c r="A26" s="14">
        <v>24</v>
      </c>
      <c r="B26" s="15" t="s">
        <v>19</v>
      </c>
      <c r="C26" s="69">
        <v>0.16541750795999999</v>
      </c>
      <c r="D26" s="69">
        <v>0.19205894295999998</v>
      </c>
      <c r="E26" s="69">
        <v>0.59697264096000002</v>
      </c>
      <c r="F26" s="69">
        <v>0.61718411496000003</v>
      </c>
      <c r="G26" s="69">
        <v>0.55755560699999995</v>
      </c>
      <c r="H26" s="69">
        <v>0.465136306</v>
      </c>
      <c r="I26" s="69">
        <v>0.485543104</v>
      </c>
      <c r="J26" s="69">
        <v>0.45630015899999998</v>
      </c>
      <c r="K26" s="69">
        <v>0.477494796</v>
      </c>
      <c r="L26" s="69">
        <v>0.50054439799999995</v>
      </c>
      <c r="M26" s="69">
        <v>0.40533333599999999</v>
      </c>
      <c r="N26" s="69">
        <v>0.39900000299999999</v>
      </c>
      <c r="O26" s="81">
        <v>0.42553621400000002</v>
      </c>
      <c r="P26" s="81">
        <v>0.41741147299999998</v>
      </c>
      <c r="Q26" s="81">
        <v>0.380000004</v>
      </c>
      <c r="R26" s="81">
        <v>0.41426606399999999</v>
      </c>
      <c r="S26" s="81">
        <v>0.43554325300000002</v>
      </c>
      <c r="T26" s="81">
        <v>0.47664184599999998</v>
      </c>
      <c r="U26" s="81">
        <v>0.35466667200000002</v>
      </c>
      <c r="V26" s="81">
        <v>2.9381415000000001E-2</v>
      </c>
      <c r="W26" s="81">
        <v>7.0571842999999995E-2</v>
      </c>
      <c r="X26" s="81">
        <v>0.101430439</v>
      </c>
      <c r="Y26" s="81">
        <v>0</v>
      </c>
      <c r="Z26" s="81">
        <v>3.3832475000000001E-2</v>
      </c>
    </row>
    <row r="27" spans="1:26">
      <c r="A27" s="14">
        <v>25</v>
      </c>
      <c r="B27" s="15" t="s">
        <v>20</v>
      </c>
      <c r="C27" s="69">
        <v>1515.5954886691375</v>
      </c>
      <c r="D27" s="69">
        <v>383.47702684113739</v>
      </c>
      <c r="E27" s="69">
        <v>199.14234691113739</v>
      </c>
      <c r="F27" s="69">
        <v>234.2092291061374</v>
      </c>
      <c r="G27" s="69">
        <v>785.5329427081374</v>
      </c>
      <c r="H27" s="69">
        <v>405.2678839601374</v>
      </c>
      <c r="I27" s="69">
        <v>124.20017425685739</v>
      </c>
      <c r="J27" s="69">
        <v>169.94829924413739</v>
      </c>
      <c r="K27" s="69">
        <v>162.1107169716974</v>
      </c>
      <c r="L27" s="69">
        <v>72.134929718137386</v>
      </c>
      <c r="M27" s="69">
        <v>31.691538176897392</v>
      </c>
      <c r="N27" s="69">
        <v>31.382922053137989</v>
      </c>
      <c r="O27" s="81">
        <v>30.268001558137989</v>
      </c>
      <c r="P27" s="81">
        <v>51.171769116137988</v>
      </c>
      <c r="Q27" s="81">
        <v>211.814016870138</v>
      </c>
      <c r="R27" s="81">
        <v>103.79273068513798</v>
      </c>
      <c r="S27" s="81">
        <v>378.301111151138</v>
      </c>
      <c r="T27" s="81">
        <v>57.860288665137986</v>
      </c>
      <c r="U27" s="81">
        <v>101.735740911138</v>
      </c>
      <c r="V27" s="81">
        <v>91.463899333138002</v>
      </c>
      <c r="W27" s="81">
        <v>61.682366378137985</v>
      </c>
      <c r="X27" s="81">
        <v>148.63726901655798</v>
      </c>
      <c r="Y27" s="81">
        <v>65.096613361137983</v>
      </c>
      <c r="Z27" s="81">
        <v>51.292844426137982</v>
      </c>
    </row>
    <row r="28" spans="1:26">
      <c r="A28" s="14">
        <v>26</v>
      </c>
      <c r="B28" s="15" t="s">
        <v>21</v>
      </c>
      <c r="C28" s="69">
        <v>766.01860001066404</v>
      </c>
      <c r="D28" s="69">
        <v>732.66614500207697</v>
      </c>
      <c r="E28" s="69">
        <v>827.76758403269992</v>
      </c>
      <c r="F28" s="69">
        <v>950.63637529719483</v>
      </c>
      <c r="G28" s="69">
        <v>960.18935277034302</v>
      </c>
      <c r="H28" s="69">
        <v>775.34322468266407</v>
      </c>
      <c r="I28" s="69">
        <v>797.12400787321951</v>
      </c>
      <c r="J28" s="69">
        <v>681.85807383909616</v>
      </c>
      <c r="K28" s="69">
        <v>734.4533546570517</v>
      </c>
      <c r="L28" s="69">
        <v>862.71627312463795</v>
      </c>
      <c r="M28" s="69">
        <v>877.89915164121874</v>
      </c>
      <c r="N28" s="69">
        <v>787.50822439349156</v>
      </c>
      <c r="O28" s="81">
        <v>857.11503571928563</v>
      </c>
      <c r="P28" s="81">
        <v>728.92001984298531</v>
      </c>
      <c r="Q28" s="81">
        <v>802.8957599656934</v>
      </c>
      <c r="R28" s="81">
        <v>912.19248155357377</v>
      </c>
      <c r="S28" s="81">
        <v>1011.6106780870722</v>
      </c>
      <c r="T28" s="81">
        <v>809.33125839693037</v>
      </c>
      <c r="U28" s="81">
        <v>878.63804052966918</v>
      </c>
      <c r="V28" s="81">
        <v>685.72100909474966</v>
      </c>
      <c r="W28" s="81">
        <v>724.10938927282996</v>
      </c>
      <c r="X28" s="81">
        <v>871.37710641341721</v>
      </c>
      <c r="Y28" s="81">
        <v>907.02784674086024</v>
      </c>
      <c r="Z28" s="81">
        <v>837.48664708928322</v>
      </c>
    </row>
    <row r="29" spans="1:26">
      <c r="A29" s="14">
        <v>27</v>
      </c>
      <c r="B29" s="15" t="s">
        <v>22</v>
      </c>
      <c r="C29" s="69">
        <v>58.306062189684205</v>
      </c>
      <c r="D29" s="69">
        <v>91.096947687244096</v>
      </c>
      <c r="E29" s="69">
        <v>20.771609726134102</v>
      </c>
      <c r="F29" s="69">
        <v>16.351940286254081</v>
      </c>
      <c r="G29" s="69">
        <v>83.479301039556205</v>
      </c>
      <c r="H29" s="69">
        <v>33.751938590904096</v>
      </c>
      <c r="I29" s="69">
        <v>15.23628382556408</v>
      </c>
      <c r="J29" s="69">
        <v>56.395205699684084</v>
      </c>
      <c r="K29" s="69">
        <v>60.543990465994078</v>
      </c>
      <c r="L29" s="69">
        <v>57.473804544004082</v>
      </c>
      <c r="M29" s="69">
        <v>71.835545749884091</v>
      </c>
      <c r="N29" s="69">
        <v>65.237257322354083</v>
      </c>
      <c r="O29" s="81">
        <v>56.217615477634077</v>
      </c>
      <c r="P29" s="81">
        <v>188.00404735351401</v>
      </c>
      <c r="Q29" s="81">
        <v>101.88175390650409</v>
      </c>
      <c r="R29" s="81">
        <v>110.84957570505411</v>
      </c>
      <c r="S29" s="81">
        <v>97.606186493503998</v>
      </c>
      <c r="T29" s="81">
        <v>175.33910770056409</v>
      </c>
      <c r="U29" s="81">
        <v>148.44037806999401</v>
      </c>
      <c r="V29" s="81">
        <v>112.3220614772041</v>
      </c>
      <c r="W29" s="81">
        <v>93.659960569104797</v>
      </c>
      <c r="X29" s="81">
        <v>104.2170775322941</v>
      </c>
      <c r="Y29" s="81">
        <v>442.95174018451405</v>
      </c>
      <c r="Z29" s="81">
        <v>22.329180685624081</v>
      </c>
    </row>
    <row r="30" spans="1:26">
      <c r="A30" s="14">
        <v>28</v>
      </c>
      <c r="B30" s="17" t="s">
        <v>23</v>
      </c>
      <c r="C30" s="71">
        <v>3222.7140574368</v>
      </c>
      <c r="D30" s="71">
        <v>2594.1935354638304</v>
      </c>
      <c r="E30" s="71">
        <v>1944.6764215470805</v>
      </c>
      <c r="F30" s="71">
        <v>2159.3974329771686</v>
      </c>
      <c r="G30" s="71">
        <v>2621.2166129241627</v>
      </c>
      <c r="H30" s="71">
        <v>1920.1721089636826</v>
      </c>
      <c r="I30" s="71">
        <v>1806.9827997129373</v>
      </c>
      <c r="J30" s="71">
        <v>1977.9142207751463</v>
      </c>
      <c r="K30" s="71">
        <v>1772.816224067956</v>
      </c>
      <c r="L30" s="71">
        <v>6092.8051585080584</v>
      </c>
      <c r="M30" s="71">
        <v>2080.2715812971633</v>
      </c>
      <c r="N30" s="71">
        <v>1690.8873299195993</v>
      </c>
      <c r="O30" s="70">
        <v>1832.432467648578</v>
      </c>
      <c r="P30" s="70">
        <v>1835.6865402127385</v>
      </c>
      <c r="Q30" s="70">
        <v>2654.1830735298163</v>
      </c>
      <c r="R30" s="70">
        <v>3478.7351771495551</v>
      </c>
      <c r="S30" s="70">
        <v>2566.7273355258749</v>
      </c>
      <c r="T30" s="70">
        <v>2017.9127786709601</v>
      </c>
      <c r="U30" s="70">
        <v>1913.7998881322535</v>
      </c>
      <c r="V30" s="70">
        <v>2350.1944330575288</v>
      </c>
      <c r="W30" s="70">
        <v>1848.1912089190505</v>
      </c>
      <c r="X30" s="70">
        <v>1944.3105092440144</v>
      </c>
      <c r="Y30" s="70">
        <v>2524.2373371250669</v>
      </c>
      <c r="Z30" s="70">
        <v>1848.4495820409074</v>
      </c>
    </row>
    <row r="31" spans="1:26">
      <c r="A31" s="14">
        <v>29</v>
      </c>
      <c r="B31" s="17" t="s">
        <v>31</v>
      </c>
      <c r="C31" s="70">
        <v>102885.22372052456</v>
      </c>
      <c r="D31" s="70">
        <v>104768.0505238724</v>
      </c>
      <c r="E31" s="70">
        <v>108263.70003073121</v>
      </c>
      <c r="F31" s="70">
        <v>108324.46344243403</v>
      </c>
      <c r="G31" s="70">
        <v>109344.96924183468</v>
      </c>
      <c r="H31" s="70">
        <v>108647.70980273922</v>
      </c>
      <c r="I31" s="70">
        <v>109188.26626019942</v>
      </c>
      <c r="J31" s="70">
        <v>110071.0809542169</v>
      </c>
      <c r="K31" s="70">
        <v>110791.46757061566</v>
      </c>
      <c r="L31" s="70">
        <v>113462.01597551061</v>
      </c>
      <c r="M31" s="70">
        <v>109173.44696511286</v>
      </c>
      <c r="N31" s="70">
        <v>108464.4757319441</v>
      </c>
      <c r="O31" s="70">
        <v>109570.26329022426</v>
      </c>
      <c r="P31" s="70">
        <v>110431.33803146087</v>
      </c>
      <c r="Q31" s="70">
        <v>114078.39801592112</v>
      </c>
      <c r="R31" s="70">
        <v>114039.16344543091</v>
      </c>
      <c r="S31" s="70">
        <v>114737.88966343451</v>
      </c>
      <c r="T31" s="70">
        <v>115236.29842255788</v>
      </c>
      <c r="U31" s="70">
        <v>115708.7887307764</v>
      </c>
      <c r="V31" s="70">
        <v>116402.31905681809</v>
      </c>
      <c r="W31" s="70">
        <v>116050.3230665265</v>
      </c>
      <c r="X31" s="70">
        <v>116572.27045564416</v>
      </c>
      <c r="Y31" s="70">
        <v>116896.44197151638</v>
      </c>
      <c r="Z31" s="70">
        <v>116678.93667261567</v>
      </c>
    </row>
    <row r="32" spans="1:26">
      <c r="A32" s="14">
        <v>30</v>
      </c>
      <c r="B32" s="15" t="s">
        <v>132</v>
      </c>
      <c r="C32" s="69">
        <v>47.969443743283001</v>
      </c>
      <c r="D32" s="69">
        <v>55.887281637004193</v>
      </c>
      <c r="E32" s="69">
        <v>50.063960097158912</v>
      </c>
      <c r="F32" s="69">
        <v>78.838450755184397</v>
      </c>
      <c r="G32" s="69">
        <v>46.819148827620054</v>
      </c>
      <c r="H32" s="69">
        <v>58.918550236972209</v>
      </c>
      <c r="I32" s="69">
        <v>36.892346159457681</v>
      </c>
      <c r="J32" s="69">
        <v>46.639387905262225</v>
      </c>
      <c r="K32" s="69">
        <v>42.552058691500193</v>
      </c>
      <c r="L32" s="69">
        <v>52.251459945408698</v>
      </c>
      <c r="M32" s="69">
        <v>68.580272090419498</v>
      </c>
      <c r="N32" s="69">
        <v>40.779693526113661</v>
      </c>
      <c r="O32" s="81">
        <v>49.892944555523101</v>
      </c>
      <c r="P32" s="81">
        <v>32.946753791514674</v>
      </c>
      <c r="Q32" s="81">
        <v>18.586203721081649</v>
      </c>
      <c r="R32" s="81">
        <v>38.187216779081652</v>
      </c>
      <c r="S32" s="81">
        <v>84.644907275969388</v>
      </c>
      <c r="T32" s="81">
        <v>35.605034271911208</v>
      </c>
      <c r="U32" s="81">
        <v>46.94298476634561</v>
      </c>
      <c r="V32" s="81">
        <v>41.335337078280673</v>
      </c>
      <c r="W32" s="81">
        <v>37.330636583009486</v>
      </c>
      <c r="X32" s="81">
        <v>37.672436647754708</v>
      </c>
      <c r="Y32" s="81">
        <v>41.7891073289574</v>
      </c>
      <c r="Z32" s="81">
        <v>27.499396593783981</v>
      </c>
    </row>
    <row r="33" spans="1:26">
      <c r="A33" s="14">
        <v>31</v>
      </c>
      <c r="B33" s="15" t="s">
        <v>133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</row>
    <row r="34" spans="1:26">
      <c r="A34" s="14">
        <v>32</v>
      </c>
      <c r="B34" s="15" t="s">
        <v>134</v>
      </c>
      <c r="C34" s="69">
        <v>145.3441843528845</v>
      </c>
      <c r="D34" s="69">
        <v>41.734716403884498</v>
      </c>
      <c r="E34" s="69">
        <v>224.11766006988449</v>
      </c>
      <c r="F34" s="69">
        <v>206.25389833688445</v>
      </c>
      <c r="G34" s="69">
        <v>594.11848841088454</v>
      </c>
      <c r="H34" s="69">
        <v>331.27585253888446</v>
      </c>
      <c r="I34" s="69">
        <v>53.956693779654465</v>
      </c>
      <c r="J34" s="69">
        <v>50.496545678884459</v>
      </c>
      <c r="K34" s="69">
        <v>154.77926780488446</v>
      </c>
      <c r="L34" s="69">
        <v>28.290830043884462</v>
      </c>
      <c r="M34" s="69">
        <v>38.81146430944446</v>
      </c>
      <c r="N34" s="69">
        <v>18.67615010472446</v>
      </c>
      <c r="O34" s="81">
        <v>20.894172586884462</v>
      </c>
      <c r="P34" s="81">
        <v>51.555757893884461</v>
      </c>
      <c r="Q34" s="81">
        <v>267.08099381427445</v>
      </c>
      <c r="R34" s="81">
        <v>171.94886641129446</v>
      </c>
      <c r="S34" s="81">
        <v>111.66809602958446</v>
      </c>
      <c r="T34" s="81">
        <v>135.17888237276446</v>
      </c>
      <c r="U34" s="81">
        <v>67.115673083764463</v>
      </c>
      <c r="V34" s="81">
        <v>360.3270096701745</v>
      </c>
      <c r="W34" s="81">
        <v>87.583025137684459</v>
      </c>
      <c r="X34" s="81">
        <v>155.02495356998446</v>
      </c>
      <c r="Y34" s="81">
        <v>140.84057379469445</v>
      </c>
      <c r="Z34" s="81">
        <v>153.81367757663446</v>
      </c>
    </row>
    <row r="35" spans="1:26">
      <c r="A35" s="14">
        <v>33</v>
      </c>
      <c r="B35" s="15" t="s">
        <v>135</v>
      </c>
      <c r="C35" s="69">
        <v>4.1040000000000001</v>
      </c>
      <c r="D35" s="69">
        <v>4.1040000000000001</v>
      </c>
      <c r="E35" s="69">
        <v>4.5599999999999996</v>
      </c>
      <c r="F35" s="69">
        <v>4.4966666670000004</v>
      </c>
      <c r="G35" s="69">
        <v>4.4966666670000004</v>
      </c>
      <c r="H35" s="69">
        <v>4.3700000010000002</v>
      </c>
      <c r="I35" s="69">
        <v>4.3066666680000001</v>
      </c>
      <c r="J35" s="69">
        <v>4.243333335</v>
      </c>
      <c r="K35" s="69">
        <v>4.1800000019999999</v>
      </c>
      <c r="L35" s="69">
        <v>4.1166666689999998</v>
      </c>
      <c r="M35" s="69">
        <v>4.0533333359999997</v>
      </c>
      <c r="N35" s="69">
        <v>3.990000003</v>
      </c>
      <c r="O35" s="81">
        <v>3.9266666699999999</v>
      </c>
      <c r="P35" s="81">
        <v>3.8633333369999998</v>
      </c>
      <c r="Q35" s="81">
        <v>3.8000000040000002</v>
      </c>
      <c r="R35" s="81">
        <v>3.7366666710000001</v>
      </c>
      <c r="S35" s="81">
        <v>3.6733333379999999</v>
      </c>
      <c r="T35" s="81">
        <v>3.6100000049999998</v>
      </c>
      <c r="U35" s="81">
        <v>3.5466666720000002</v>
      </c>
      <c r="V35" s="81">
        <v>3.1349999999999998</v>
      </c>
      <c r="W35" s="81">
        <v>3.1349999999999998</v>
      </c>
      <c r="X35" s="81">
        <v>3.0209999999999999</v>
      </c>
      <c r="Y35" s="81">
        <v>2.964</v>
      </c>
      <c r="Z35" s="81">
        <v>2.907</v>
      </c>
    </row>
    <row r="36" spans="1:26">
      <c r="A36" s="14">
        <v>34</v>
      </c>
      <c r="B36" s="15" t="s">
        <v>136</v>
      </c>
      <c r="C36" s="69">
        <v>32.184477808658158</v>
      </c>
      <c r="D36" s="69">
        <v>35.872986038241926</v>
      </c>
      <c r="E36" s="69">
        <v>35.540637873966674</v>
      </c>
      <c r="F36" s="69">
        <v>36.437185537293637</v>
      </c>
      <c r="G36" s="69">
        <v>38.109933893580504</v>
      </c>
      <c r="H36" s="69">
        <v>40.836684803381395</v>
      </c>
      <c r="I36" s="69">
        <v>35.296014638080933</v>
      </c>
      <c r="J36" s="69">
        <v>36.31418089890991</v>
      </c>
      <c r="K36" s="69">
        <v>39.557317702943955</v>
      </c>
      <c r="L36" s="69">
        <v>33.8848675650245</v>
      </c>
      <c r="M36" s="69">
        <v>36.471327356097916</v>
      </c>
      <c r="N36" s="69">
        <v>36.759859530357424</v>
      </c>
      <c r="O36" s="81">
        <v>34.125311638697816</v>
      </c>
      <c r="P36" s="81">
        <v>37.583625610080475</v>
      </c>
      <c r="Q36" s="81">
        <v>48.833993939502548</v>
      </c>
      <c r="R36" s="81">
        <v>36.601975402584003</v>
      </c>
      <c r="S36" s="81">
        <v>40.876502326484875</v>
      </c>
      <c r="T36" s="81">
        <v>39.197277761347586</v>
      </c>
      <c r="U36" s="81">
        <v>34.132133254674336</v>
      </c>
      <c r="V36" s="81">
        <v>35.20415050444565</v>
      </c>
      <c r="W36" s="81">
        <v>37.019481621554242</v>
      </c>
      <c r="X36" s="81">
        <v>34.119212787816281</v>
      </c>
      <c r="Y36" s="81">
        <v>39.285393175803662</v>
      </c>
      <c r="Z36" s="81">
        <v>36.60574392347467</v>
      </c>
    </row>
    <row r="37" spans="1:26">
      <c r="A37" s="14">
        <v>35</v>
      </c>
      <c r="B37" s="15" t="s">
        <v>137</v>
      </c>
      <c r="C37" s="69">
        <v>228.12187495474521</v>
      </c>
      <c r="D37" s="69">
        <v>276.71031362748522</v>
      </c>
      <c r="E37" s="69">
        <v>165.19178824888559</v>
      </c>
      <c r="F37" s="69">
        <v>228.78627498086718</v>
      </c>
      <c r="G37" s="69">
        <v>311.05580594467216</v>
      </c>
      <c r="H37" s="69">
        <v>231.7266217107273</v>
      </c>
      <c r="I37" s="69">
        <v>286.93423880725646</v>
      </c>
      <c r="J37" s="69">
        <v>396.91715844831936</v>
      </c>
      <c r="K37" s="69">
        <v>276.58388984485242</v>
      </c>
      <c r="L37" s="69">
        <v>200.98662371194854</v>
      </c>
      <c r="M37" s="69">
        <v>284.01062771186241</v>
      </c>
      <c r="N37" s="69">
        <v>300.8816805427283</v>
      </c>
      <c r="O37" s="81">
        <v>227.96511061301447</v>
      </c>
      <c r="P37" s="81">
        <v>430.55926498269343</v>
      </c>
      <c r="Q37" s="81">
        <v>924.94102662294824</v>
      </c>
      <c r="R37" s="81">
        <v>397.41782593818743</v>
      </c>
      <c r="S37" s="81">
        <v>442.66710776362146</v>
      </c>
      <c r="T37" s="81">
        <v>436.44979789805041</v>
      </c>
      <c r="U37" s="81">
        <v>388.36425562689749</v>
      </c>
      <c r="V37" s="81">
        <v>470.03774327844195</v>
      </c>
      <c r="W37" s="81">
        <v>548.93483059504695</v>
      </c>
      <c r="X37" s="81">
        <v>401.513755300561</v>
      </c>
      <c r="Y37" s="81">
        <v>493.07176202614494</v>
      </c>
      <c r="Z37" s="81">
        <v>267.03300665304977</v>
      </c>
    </row>
    <row r="38" spans="1:26">
      <c r="A38" s="14">
        <v>36</v>
      </c>
      <c r="B38" s="17" t="s">
        <v>33</v>
      </c>
      <c r="C38" s="70">
        <v>457.72398085957155</v>
      </c>
      <c r="D38" s="70">
        <v>414.30929770661521</v>
      </c>
      <c r="E38" s="70">
        <v>479.47404628989568</v>
      </c>
      <c r="F38" s="70">
        <v>554.81247627722973</v>
      </c>
      <c r="G38" s="70">
        <v>994.60004374375762</v>
      </c>
      <c r="H38" s="70">
        <v>667.1277092909653</v>
      </c>
      <c r="I38" s="70">
        <v>417.3859600524496</v>
      </c>
      <c r="J38" s="70">
        <v>534.61060626637573</v>
      </c>
      <c r="K38" s="70">
        <v>517.6525340461809</v>
      </c>
      <c r="L38" s="70">
        <v>319.53044793526618</v>
      </c>
      <c r="M38" s="70">
        <v>431.92702480382485</v>
      </c>
      <c r="N38" s="70">
        <v>401.08738370692379</v>
      </c>
      <c r="O38" s="70">
        <v>336.80420606411985</v>
      </c>
      <c r="P38" s="70">
        <v>556.50873561517278</v>
      </c>
      <c r="Q38" s="70">
        <v>1263.2422181018067</v>
      </c>
      <c r="R38" s="70">
        <v>647.89255120214705</v>
      </c>
      <c r="S38" s="70">
        <v>683.52994673365993</v>
      </c>
      <c r="T38" s="70">
        <v>650.040992309074</v>
      </c>
      <c r="U38" s="70">
        <v>540.1017134036822</v>
      </c>
      <c r="V38" s="70">
        <v>910.03924053134233</v>
      </c>
      <c r="W38" s="70">
        <v>714.00297393729511</v>
      </c>
      <c r="X38" s="70">
        <v>631.35135830611739</v>
      </c>
      <c r="Y38" s="70">
        <v>717.95083632560045</v>
      </c>
      <c r="Z38" s="70">
        <v>487.85882474694279</v>
      </c>
    </row>
    <row r="39" spans="1:26">
      <c r="A39" s="14">
        <v>37</v>
      </c>
      <c r="B39" s="17" t="s">
        <v>32</v>
      </c>
      <c r="C39" s="70">
        <v>102427.49973966503</v>
      </c>
      <c r="D39" s="70">
        <v>104353.7412261658</v>
      </c>
      <c r="E39" s="70">
        <v>107784.22598444128</v>
      </c>
      <c r="F39" s="70">
        <v>107769.65096615675</v>
      </c>
      <c r="G39" s="70">
        <v>108350.36919809104</v>
      </c>
      <c r="H39" s="70">
        <v>107980.58209344822</v>
      </c>
      <c r="I39" s="70">
        <v>108770.88030014704</v>
      </c>
      <c r="J39" s="70">
        <v>109536.47034795057</v>
      </c>
      <c r="K39" s="70">
        <v>110273.81503656952</v>
      </c>
      <c r="L39" s="70">
        <v>113142.48552757531</v>
      </c>
      <c r="M39" s="70">
        <v>108741.51994030898</v>
      </c>
      <c r="N39" s="70">
        <v>108063.38834823722</v>
      </c>
      <c r="O39" s="70">
        <v>109233.45908416001</v>
      </c>
      <c r="P39" s="70">
        <v>109874.82929584566</v>
      </c>
      <c r="Q39" s="70">
        <v>112815.15579781935</v>
      </c>
      <c r="R39" s="70">
        <v>113391.27089422873</v>
      </c>
      <c r="S39" s="70">
        <v>114054.3597167009</v>
      </c>
      <c r="T39" s="70">
        <v>114586.25743024881</v>
      </c>
      <c r="U39" s="70">
        <v>115168.68701737278</v>
      </c>
      <c r="V39" s="70">
        <v>115492.27981628675</v>
      </c>
      <c r="W39" s="70">
        <v>115336.32009258923</v>
      </c>
      <c r="X39" s="70">
        <v>115940.91909733799</v>
      </c>
      <c r="Y39" s="70">
        <v>116178.49113519078</v>
      </c>
      <c r="Z39" s="70">
        <v>116191.07784786876</v>
      </c>
    </row>
    <row r="40" spans="1:26">
      <c r="B40" s="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Z34"/>
  <sheetViews>
    <sheetView showGridLines="0" zoomScale="85" zoomScaleNormal="85" workbookViewId="0">
      <pane xSplit="2" ySplit="2" topLeftCell="M3" activePane="bottomRight" state="frozen"/>
      <selection activeCell="D15" sqref="D15"/>
      <selection pane="topRight" activeCell="D15" sqref="D15"/>
      <selection pane="bottomLeft" activeCell="D15" sqref="D15"/>
      <selection pane="bottomRight" activeCell="Z3" sqref="Z3:Z32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hidden="1" customWidth="1"/>
    <col min="5" max="5" width="12.140625" hidden="1" customWidth="1"/>
    <col min="6" max="6" width="9.28515625" hidden="1" customWidth="1"/>
    <col min="7" max="11" width="10.85546875" hidden="1" customWidth="1"/>
    <col min="12" max="13" width="11.28515625" style="80" hidden="1" customWidth="1"/>
    <col min="14" max="17" width="11.28515625" style="80" bestFit="1" customWidth="1"/>
    <col min="19" max="26" width="9.5703125" bestFit="1" customWidth="1"/>
  </cols>
  <sheetData>
    <row r="1" spans="1:26">
      <c r="B1" t="s">
        <v>40</v>
      </c>
    </row>
    <row r="2" spans="1:26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44</v>
      </c>
      <c r="C3" s="69">
        <v>7095.4300442717258</v>
      </c>
      <c r="D3" s="69">
        <v>7789.1162535108133</v>
      </c>
      <c r="E3" s="69">
        <v>8573.929537199303</v>
      </c>
      <c r="F3" s="69">
        <v>711.57878323151442</v>
      </c>
      <c r="G3" s="69">
        <v>1375.3724839087602</v>
      </c>
      <c r="H3" s="69">
        <v>2103.2141656926979</v>
      </c>
      <c r="I3" s="69">
        <v>2976.2947368395344</v>
      </c>
      <c r="J3" s="69">
        <v>3679.9004814178475</v>
      </c>
      <c r="K3" s="69">
        <v>4383.5745783005978</v>
      </c>
      <c r="L3" s="81">
        <v>4950.4907887266754</v>
      </c>
      <c r="M3" s="81">
        <v>5658.2760809609081</v>
      </c>
      <c r="N3" s="81">
        <v>6344.2852562349963</v>
      </c>
      <c r="O3" s="81">
        <v>7028.9307381337012</v>
      </c>
      <c r="P3" s="81">
        <v>7710.6624786583552</v>
      </c>
      <c r="Q3" s="81">
        <v>8454.8357372468581</v>
      </c>
      <c r="R3" s="81">
        <v>713.81597412435258</v>
      </c>
      <c r="S3" s="81">
        <v>1346.680357470982</v>
      </c>
      <c r="T3" s="81">
        <v>2075.7543892712415</v>
      </c>
      <c r="U3" s="81">
        <v>2764.0926337936844</v>
      </c>
      <c r="V3" s="81">
        <v>3501.1818040116682</v>
      </c>
      <c r="W3" s="81">
        <v>4197.4200773989578</v>
      </c>
      <c r="X3" s="81">
        <v>4898.7188246092983</v>
      </c>
      <c r="Y3" s="81">
        <v>5595.7928810442118</v>
      </c>
      <c r="Z3" s="81">
        <v>6304.0027605511668</v>
      </c>
    </row>
    <row r="4" spans="1:26">
      <c r="A4" s="14">
        <v>2</v>
      </c>
      <c r="B4" s="15" t="s">
        <v>45</v>
      </c>
      <c r="C4" s="69">
        <v>948.63188639471412</v>
      </c>
      <c r="D4" s="69">
        <v>989.94650629550404</v>
      </c>
      <c r="E4" s="69">
        <v>1068.6516508144321</v>
      </c>
      <c r="F4" s="69">
        <v>3.375597999</v>
      </c>
      <c r="G4" s="69">
        <v>13.230691998999999</v>
      </c>
      <c r="H4" s="69">
        <v>80.683248850578906</v>
      </c>
      <c r="I4" s="69">
        <v>328.07255114936004</v>
      </c>
      <c r="J4" s="69">
        <v>458.83125859797997</v>
      </c>
      <c r="K4" s="69">
        <v>628.57513937500596</v>
      </c>
      <c r="L4" s="81">
        <v>711.99564332901605</v>
      </c>
      <c r="M4" s="81">
        <v>765.49904048705901</v>
      </c>
      <c r="N4" s="81">
        <v>799.89055177439889</v>
      </c>
      <c r="O4" s="81">
        <v>850.57684233173904</v>
      </c>
      <c r="P4" s="81">
        <v>1131.530938519441</v>
      </c>
      <c r="Q4" s="81">
        <v>1185.5943711778809</v>
      </c>
      <c r="R4" s="81">
        <v>27.093191307000001</v>
      </c>
      <c r="S4" s="81">
        <v>37.449380871000002</v>
      </c>
      <c r="T4" s="81">
        <v>215.7526155941822</v>
      </c>
      <c r="U4" s="81">
        <v>364.4100807235132</v>
      </c>
      <c r="V4" s="81">
        <v>487.26675613608319</v>
      </c>
      <c r="W4" s="81">
        <v>922.60016378332091</v>
      </c>
      <c r="X4" s="81">
        <v>1002.1650563050911</v>
      </c>
      <c r="Y4" s="81">
        <v>1076.0181628123378</v>
      </c>
      <c r="Z4" s="81">
        <v>1106.2783948516981</v>
      </c>
    </row>
    <row r="5" spans="1:26">
      <c r="A5" s="14">
        <v>3</v>
      </c>
      <c r="B5" s="15" t="s">
        <v>46</v>
      </c>
      <c r="C5" s="69">
        <v>527.23985742317006</v>
      </c>
      <c r="D5" s="69">
        <v>568.15786099998002</v>
      </c>
      <c r="E5" s="69">
        <v>649.20400195825016</v>
      </c>
      <c r="F5" s="69">
        <v>44.525968518409996</v>
      </c>
      <c r="G5" s="69">
        <v>82.197132177959986</v>
      </c>
      <c r="H5" s="69">
        <v>137.62726465021998</v>
      </c>
      <c r="I5" s="69">
        <v>197.99661189843999</v>
      </c>
      <c r="J5" s="69">
        <v>244.10220624639001</v>
      </c>
      <c r="K5" s="69">
        <v>284.59877157658002</v>
      </c>
      <c r="L5" s="81">
        <v>321.07826474506999</v>
      </c>
      <c r="M5" s="81">
        <v>369.91189646413</v>
      </c>
      <c r="N5" s="81">
        <v>407.46110676107003</v>
      </c>
      <c r="O5" s="81">
        <v>429.71993951237999</v>
      </c>
      <c r="P5" s="81">
        <v>488.7232090017601</v>
      </c>
      <c r="Q5" s="81">
        <v>625.82953138457003</v>
      </c>
      <c r="R5" s="81">
        <v>42.92119068328001</v>
      </c>
      <c r="S5" s="81">
        <v>86.612045768589994</v>
      </c>
      <c r="T5" s="81">
        <v>159.85807937286</v>
      </c>
      <c r="U5" s="81">
        <v>199.52932972951999</v>
      </c>
      <c r="V5" s="81">
        <v>254.57710991512997</v>
      </c>
      <c r="W5" s="81">
        <v>299.25314206454004</v>
      </c>
      <c r="X5" s="81">
        <v>332.37425983761</v>
      </c>
      <c r="Y5" s="81">
        <v>365.28083577709998</v>
      </c>
      <c r="Z5" s="81">
        <v>404.88879586978004</v>
      </c>
    </row>
    <row r="6" spans="1:26">
      <c r="A6" s="14">
        <v>4</v>
      </c>
      <c r="B6" s="15" t="s">
        <v>47</v>
      </c>
      <c r="C6" s="69">
        <v>422.23059852928435</v>
      </c>
      <c r="D6" s="69">
        <v>535.01905861077591</v>
      </c>
      <c r="E6" s="69">
        <v>609.30797634069017</v>
      </c>
      <c r="F6" s="69">
        <v>176.5350770249234</v>
      </c>
      <c r="G6" s="69">
        <v>273.32305928360091</v>
      </c>
      <c r="H6" s="69">
        <v>426.95763741079514</v>
      </c>
      <c r="I6" s="69">
        <v>549.18634636361458</v>
      </c>
      <c r="J6" s="69">
        <v>721.60986616261482</v>
      </c>
      <c r="K6" s="69">
        <v>1006.164438977214</v>
      </c>
      <c r="L6" s="81">
        <v>1168.2589676917107</v>
      </c>
      <c r="M6" s="81">
        <v>1261.7309683092108</v>
      </c>
      <c r="N6" s="81">
        <v>1490.359411351672</v>
      </c>
      <c r="O6" s="81">
        <v>1731.8190329983463</v>
      </c>
      <c r="P6" s="81">
        <v>1831.7665244405232</v>
      </c>
      <c r="Q6" s="81">
        <v>1918.2545429834831</v>
      </c>
      <c r="R6" s="81">
        <v>59.122894726570003</v>
      </c>
      <c r="S6" s="81">
        <v>87.123374815575502</v>
      </c>
      <c r="T6" s="81">
        <v>260.77110175305876</v>
      </c>
      <c r="U6" s="81">
        <v>412.53758946860603</v>
      </c>
      <c r="V6" s="81">
        <v>495.41799865002304</v>
      </c>
      <c r="W6" s="81">
        <v>718.85783542892295</v>
      </c>
      <c r="X6" s="81">
        <v>851.04246392397613</v>
      </c>
      <c r="Y6" s="81">
        <v>1043.222611919681</v>
      </c>
      <c r="Z6" s="81">
        <v>1119.4350668374079</v>
      </c>
    </row>
    <row r="7" spans="1:26">
      <c r="A7" s="14">
        <v>5</v>
      </c>
      <c r="B7" s="15" t="s">
        <v>48</v>
      </c>
      <c r="C7" s="69">
        <v>15.587599792029998</v>
      </c>
      <c r="D7" s="69">
        <v>20.855557272029998</v>
      </c>
      <c r="E7" s="69">
        <v>31.82715997803</v>
      </c>
      <c r="F7" s="69">
        <v>2.72151838</v>
      </c>
      <c r="G7" s="69">
        <v>0.93361872977999993</v>
      </c>
      <c r="H7" s="69">
        <v>1.5128599760000001</v>
      </c>
      <c r="I7" s="69">
        <v>0.79373473500000002</v>
      </c>
      <c r="J7" s="69">
        <v>1.0067924049999999</v>
      </c>
      <c r="K7" s="69">
        <v>1.9337428290000001</v>
      </c>
      <c r="L7" s="81">
        <v>1.491126368</v>
      </c>
      <c r="M7" s="81">
        <v>2.2401174030000002</v>
      </c>
      <c r="N7" s="81">
        <v>2.4994361399999998</v>
      </c>
      <c r="O7" s="81">
        <v>2.812549009</v>
      </c>
      <c r="P7" s="81">
        <v>3.059104853</v>
      </c>
      <c r="Q7" s="81">
        <v>3.2156658560000002</v>
      </c>
      <c r="R7" s="81">
        <v>0.31187558599999998</v>
      </c>
      <c r="S7" s="81">
        <v>0.72882051000000003</v>
      </c>
      <c r="T7" s="81">
        <v>0.90866376599999998</v>
      </c>
      <c r="U7" s="81">
        <v>1.177639597</v>
      </c>
      <c r="V7" s="81">
        <v>8.5588350769999995</v>
      </c>
      <c r="W7" s="81">
        <v>8.7180522190000005</v>
      </c>
      <c r="X7" s="81">
        <v>8.3014731699199995</v>
      </c>
      <c r="Y7" s="81">
        <v>10.396972160920001</v>
      </c>
      <c r="Z7" s="81">
        <v>11.113005758720002</v>
      </c>
    </row>
    <row r="8" spans="1:26">
      <c r="A8" s="14">
        <v>6</v>
      </c>
      <c r="B8" s="17" t="s">
        <v>49</v>
      </c>
      <c r="C8" s="70">
        <v>9009.1199864109203</v>
      </c>
      <c r="D8" s="70">
        <v>9903.0952366891015</v>
      </c>
      <c r="E8" s="70">
        <v>10932.92032629071</v>
      </c>
      <c r="F8" s="70">
        <v>938.73694515384818</v>
      </c>
      <c r="G8" s="70">
        <v>1745.0569860991009</v>
      </c>
      <c r="H8" s="70">
        <v>2749.9951765802921</v>
      </c>
      <c r="I8" s="70">
        <v>4052.3439809859483</v>
      </c>
      <c r="J8" s="70">
        <v>5105.4506048298317</v>
      </c>
      <c r="K8" s="70">
        <v>6304.8466710583971</v>
      </c>
      <c r="L8" s="70">
        <v>7153.3147908604715</v>
      </c>
      <c r="M8" s="70">
        <v>8057.6581036243078</v>
      </c>
      <c r="N8" s="70">
        <v>9044.4957622621405</v>
      </c>
      <c r="O8" s="70">
        <v>10043.85910198517</v>
      </c>
      <c r="P8" s="70">
        <v>11165.742255473082</v>
      </c>
      <c r="Q8" s="70">
        <v>12187.729848648789</v>
      </c>
      <c r="R8" s="70">
        <v>843.26512642720309</v>
      </c>
      <c r="S8" s="70">
        <v>1558.5939794361477</v>
      </c>
      <c r="T8" s="70">
        <v>2713.0448497573416</v>
      </c>
      <c r="U8" s="70">
        <v>3741.7472733123236</v>
      </c>
      <c r="V8" s="70">
        <v>4747.0025037899031</v>
      </c>
      <c r="W8" s="70">
        <v>6146.8492708947406</v>
      </c>
      <c r="X8" s="70">
        <v>7092.6020778459024</v>
      </c>
      <c r="Y8" s="70">
        <v>8090.7114637142513</v>
      </c>
      <c r="Z8" s="70">
        <v>8945.7180238687706</v>
      </c>
    </row>
    <row r="9" spans="1:26">
      <c r="A9" s="14">
        <v>7</v>
      </c>
      <c r="B9" s="15" t="s">
        <v>50</v>
      </c>
      <c r="C9" s="69">
        <v>19.277716366949999</v>
      </c>
      <c r="D9" s="69">
        <v>21.602575126950001</v>
      </c>
      <c r="E9" s="69">
        <v>26.151637249139998</v>
      </c>
      <c r="F9" s="69">
        <v>2.9242872967199998</v>
      </c>
      <c r="G9" s="69">
        <v>5.3710972337700005</v>
      </c>
      <c r="H9" s="69">
        <v>8.0929401812500004</v>
      </c>
      <c r="I9" s="69">
        <v>9.9734183518499986</v>
      </c>
      <c r="J9" s="69">
        <v>11.423333988389999</v>
      </c>
      <c r="K9" s="69">
        <v>13.738197796599998</v>
      </c>
      <c r="L9" s="81">
        <v>18.164610717829998</v>
      </c>
      <c r="M9" s="81">
        <v>18.617959068620003</v>
      </c>
      <c r="N9" s="81">
        <v>21.689659403089998</v>
      </c>
      <c r="O9" s="81">
        <v>26.155872125130003</v>
      </c>
      <c r="P9" s="81">
        <v>28.687808869799998</v>
      </c>
      <c r="Q9" s="81">
        <v>34.078959606390001</v>
      </c>
      <c r="R9" s="81">
        <v>3.0037776098899998</v>
      </c>
      <c r="S9" s="81">
        <v>5.3532036131099998</v>
      </c>
      <c r="T9" s="81">
        <v>9.9470182380400001</v>
      </c>
      <c r="U9" s="81">
        <v>14.122410813309997</v>
      </c>
      <c r="V9" s="81">
        <v>17.892871299479999</v>
      </c>
      <c r="W9" s="81">
        <v>21.20959243199</v>
      </c>
      <c r="X9" s="81">
        <v>24.387479921079997</v>
      </c>
      <c r="Y9" s="81">
        <v>29.327193902130002</v>
      </c>
      <c r="Z9" s="81">
        <v>32.203788750900003</v>
      </c>
    </row>
    <row r="10" spans="1:26">
      <c r="A10" s="14">
        <v>8</v>
      </c>
      <c r="B10" s="15" t="s">
        <v>51</v>
      </c>
      <c r="C10" s="69">
        <v>84.164767287529997</v>
      </c>
      <c r="D10" s="69">
        <v>85.750116099530004</v>
      </c>
      <c r="E10" s="69">
        <v>104.23272882640001</v>
      </c>
      <c r="F10" s="69">
        <v>2.1797774090000002</v>
      </c>
      <c r="G10" s="69">
        <v>6.4623804600000003</v>
      </c>
      <c r="H10" s="69">
        <v>12.733028932</v>
      </c>
      <c r="I10" s="69">
        <v>17.819676373</v>
      </c>
      <c r="J10" s="69">
        <v>26.335717529</v>
      </c>
      <c r="K10" s="69">
        <v>33.256604283000001</v>
      </c>
      <c r="L10" s="81">
        <v>39.425961547999997</v>
      </c>
      <c r="M10" s="81">
        <v>50.1555083035</v>
      </c>
      <c r="N10" s="81">
        <v>58.023271287500002</v>
      </c>
      <c r="O10" s="81">
        <v>61.532882965500001</v>
      </c>
      <c r="P10" s="81">
        <v>72.172190768500002</v>
      </c>
      <c r="Q10" s="81">
        <v>80.995850622000006</v>
      </c>
      <c r="R10" s="81">
        <v>2.883905693</v>
      </c>
      <c r="S10" s="81">
        <v>5.3654027109999998</v>
      </c>
      <c r="T10" s="81">
        <v>14.098528327</v>
      </c>
      <c r="U10" s="81">
        <v>19.642925489</v>
      </c>
      <c r="V10" s="81">
        <v>23.507361480979998</v>
      </c>
      <c r="W10" s="81">
        <v>32.952368715399999</v>
      </c>
      <c r="X10" s="81">
        <v>46.98066795015</v>
      </c>
      <c r="Y10" s="81">
        <v>70.375419365900001</v>
      </c>
      <c r="Z10" s="81">
        <v>85.536559178899992</v>
      </c>
    </row>
    <row r="11" spans="1:26">
      <c r="A11" s="14">
        <v>9</v>
      </c>
      <c r="B11" s="15" t="s">
        <v>52</v>
      </c>
      <c r="C11" s="69">
        <v>158.99697037583661</v>
      </c>
      <c r="D11" s="69">
        <v>174.56128814311754</v>
      </c>
      <c r="E11" s="69">
        <v>215.52098345647804</v>
      </c>
      <c r="F11" s="69">
        <v>13.994283214156509</v>
      </c>
      <c r="G11" s="69">
        <v>29.074725246313001</v>
      </c>
      <c r="H11" s="69">
        <v>43.478132911469501</v>
      </c>
      <c r="I11" s="69">
        <v>57.974194143946001</v>
      </c>
      <c r="J11" s="69">
        <v>72.490354381818292</v>
      </c>
      <c r="K11" s="69">
        <v>86.981911770010498</v>
      </c>
      <c r="L11" s="81">
        <v>100.4430650202027</v>
      </c>
      <c r="M11" s="81">
        <v>116.32196058972501</v>
      </c>
      <c r="N11" s="81">
        <v>131.0417249289672</v>
      </c>
      <c r="O11" s="81">
        <v>133.15595434156938</v>
      </c>
      <c r="P11" s="81">
        <v>159.92974634984171</v>
      </c>
      <c r="Q11" s="81">
        <v>174.82255913009723</v>
      </c>
      <c r="R11" s="81">
        <v>9.6930273261422304</v>
      </c>
      <c r="S11" s="81">
        <v>29.272034055183099</v>
      </c>
      <c r="T11" s="81">
        <v>45.617781646799806</v>
      </c>
      <c r="U11" s="81">
        <v>60.150264233766897</v>
      </c>
      <c r="V11" s="81">
        <v>71.404200395338307</v>
      </c>
      <c r="W11" s="81">
        <v>82.063363901909696</v>
      </c>
      <c r="X11" s="81">
        <v>93.992034047497796</v>
      </c>
      <c r="Y11" s="81">
        <v>101.92731166008581</v>
      </c>
      <c r="Z11" s="81">
        <v>112.23480803267388</v>
      </c>
    </row>
    <row r="12" spans="1:26">
      <c r="A12" s="14">
        <v>10</v>
      </c>
      <c r="B12" s="15" t="s">
        <v>53</v>
      </c>
      <c r="C12" s="69">
        <v>64.580470372440004</v>
      </c>
      <c r="D12" s="69">
        <v>68.768264211000002</v>
      </c>
      <c r="E12" s="69">
        <v>77.586134094000002</v>
      </c>
      <c r="F12" s="69">
        <v>6.4264546119999997</v>
      </c>
      <c r="G12" s="69">
        <v>11.409067373999999</v>
      </c>
      <c r="H12" s="69">
        <v>17.499335947999999</v>
      </c>
      <c r="I12" s="69">
        <v>24.556517206999999</v>
      </c>
      <c r="J12" s="69">
        <v>29.159077632999999</v>
      </c>
      <c r="K12" s="69">
        <v>35.419109808999998</v>
      </c>
      <c r="L12" s="81">
        <v>43.357125455000002</v>
      </c>
      <c r="M12" s="81">
        <v>48.924741357000002</v>
      </c>
      <c r="N12" s="81">
        <v>54.436802362999998</v>
      </c>
      <c r="O12" s="81">
        <v>61.680005543999997</v>
      </c>
      <c r="P12" s="81">
        <v>57.754921733000003</v>
      </c>
      <c r="Q12" s="81">
        <v>66.1097047911</v>
      </c>
      <c r="R12" s="81">
        <v>5.5110951960000003</v>
      </c>
      <c r="S12" s="81">
        <v>11.174983634</v>
      </c>
      <c r="T12" s="81">
        <v>18.464286769200001</v>
      </c>
      <c r="U12" s="81">
        <v>25.971640650349997</v>
      </c>
      <c r="V12" s="81">
        <v>32.985427546419999</v>
      </c>
      <c r="W12" s="81">
        <v>39.293953118160005</v>
      </c>
      <c r="X12" s="81">
        <v>43.83660224858</v>
      </c>
      <c r="Y12" s="81">
        <v>50.076279771000003</v>
      </c>
      <c r="Z12" s="81">
        <v>55.935270297419997</v>
      </c>
    </row>
    <row r="13" spans="1:26">
      <c r="A13" s="14">
        <v>11</v>
      </c>
      <c r="B13" s="15" t="s">
        <v>138</v>
      </c>
      <c r="C13" s="69">
        <v>26.738897421000001</v>
      </c>
      <c r="D13" s="69">
        <v>29.938017262909998</v>
      </c>
      <c r="E13" s="69">
        <v>33.81789147752</v>
      </c>
      <c r="F13" s="69">
        <v>2.4441903299300005</v>
      </c>
      <c r="G13" s="69">
        <v>5.1854354023000004</v>
      </c>
      <c r="H13" s="69">
        <v>7.7803356591900004</v>
      </c>
      <c r="I13" s="69">
        <v>10.72802153618</v>
      </c>
      <c r="J13" s="69">
        <v>13.45541115032</v>
      </c>
      <c r="K13" s="69">
        <v>16.57793289008</v>
      </c>
      <c r="L13" s="81">
        <v>22.354929898629997</v>
      </c>
      <c r="M13" s="81">
        <v>25.151267597510003</v>
      </c>
      <c r="N13" s="81">
        <v>27.82765975493</v>
      </c>
      <c r="O13" s="81">
        <v>30.924670188100002</v>
      </c>
      <c r="P13" s="81">
        <v>41.60171675614</v>
      </c>
      <c r="Q13" s="81">
        <v>46.335088789560004</v>
      </c>
      <c r="R13" s="81">
        <v>3.4676549090299997</v>
      </c>
      <c r="S13" s="81">
        <v>5.8177982992399997</v>
      </c>
      <c r="T13" s="81">
        <v>8.7129782196400001</v>
      </c>
      <c r="U13" s="81">
        <v>11.990521829639999</v>
      </c>
      <c r="V13" s="81">
        <v>15.079593036350001</v>
      </c>
      <c r="W13" s="81">
        <v>18.118133853229999</v>
      </c>
      <c r="X13" s="81">
        <v>21.500226447329997</v>
      </c>
      <c r="Y13" s="81">
        <v>28.255831504909999</v>
      </c>
      <c r="Z13" s="81">
        <v>32.598679164019998</v>
      </c>
    </row>
    <row r="14" spans="1:26">
      <c r="A14" s="14">
        <v>12</v>
      </c>
      <c r="B14" s="16" t="s">
        <v>54</v>
      </c>
      <c r="C14" s="69">
        <v>42.67488410415001</v>
      </c>
      <c r="D14" s="69">
        <v>45.138316416420004</v>
      </c>
      <c r="E14" s="69">
        <v>58.175188165690003</v>
      </c>
      <c r="F14" s="69">
        <v>2.8864966290900003</v>
      </c>
      <c r="G14" s="69">
        <v>7.4476109054399995</v>
      </c>
      <c r="H14" s="69">
        <v>12.935618838790001</v>
      </c>
      <c r="I14" s="69">
        <v>19.864444963819999</v>
      </c>
      <c r="J14" s="69">
        <v>22.839770005289999</v>
      </c>
      <c r="K14" s="69">
        <v>26.17900693064</v>
      </c>
      <c r="L14" s="81">
        <v>28.158097748799999</v>
      </c>
      <c r="M14" s="81">
        <v>32.893377407800003</v>
      </c>
      <c r="N14" s="81">
        <v>38.404971776080004</v>
      </c>
      <c r="O14" s="81">
        <v>39.529761467</v>
      </c>
      <c r="P14" s="81">
        <v>50.13756565592</v>
      </c>
      <c r="Q14" s="81">
        <v>68.456132730800007</v>
      </c>
      <c r="R14" s="81">
        <v>2.2945579649499996</v>
      </c>
      <c r="S14" s="81">
        <v>85.314305383440001</v>
      </c>
      <c r="T14" s="81">
        <v>9.8057200588200004</v>
      </c>
      <c r="U14" s="81">
        <v>17.188381063400001</v>
      </c>
      <c r="V14" s="81">
        <v>21.712159537400002</v>
      </c>
      <c r="W14" s="81">
        <v>24.517095122400001</v>
      </c>
      <c r="X14" s="81">
        <v>27.43288938621</v>
      </c>
      <c r="Y14" s="81">
        <v>30.583685437210001</v>
      </c>
      <c r="Z14" s="81">
        <v>35.565041012410006</v>
      </c>
    </row>
    <row r="15" spans="1:26">
      <c r="A15" s="14">
        <v>13</v>
      </c>
      <c r="B15" s="38" t="s">
        <v>55</v>
      </c>
      <c r="C15" s="70">
        <v>396.43370592790706</v>
      </c>
      <c r="D15" s="70">
        <v>425.75857725992796</v>
      </c>
      <c r="E15" s="70">
        <v>515.48456326922792</v>
      </c>
      <c r="F15" s="70">
        <v>30.85548949089651</v>
      </c>
      <c r="G15" s="70">
        <v>64.950316621822992</v>
      </c>
      <c r="H15" s="70">
        <v>102.51939247069949</v>
      </c>
      <c r="I15" s="70">
        <v>140.91627257579603</v>
      </c>
      <c r="J15" s="70">
        <v>175.7036646878183</v>
      </c>
      <c r="K15" s="70">
        <v>212.1527634793305</v>
      </c>
      <c r="L15" s="70">
        <v>251.90379038846271</v>
      </c>
      <c r="M15" s="70">
        <v>292.06481432415501</v>
      </c>
      <c r="N15" s="70">
        <v>331.42408951356725</v>
      </c>
      <c r="O15" s="70">
        <v>352.97914663129939</v>
      </c>
      <c r="P15" s="70">
        <v>410.28395013320204</v>
      </c>
      <c r="Q15" s="70">
        <v>470.79829566994704</v>
      </c>
      <c r="R15" s="70">
        <v>26.854018699012226</v>
      </c>
      <c r="S15" s="70">
        <v>142.29772769597312</v>
      </c>
      <c r="T15" s="70">
        <v>106.64631325949979</v>
      </c>
      <c r="U15" s="70">
        <v>149.06614407946691</v>
      </c>
      <c r="V15" s="70">
        <v>182.58161329596831</v>
      </c>
      <c r="W15" s="70">
        <v>218.15450714308972</v>
      </c>
      <c r="X15" s="70">
        <v>258.12990000084778</v>
      </c>
      <c r="Y15" s="70">
        <v>310.54572164123579</v>
      </c>
      <c r="Z15" s="70">
        <v>354.07414643632399</v>
      </c>
    </row>
    <row r="16" spans="1:26">
      <c r="A16" s="14">
        <v>14</v>
      </c>
      <c r="B16" s="38" t="s">
        <v>56</v>
      </c>
      <c r="C16" s="70">
        <v>8612.6862804830198</v>
      </c>
      <c r="D16" s="70">
        <v>9477.3366594291801</v>
      </c>
      <c r="E16" s="70">
        <v>10417.43576302148</v>
      </c>
      <c r="F16" s="70">
        <v>907.88145566295145</v>
      </c>
      <c r="G16" s="70">
        <v>1680.106669477278</v>
      </c>
      <c r="H16" s="70">
        <v>2647.4757841095916</v>
      </c>
      <c r="I16" s="70">
        <v>3911.4277084101518</v>
      </c>
      <c r="J16" s="70">
        <v>4929.746940142014</v>
      </c>
      <c r="K16" s="70">
        <v>6092.693907579066</v>
      </c>
      <c r="L16" s="70">
        <v>6901.4110004720087</v>
      </c>
      <c r="M16" s="70">
        <v>7765.5932893001527</v>
      </c>
      <c r="N16" s="70">
        <v>8713.0716727485687</v>
      </c>
      <c r="O16" s="70">
        <v>9690.8799553538684</v>
      </c>
      <c r="P16" s="70">
        <v>10755.45830533988</v>
      </c>
      <c r="Q16" s="70">
        <v>11716.931552978838</v>
      </c>
      <c r="R16" s="70">
        <v>816.4111077281899</v>
      </c>
      <c r="S16" s="70">
        <v>1416.2962517401741</v>
      </c>
      <c r="T16" s="70">
        <v>2606.3985364978421</v>
      </c>
      <c r="U16" s="70">
        <v>3592.6811292328566</v>
      </c>
      <c r="V16" s="70">
        <v>4564.420890493936</v>
      </c>
      <c r="W16" s="70">
        <v>5928.6947637516523</v>
      </c>
      <c r="X16" s="70">
        <v>6834.4721778450512</v>
      </c>
      <c r="Y16" s="70">
        <v>7780.1657420730207</v>
      </c>
      <c r="Z16" s="70">
        <v>8591.6438774324488</v>
      </c>
    </row>
    <row r="17" spans="1:26">
      <c r="A17" s="14">
        <v>15</v>
      </c>
      <c r="B17" s="16" t="s">
        <v>57</v>
      </c>
      <c r="C17" s="69">
        <v>492.64311333502997</v>
      </c>
      <c r="D17" s="69">
        <v>549.84708951201003</v>
      </c>
      <c r="E17" s="69">
        <v>666.78298111798006</v>
      </c>
      <c r="F17" s="69">
        <v>45.181677347239997</v>
      </c>
      <c r="G17" s="69">
        <v>87.480513990429998</v>
      </c>
      <c r="H17" s="69">
        <v>136.12243142707999</v>
      </c>
      <c r="I17" s="69">
        <v>207.96641042038004</v>
      </c>
      <c r="J17" s="69">
        <v>272.52771196619</v>
      </c>
      <c r="K17" s="69">
        <v>328.48583714465002</v>
      </c>
      <c r="L17" s="81">
        <v>381.20563797087004</v>
      </c>
      <c r="M17" s="81">
        <v>428.55968969266996</v>
      </c>
      <c r="N17" s="81">
        <v>477.18239422412</v>
      </c>
      <c r="O17" s="81">
        <v>526.13308541233005</v>
      </c>
      <c r="P17" s="81">
        <v>574.55991438051001</v>
      </c>
      <c r="Q17" s="81">
        <v>691.56823172288</v>
      </c>
      <c r="R17" s="81">
        <v>47.315391801720004</v>
      </c>
      <c r="S17" s="81">
        <v>94.867001829940008</v>
      </c>
      <c r="T17" s="81">
        <v>150.06997078091001</v>
      </c>
      <c r="U17" s="81">
        <v>249.42461098102999</v>
      </c>
      <c r="V17" s="81">
        <v>301.24426780800002</v>
      </c>
      <c r="W17" s="81">
        <v>347.17207624772999</v>
      </c>
      <c r="X17" s="81">
        <v>398.96812260856001</v>
      </c>
      <c r="Y17" s="81">
        <v>449.04561960661999</v>
      </c>
      <c r="Z17" s="81">
        <v>503.47704577678002</v>
      </c>
    </row>
    <row r="18" spans="1:26">
      <c r="A18" s="14">
        <v>16</v>
      </c>
      <c r="B18" s="16" t="s">
        <v>58</v>
      </c>
      <c r="C18" s="69">
        <v>129.15940638340001</v>
      </c>
      <c r="D18" s="69">
        <v>139.89989866067998</v>
      </c>
      <c r="E18" s="69">
        <v>168.25366016898002</v>
      </c>
      <c r="F18" s="69">
        <v>9.62024431605</v>
      </c>
      <c r="G18" s="69">
        <v>27.018090068380001</v>
      </c>
      <c r="H18" s="69">
        <v>37.729241941710001</v>
      </c>
      <c r="I18" s="69">
        <v>50.092838242040003</v>
      </c>
      <c r="J18" s="69">
        <v>60.303179276619993</v>
      </c>
      <c r="K18" s="69">
        <v>70.684092755699993</v>
      </c>
      <c r="L18" s="81">
        <v>86.06296762353999</v>
      </c>
      <c r="M18" s="81">
        <v>104.95327350438001</v>
      </c>
      <c r="N18" s="81">
        <v>116.81020939422</v>
      </c>
      <c r="O18" s="81">
        <v>131.94227072430999</v>
      </c>
      <c r="P18" s="81">
        <v>147.65501543315003</v>
      </c>
      <c r="Q18" s="81">
        <v>188.17133960173999</v>
      </c>
      <c r="R18" s="81">
        <v>17.07959160067</v>
      </c>
      <c r="S18" s="81">
        <v>30.391380791340001</v>
      </c>
      <c r="T18" s="81">
        <v>44.305207404810005</v>
      </c>
      <c r="U18" s="81">
        <v>58.404177524730002</v>
      </c>
      <c r="V18" s="81">
        <v>65.698701049649998</v>
      </c>
      <c r="W18" s="81">
        <v>78.618555689069993</v>
      </c>
      <c r="X18" s="81">
        <v>123.15600539524</v>
      </c>
      <c r="Y18" s="81">
        <v>135.49224062574001</v>
      </c>
      <c r="Z18" s="81">
        <v>151.56204046523999</v>
      </c>
    </row>
    <row r="19" spans="1:26">
      <c r="A19" s="14">
        <v>17</v>
      </c>
      <c r="B19" s="16" t="s">
        <v>59</v>
      </c>
      <c r="C19" s="69">
        <v>18.660862707259998</v>
      </c>
      <c r="D19" s="69">
        <v>20.567007080570001</v>
      </c>
      <c r="E19" s="69">
        <v>24.737493752069998</v>
      </c>
      <c r="F19" s="69">
        <v>1.55465505</v>
      </c>
      <c r="G19" s="69">
        <v>3.6218200139999999</v>
      </c>
      <c r="H19" s="69">
        <v>5.2737968779999997</v>
      </c>
      <c r="I19" s="69">
        <v>7.3020182939999998</v>
      </c>
      <c r="J19" s="69">
        <v>8.9423964229999999</v>
      </c>
      <c r="K19" s="69">
        <v>10.509454087129999</v>
      </c>
      <c r="L19" s="81">
        <v>12.106257717129999</v>
      </c>
      <c r="M19" s="81">
        <v>13.901352185129999</v>
      </c>
      <c r="N19" s="81">
        <v>15.777386324129999</v>
      </c>
      <c r="O19" s="81">
        <v>17.440798315419997</v>
      </c>
      <c r="P19" s="81">
        <v>19.24599392539</v>
      </c>
      <c r="Q19" s="81">
        <v>22.48587046139</v>
      </c>
      <c r="R19" s="81">
        <v>1.5827309789999999</v>
      </c>
      <c r="S19" s="81">
        <v>3.9702454120000001</v>
      </c>
      <c r="T19" s="81">
        <v>5.4593145249999999</v>
      </c>
      <c r="U19" s="81">
        <v>7.029625126</v>
      </c>
      <c r="V19" s="81">
        <v>8.4494597030000005</v>
      </c>
      <c r="W19" s="81">
        <v>10.458852501999999</v>
      </c>
      <c r="X19" s="81">
        <v>12.841413907</v>
      </c>
      <c r="Y19" s="81">
        <v>15.095806746999999</v>
      </c>
      <c r="Z19" s="81">
        <v>16.921650219</v>
      </c>
    </row>
    <row r="20" spans="1:26">
      <c r="A20" s="14">
        <v>18</v>
      </c>
      <c r="B20" s="16" t="s">
        <v>60</v>
      </c>
      <c r="C20" s="69">
        <v>27.126701733232149</v>
      </c>
      <c r="D20" s="69">
        <v>31.339860929198821</v>
      </c>
      <c r="E20" s="69">
        <v>34.664711289809929</v>
      </c>
      <c r="F20" s="69">
        <v>2.9281420242811098</v>
      </c>
      <c r="G20" s="69">
        <v>5.7886697115622194</v>
      </c>
      <c r="H20" s="69">
        <v>8.7110094160933311</v>
      </c>
      <c r="I20" s="69">
        <v>12.02046859591667</v>
      </c>
      <c r="J20" s="69">
        <v>15.380518135350011</v>
      </c>
      <c r="K20" s="69">
        <v>18.687327881853339</v>
      </c>
      <c r="L20" s="81">
        <v>21.924478367273341</v>
      </c>
      <c r="M20" s="81">
        <v>25.083370987387781</v>
      </c>
      <c r="N20" s="81">
        <v>28.328723202974448</v>
      </c>
      <c r="O20" s="81">
        <v>29.87188261361667</v>
      </c>
      <c r="P20" s="81">
        <v>32.918361976675563</v>
      </c>
      <c r="Q20" s="81">
        <v>37.215927794123331</v>
      </c>
      <c r="R20" s="81">
        <v>2.9198510227966601</v>
      </c>
      <c r="S20" s="81">
        <v>5.83183157379999</v>
      </c>
      <c r="T20" s="81">
        <v>9.4943975012755395</v>
      </c>
      <c r="U20" s="81">
        <v>12.513284226251098</v>
      </c>
      <c r="V20" s="81">
        <v>17.895429991171099</v>
      </c>
      <c r="W20" s="81">
        <v>21.783670115841097</v>
      </c>
      <c r="X20" s="81">
        <v>25.253265370427762</v>
      </c>
      <c r="Y20" s="81">
        <v>27.70588249051443</v>
      </c>
      <c r="Z20" s="81">
        <v>30.927743428073327</v>
      </c>
    </row>
    <row r="21" spans="1:26">
      <c r="A21" s="14">
        <v>19</v>
      </c>
      <c r="B21" s="16" t="s">
        <v>61</v>
      </c>
      <c r="C21" s="69">
        <v>43.493998284</v>
      </c>
      <c r="D21" s="69">
        <v>44.872182979000002</v>
      </c>
      <c r="E21" s="69">
        <v>61.210805399999998</v>
      </c>
      <c r="F21" s="69">
        <v>4.579407668</v>
      </c>
      <c r="G21" s="69">
        <v>8.4242117039999993</v>
      </c>
      <c r="H21" s="69">
        <v>13.058801618</v>
      </c>
      <c r="I21" s="69">
        <v>17.43506678068</v>
      </c>
      <c r="J21" s="69">
        <v>21.592125170999999</v>
      </c>
      <c r="K21" s="69">
        <v>26.202501287</v>
      </c>
      <c r="L21" s="81">
        <v>29.963167351999999</v>
      </c>
      <c r="M21" s="81">
        <v>34.623651133999999</v>
      </c>
      <c r="N21" s="81">
        <v>38.057131482999999</v>
      </c>
      <c r="O21" s="81">
        <v>43.715718875999997</v>
      </c>
      <c r="P21" s="81">
        <v>47.163388519999998</v>
      </c>
      <c r="Q21" s="81">
        <v>73.296863672000001</v>
      </c>
      <c r="R21" s="81">
        <v>3.7859114460000001</v>
      </c>
      <c r="S21" s="81">
        <v>6.9754143129999999</v>
      </c>
      <c r="T21" s="81">
        <v>12.322419603</v>
      </c>
      <c r="U21" s="81">
        <v>17.380412619000001</v>
      </c>
      <c r="V21" s="81">
        <v>17.788167610999999</v>
      </c>
      <c r="W21" s="81">
        <v>21.965846635999998</v>
      </c>
      <c r="X21" s="81">
        <v>27.326530003999999</v>
      </c>
      <c r="Y21" s="81">
        <v>30.901346785000001</v>
      </c>
      <c r="Z21" s="81">
        <v>35.372286678000002</v>
      </c>
    </row>
    <row r="22" spans="1:26">
      <c r="A22" s="14">
        <v>20</v>
      </c>
      <c r="B22" s="16" t="s">
        <v>62</v>
      </c>
      <c r="C22" s="69">
        <v>75.11116655087001</v>
      </c>
      <c r="D22" s="69">
        <v>78.934848781010004</v>
      </c>
      <c r="E22" s="69">
        <v>95.117719770250005</v>
      </c>
      <c r="F22" s="69">
        <v>5.33774408775</v>
      </c>
      <c r="G22" s="69">
        <v>8.8663152749999998</v>
      </c>
      <c r="H22" s="69">
        <v>14.24909247451</v>
      </c>
      <c r="I22" s="69">
        <v>23.90873783432</v>
      </c>
      <c r="J22" s="69">
        <v>26.983365926099999</v>
      </c>
      <c r="K22" s="69">
        <v>31.11878012088</v>
      </c>
      <c r="L22" s="81">
        <v>44.00176539692</v>
      </c>
      <c r="M22" s="81">
        <v>56.746299085289998</v>
      </c>
      <c r="N22" s="81">
        <v>63.659077871659996</v>
      </c>
      <c r="O22" s="81">
        <v>72.487389766290008</v>
      </c>
      <c r="P22" s="81">
        <v>78.795562646850001</v>
      </c>
      <c r="Q22" s="81">
        <v>101.09063873742001</v>
      </c>
      <c r="R22" s="81">
        <v>4.2263106626199995</v>
      </c>
      <c r="S22" s="81">
        <v>7.7804901634899997</v>
      </c>
      <c r="T22" s="81">
        <v>13.34208084736</v>
      </c>
      <c r="U22" s="81">
        <v>23.811181867349998</v>
      </c>
      <c r="V22" s="81">
        <v>32.234491053189998</v>
      </c>
      <c r="W22" s="81">
        <v>47.295818235429998</v>
      </c>
      <c r="X22" s="81">
        <v>63.628393187010005</v>
      </c>
      <c r="Y22" s="81">
        <v>68.542712627309996</v>
      </c>
      <c r="Z22" s="81">
        <v>77.320583912589996</v>
      </c>
    </row>
    <row r="23" spans="1:26">
      <c r="A23" s="14">
        <v>21</v>
      </c>
      <c r="B23" s="17" t="s">
        <v>63</v>
      </c>
      <c r="C23" s="70">
        <v>786.19524899379223</v>
      </c>
      <c r="D23" s="70">
        <v>865.46088794246873</v>
      </c>
      <c r="E23" s="70">
        <v>1050.7673714990899</v>
      </c>
      <c r="F23" s="70">
        <v>69.20187049332111</v>
      </c>
      <c r="G23" s="70">
        <v>141.1996207633722</v>
      </c>
      <c r="H23" s="70">
        <v>215.1443737553933</v>
      </c>
      <c r="I23" s="70">
        <v>318.7255401673367</v>
      </c>
      <c r="J23" s="70">
        <v>405.72929689826003</v>
      </c>
      <c r="K23" s="70">
        <v>485.68799327721331</v>
      </c>
      <c r="L23" s="70">
        <v>575.26427442773331</v>
      </c>
      <c r="M23" s="70">
        <v>663.86763658885775</v>
      </c>
      <c r="N23" s="70">
        <v>739.81492250010444</v>
      </c>
      <c r="O23" s="70">
        <v>821.59114570796658</v>
      </c>
      <c r="P23" s="70">
        <v>900.33823688257553</v>
      </c>
      <c r="Q23" s="70">
        <v>1113.8288719895529</v>
      </c>
      <c r="R23" s="70">
        <v>76.909787512806659</v>
      </c>
      <c r="S23" s="70">
        <v>149.81636408356999</v>
      </c>
      <c r="T23" s="70">
        <v>234.99339066235549</v>
      </c>
      <c r="U23" s="70">
        <v>368.56329234436106</v>
      </c>
      <c r="V23" s="70">
        <v>443.31051721601119</v>
      </c>
      <c r="W23" s="70">
        <v>527.29481942607106</v>
      </c>
      <c r="X23" s="70">
        <v>651.17373047223793</v>
      </c>
      <c r="Y23" s="70">
        <v>726.78360888218447</v>
      </c>
      <c r="Z23" s="70">
        <v>815.58135047968324</v>
      </c>
    </row>
    <row r="24" spans="1:26">
      <c r="A24" s="14">
        <v>22</v>
      </c>
      <c r="B24" s="15" t="s">
        <v>64</v>
      </c>
      <c r="C24" s="69">
        <v>16.581775919999998</v>
      </c>
      <c r="D24" s="69">
        <v>17.121302401000001</v>
      </c>
      <c r="E24" s="69">
        <v>20.264465673</v>
      </c>
      <c r="F24" s="69">
        <v>1.2007300919999999</v>
      </c>
      <c r="G24" s="69">
        <v>2.433184357</v>
      </c>
      <c r="H24" s="69">
        <v>3.6408027999999999</v>
      </c>
      <c r="I24" s="69">
        <v>0.18639951699999999</v>
      </c>
      <c r="J24" s="69">
        <v>0.21401689600000001</v>
      </c>
      <c r="K24" s="69">
        <v>5.8919912180000003</v>
      </c>
      <c r="L24" s="81">
        <v>2.7731519659999999</v>
      </c>
      <c r="M24" s="81">
        <v>2.5204931130000001</v>
      </c>
      <c r="N24" s="81">
        <v>6.2801566009999998</v>
      </c>
      <c r="O24" s="81">
        <v>7.0881590460000004</v>
      </c>
      <c r="P24" s="81">
        <v>14.296267013</v>
      </c>
      <c r="Q24" s="81">
        <v>16.70901765008</v>
      </c>
      <c r="R24" s="81">
        <v>1.520605365</v>
      </c>
      <c r="S24" s="81">
        <v>1.654522743</v>
      </c>
      <c r="T24" s="81">
        <v>4.5381990950000004</v>
      </c>
      <c r="U24" s="81">
        <v>5.3528985589999998</v>
      </c>
      <c r="V24" s="81">
        <v>9.7205636220000002</v>
      </c>
      <c r="W24" s="81">
        <v>11.120859657</v>
      </c>
      <c r="X24" s="81">
        <v>13.400274712</v>
      </c>
      <c r="Y24" s="81">
        <v>14.56009047</v>
      </c>
      <c r="Z24" s="81">
        <v>11.486367563</v>
      </c>
    </row>
    <row r="25" spans="1:26">
      <c r="A25" s="14">
        <v>23</v>
      </c>
      <c r="B25" s="15" t="s">
        <v>65</v>
      </c>
      <c r="C25" s="69">
        <v>0.65292186257999996</v>
      </c>
      <c r="D25" s="69">
        <v>0.83201186216</v>
      </c>
      <c r="E25" s="69">
        <v>1.0946741121599999</v>
      </c>
      <c r="F25" s="69">
        <v>5.109176E-3</v>
      </c>
      <c r="G25" s="69">
        <v>0.25067593199999999</v>
      </c>
      <c r="H25" s="69">
        <v>0.31146843200000002</v>
      </c>
      <c r="I25" s="69">
        <v>0.19756843199999999</v>
      </c>
      <c r="J25" s="69">
        <v>6.0650000000000003E-2</v>
      </c>
      <c r="K25" s="69">
        <v>6.1344647000000002E-2</v>
      </c>
      <c r="L25" s="81">
        <v>1.344647E-3</v>
      </c>
      <c r="M25" s="81">
        <v>5.0000000000000001E-4</v>
      </c>
      <c r="N25" s="81">
        <v>0.61169496300000004</v>
      </c>
      <c r="O25" s="81">
        <v>0.638903954</v>
      </c>
      <c r="P25" s="81">
        <v>0.53985549899999996</v>
      </c>
      <c r="Q25" s="81">
        <v>0.43401857300000002</v>
      </c>
      <c r="R25" s="81">
        <v>-5.5770000000000004E-3</v>
      </c>
      <c r="S25" s="81">
        <v>0.87842299599999996</v>
      </c>
      <c r="T25" s="81">
        <v>1.0626667359999999</v>
      </c>
      <c r="U25" s="81">
        <v>0.98766673599999999</v>
      </c>
      <c r="V25" s="81">
        <v>0.98766673599999999</v>
      </c>
      <c r="W25" s="81">
        <v>1.248666185</v>
      </c>
      <c r="X25" s="81">
        <v>1.2540983939999999</v>
      </c>
      <c r="Y25" s="81">
        <v>1.116598395</v>
      </c>
      <c r="Z25" s="81">
        <v>1.2608683940000001</v>
      </c>
    </row>
    <row r="26" spans="1:26">
      <c r="A26" s="14">
        <v>24</v>
      </c>
      <c r="B26" s="15" t="s">
        <v>66</v>
      </c>
      <c r="C26" s="69">
        <v>0.25497842500000001</v>
      </c>
      <c r="D26" s="69">
        <v>0.25497842500000001</v>
      </c>
      <c r="E26" s="69">
        <v>0.28901342499999999</v>
      </c>
      <c r="F26" s="69">
        <v>1.1764999999999999E-2</v>
      </c>
      <c r="G26" s="69">
        <v>1.184E-2</v>
      </c>
      <c r="H26" s="69">
        <v>2.368E-2</v>
      </c>
      <c r="I26" s="69">
        <v>0</v>
      </c>
      <c r="J26" s="69">
        <v>0.16411000000000001</v>
      </c>
      <c r="K26" s="69">
        <v>1.676992E-3</v>
      </c>
      <c r="L26" s="81">
        <v>0.16411000000000001</v>
      </c>
      <c r="M26" s="81">
        <v>2.17941E-2</v>
      </c>
      <c r="N26" s="81">
        <v>2.6598463159999999</v>
      </c>
      <c r="O26" s="81">
        <v>2.632754716</v>
      </c>
      <c r="P26" s="81">
        <v>2.6563386160000002</v>
      </c>
      <c r="Q26" s="81">
        <v>2.7375603640000001</v>
      </c>
      <c r="R26" s="81">
        <v>2.17941E-2</v>
      </c>
      <c r="S26" s="81">
        <v>0</v>
      </c>
      <c r="T26" s="81">
        <v>0</v>
      </c>
      <c r="U26" s="81">
        <v>9.9999330000000008E-3</v>
      </c>
      <c r="V26" s="81">
        <v>0.32567053000000001</v>
      </c>
      <c r="W26" s="81">
        <v>-1.8121486999999999E-2</v>
      </c>
      <c r="X26" s="81">
        <v>-5.2353084000000001E-2</v>
      </c>
      <c r="Y26" s="81">
        <v>8.9991599999999995E-4</v>
      </c>
      <c r="Z26" s="81">
        <v>-5.2353093000000003E-2</v>
      </c>
    </row>
    <row r="27" spans="1:26">
      <c r="A27" s="14">
        <v>25</v>
      </c>
      <c r="B27" s="15" t="s">
        <v>67</v>
      </c>
      <c r="C27" s="69">
        <v>41.367152393380003</v>
      </c>
      <c r="D27" s="69">
        <v>41.458141850749989</v>
      </c>
      <c r="E27" s="69">
        <v>46.396637982070004</v>
      </c>
      <c r="F27" s="69">
        <v>1.7009638572000001</v>
      </c>
      <c r="G27" s="69">
        <v>3.5072788461500002</v>
      </c>
      <c r="H27" s="69">
        <v>16.798304972650001</v>
      </c>
      <c r="I27" s="69">
        <v>25.386088967570004</v>
      </c>
      <c r="J27" s="69">
        <v>31.777540363370004</v>
      </c>
      <c r="K27" s="69">
        <v>45.072976089539992</v>
      </c>
      <c r="L27" s="81">
        <v>52.949795675419999</v>
      </c>
      <c r="M27" s="81">
        <v>57.974930433390014</v>
      </c>
      <c r="N27" s="81">
        <v>53.01315010263</v>
      </c>
      <c r="O27" s="81">
        <v>72.534660319370005</v>
      </c>
      <c r="P27" s="81">
        <v>55.918330629050011</v>
      </c>
      <c r="Q27" s="81">
        <v>92.91729128115</v>
      </c>
      <c r="R27" s="81">
        <v>3.8384644796399998</v>
      </c>
      <c r="S27" s="81">
        <v>6.9931903872900003</v>
      </c>
      <c r="T27" s="81">
        <v>8.56093160036</v>
      </c>
      <c r="U27" s="81">
        <v>11.944559355280001</v>
      </c>
      <c r="V27" s="81">
        <v>16.84388070084999</v>
      </c>
      <c r="W27" s="81">
        <v>42.533402586489991</v>
      </c>
      <c r="X27" s="81">
        <v>48.569601743550002</v>
      </c>
      <c r="Y27" s="81">
        <v>49.737897571060003</v>
      </c>
      <c r="Z27" s="81">
        <v>154.75143623071008</v>
      </c>
    </row>
    <row r="28" spans="1:26">
      <c r="A28" s="14">
        <v>26</v>
      </c>
      <c r="B28" s="15" t="s">
        <v>68</v>
      </c>
      <c r="C28" s="69">
        <v>-48.538647340259999</v>
      </c>
      <c r="D28" s="69">
        <v>-51.055774807900001</v>
      </c>
      <c r="E28" s="69">
        <v>-96.699795960910009</v>
      </c>
      <c r="F28" s="69">
        <v>-1.4585341725500001</v>
      </c>
      <c r="G28" s="69">
        <v>-2.4500247179999999</v>
      </c>
      <c r="H28" s="69">
        <v>-4.3800285130399992</v>
      </c>
      <c r="I28" s="69">
        <v>-6.1091735252999992</v>
      </c>
      <c r="J28" s="69">
        <v>-15.60924654638</v>
      </c>
      <c r="K28" s="69">
        <v>-16.132424618849999</v>
      </c>
      <c r="L28" s="81">
        <v>-20.632362109460001</v>
      </c>
      <c r="M28" s="81">
        <v>-22.062654091119999</v>
      </c>
      <c r="N28" s="81">
        <v>-23.113484937060001</v>
      </c>
      <c r="O28" s="81">
        <v>-48.937569184080004</v>
      </c>
      <c r="P28" s="81">
        <v>-37.877806118419997</v>
      </c>
      <c r="Q28" s="81">
        <v>-51.950231385589994</v>
      </c>
      <c r="R28" s="81">
        <v>-1.1546148652100001</v>
      </c>
      <c r="S28" s="81">
        <v>-3.3509563753599996</v>
      </c>
      <c r="T28" s="81">
        <v>-5.077503387070001</v>
      </c>
      <c r="U28" s="81">
        <v>-9.3295983023799991</v>
      </c>
      <c r="V28" s="81">
        <v>-10.674687809990001</v>
      </c>
      <c r="W28" s="81">
        <v>-11.79900361288</v>
      </c>
      <c r="X28" s="81">
        <v>-20.057889857150002</v>
      </c>
      <c r="Y28" s="81">
        <v>-20.942571593060002</v>
      </c>
      <c r="Z28" s="81">
        <v>-23.00030667091</v>
      </c>
    </row>
    <row r="29" spans="1:26">
      <c r="A29" s="14">
        <v>27</v>
      </c>
      <c r="B29" s="17" t="s">
        <v>69</v>
      </c>
      <c r="C29" s="70">
        <v>10.318181260700001</v>
      </c>
      <c r="D29" s="70">
        <v>8.6106597310099975</v>
      </c>
      <c r="E29" s="70">
        <v>-28.655004768679994</v>
      </c>
      <c r="F29" s="70">
        <v>1.4600339526499999</v>
      </c>
      <c r="G29" s="70">
        <v>3.7529544171500002</v>
      </c>
      <c r="H29" s="70">
        <v>16.394227691609998</v>
      </c>
      <c r="I29" s="70">
        <v>19.660883391269998</v>
      </c>
      <c r="J29" s="70">
        <v>16.607070712990001</v>
      </c>
      <c r="K29" s="70">
        <v>34.895564327690003</v>
      </c>
      <c r="L29" s="70">
        <v>35.256040178959992</v>
      </c>
      <c r="M29" s="70">
        <v>38.455063555269994</v>
      </c>
      <c r="N29" s="70">
        <v>39.451363045569998</v>
      </c>
      <c r="O29" s="70">
        <v>33.956908851290002</v>
      </c>
      <c r="P29" s="70">
        <v>35.532985638629995</v>
      </c>
      <c r="Q29" s="70">
        <v>60.847656482640005</v>
      </c>
      <c r="R29" s="70">
        <v>4.220672079429999</v>
      </c>
      <c r="S29" s="70">
        <v>6.175179750929999</v>
      </c>
      <c r="T29" s="70">
        <v>9.0842940442899991</v>
      </c>
      <c r="U29" s="70">
        <v>8.9655262808999989</v>
      </c>
      <c r="V29" s="70">
        <v>17.203093778860001</v>
      </c>
      <c r="W29" s="70">
        <v>43.085803328609998</v>
      </c>
      <c r="X29" s="70">
        <v>43.113731908400013</v>
      </c>
      <c r="Y29" s="70">
        <v>44.472914758999998</v>
      </c>
      <c r="Z29" s="70">
        <v>144.44601242380006</v>
      </c>
    </row>
    <row r="30" spans="1:26">
      <c r="A30" s="14">
        <v>28</v>
      </c>
      <c r="B30" s="17" t="s">
        <v>70</v>
      </c>
      <c r="C30" s="70">
        <v>7836.8092127499303</v>
      </c>
      <c r="D30" s="70">
        <v>8620.4864312177197</v>
      </c>
      <c r="E30" s="70">
        <v>9338.0133867537115</v>
      </c>
      <c r="F30" s="70">
        <v>840.13961912228012</v>
      </c>
      <c r="G30" s="70">
        <v>1542.6600031310561</v>
      </c>
      <c r="H30" s="70">
        <v>2448.7256380458089</v>
      </c>
      <c r="I30" s="70">
        <v>3612.363051634085</v>
      </c>
      <c r="J30" s="70">
        <v>4540.624713956744</v>
      </c>
      <c r="K30" s="70">
        <v>5641.9014786295438</v>
      </c>
      <c r="L30" s="70">
        <v>6361.4027662232365</v>
      </c>
      <c r="M30" s="70">
        <v>7140.1807162665636</v>
      </c>
      <c r="N30" s="70">
        <v>8012.708113294033</v>
      </c>
      <c r="O30" s="70">
        <v>8903.2457184971918</v>
      </c>
      <c r="P30" s="70">
        <v>9890.6530540959302</v>
      </c>
      <c r="Q30" s="70">
        <v>10663.95033747193</v>
      </c>
      <c r="R30" s="70">
        <v>743.72199229481407</v>
      </c>
      <c r="S30" s="70">
        <v>1272.655067407534</v>
      </c>
      <c r="T30" s="70">
        <v>2380.4894398797769</v>
      </c>
      <c r="U30" s="70">
        <v>3233.0833631693959</v>
      </c>
      <c r="V30" s="70">
        <v>4138.3134670567852</v>
      </c>
      <c r="W30" s="70">
        <v>5444.4857476541893</v>
      </c>
      <c r="X30" s="70">
        <v>6226.4121792812102</v>
      </c>
      <c r="Y30" s="70">
        <v>7097.8550479498299</v>
      </c>
      <c r="Z30" s="70">
        <v>7920.5085393765603</v>
      </c>
    </row>
    <row r="31" spans="1:26">
      <c r="A31" s="14">
        <v>29</v>
      </c>
      <c r="B31" s="17" t="s">
        <v>71</v>
      </c>
      <c r="C31" s="70">
        <v>31.058639632999999</v>
      </c>
      <c r="D31" s="70">
        <v>68.032138692999993</v>
      </c>
      <c r="E31" s="70">
        <v>100.19822032</v>
      </c>
      <c r="F31" s="70">
        <v>586.91194745400003</v>
      </c>
      <c r="G31" s="70">
        <v>2.3343457110000001</v>
      </c>
      <c r="H31" s="70">
        <v>9.7348323259999994</v>
      </c>
      <c r="I31" s="70">
        <v>12.841539918</v>
      </c>
      <c r="J31" s="70">
        <v>13.074681704</v>
      </c>
      <c r="K31" s="70">
        <v>16.044471891000001</v>
      </c>
      <c r="L31" s="70">
        <v>16.343234670000001</v>
      </c>
      <c r="M31" s="70">
        <v>20.745014898000001</v>
      </c>
      <c r="N31" s="70">
        <v>20.805601267</v>
      </c>
      <c r="O31" s="70">
        <v>22.264927652000001</v>
      </c>
      <c r="P31" s="70">
        <v>23.961840887000001</v>
      </c>
      <c r="Q31" s="70">
        <v>48.058746218000003</v>
      </c>
      <c r="R31" s="70">
        <v>0.75356013899999996</v>
      </c>
      <c r="S31" s="70">
        <v>0.82476316000000005</v>
      </c>
      <c r="T31" s="70">
        <v>2.9142946809999999</v>
      </c>
      <c r="U31" s="70">
        <v>9.2935155930000004</v>
      </c>
      <c r="V31" s="70">
        <v>9.3887524639999995</v>
      </c>
      <c r="W31" s="70">
        <v>13.206253222000001</v>
      </c>
      <c r="X31" s="70">
        <v>16.248991929999999</v>
      </c>
      <c r="Y31" s="70">
        <v>18.273387155000002</v>
      </c>
      <c r="Z31" s="70">
        <v>19.748434861</v>
      </c>
    </row>
    <row r="32" spans="1:26">
      <c r="A32" s="14">
        <v>30</v>
      </c>
      <c r="B32" s="17" t="s">
        <v>72</v>
      </c>
      <c r="C32" s="70">
        <v>7805.7505731169304</v>
      </c>
      <c r="D32" s="70">
        <v>8552.4542925247206</v>
      </c>
      <c r="E32" s="70">
        <v>9237.8151664337111</v>
      </c>
      <c r="F32" s="70">
        <v>253.22767166828007</v>
      </c>
      <c r="G32" s="70">
        <v>1540.3256574200561</v>
      </c>
      <c r="H32" s="70">
        <v>2438.990805719809</v>
      </c>
      <c r="I32" s="70">
        <v>3599.5215117160851</v>
      </c>
      <c r="J32" s="70">
        <v>4527.5500322527441</v>
      </c>
      <c r="K32" s="70">
        <v>5625.8570067385435</v>
      </c>
      <c r="L32" s="70">
        <v>6345.0595315532364</v>
      </c>
      <c r="M32" s="70">
        <v>7119.4357013685631</v>
      </c>
      <c r="N32" s="70">
        <v>7991.9025120270335</v>
      </c>
      <c r="O32" s="70">
        <v>8880.9807908451912</v>
      </c>
      <c r="P32" s="70">
        <v>9866.6912132089292</v>
      </c>
      <c r="Q32" s="70">
        <v>10615.891591253931</v>
      </c>
      <c r="R32" s="70">
        <v>742.96843215581407</v>
      </c>
      <c r="S32" s="70">
        <v>1271.8303042475338</v>
      </c>
      <c r="T32" s="70">
        <v>2377.5751451987767</v>
      </c>
      <c r="U32" s="70">
        <v>3223.7898475763959</v>
      </c>
      <c r="V32" s="70">
        <v>4128.9247145927848</v>
      </c>
      <c r="W32" s="70">
        <v>5431.2794944321895</v>
      </c>
      <c r="X32" s="70">
        <v>6210.1631873512097</v>
      </c>
      <c r="Y32" s="70">
        <v>7079.58166079483</v>
      </c>
      <c r="Z32" s="70">
        <v>7900.7601045155607</v>
      </c>
    </row>
    <row r="33" spans="3:17">
      <c r="L33" s="81"/>
      <c r="M33" s="81"/>
      <c r="N33" s="81"/>
      <c r="O33" s="81"/>
      <c r="P33" s="81"/>
      <c r="Q33" s="81"/>
    </row>
    <row r="34" spans="3:17">
      <c r="C34" s="66"/>
      <c r="D34" s="66"/>
      <c r="E34" s="66"/>
      <c r="F34" s="66"/>
      <c r="G34" s="66"/>
      <c r="H34" s="66"/>
      <c r="I34" s="66"/>
      <c r="J34" s="66"/>
      <c r="K34" s="6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Z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Z3" sqref="Z3:Z32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hidden="1" customWidth="1"/>
    <col min="7" max="9" width="9.28515625" hidden="1" customWidth="1"/>
    <col min="10" max="13" width="10.85546875" hidden="1" customWidth="1"/>
    <col min="14" max="17" width="10.85546875" bestFit="1" customWidth="1"/>
    <col min="22" max="26" width="9.5703125" bestFit="1" customWidth="1"/>
  </cols>
  <sheetData>
    <row r="1" spans="1:26">
      <c r="B1" t="s">
        <v>40</v>
      </c>
    </row>
    <row r="2" spans="1:26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44</v>
      </c>
      <c r="C3" s="69">
        <v>1533.8095963778799</v>
      </c>
      <c r="D3" s="69">
        <v>1692.07060752288</v>
      </c>
      <c r="E3" s="69">
        <v>1845.2133785716201</v>
      </c>
      <c r="F3" s="69">
        <v>157.97476432504999</v>
      </c>
      <c r="G3" s="69">
        <v>297.27813092077002</v>
      </c>
      <c r="H3" s="69">
        <v>454.42307247175</v>
      </c>
      <c r="I3" s="69">
        <v>606.34515463081004</v>
      </c>
      <c r="J3" s="69">
        <v>775.41560613472996</v>
      </c>
      <c r="K3" s="69">
        <v>930.35194932578008</v>
      </c>
      <c r="L3" s="69">
        <v>1086.01785482419</v>
      </c>
      <c r="M3" s="69">
        <v>1244.2201674274399</v>
      </c>
      <c r="N3" s="69">
        <v>1411.9128679446899</v>
      </c>
      <c r="O3" s="69">
        <v>1568.82812382003</v>
      </c>
      <c r="P3" s="69">
        <v>1725.7075719475899</v>
      </c>
      <c r="Q3" s="69">
        <v>1891.5758503389</v>
      </c>
      <c r="R3" s="69">
        <v>166.42196208875001</v>
      </c>
      <c r="S3" s="69">
        <v>313.14575314662</v>
      </c>
      <c r="T3" s="69">
        <v>482.24301666835004</v>
      </c>
      <c r="U3" s="69">
        <v>642.03734395141987</v>
      </c>
      <c r="V3" s="69">
        <v>812.29749810204987</v>
      </c>
      <c r="W3" s="69">
        <v>977.51307134918989</v>
      </c>
      <c r="X3" s="69">
        <v>1144.46073000295</v>
      </c>
      <c r="Y3" s="69">
        <v>1314.2240941331802</v>
      </c>
      <c r="Z3" s="69">
        <v>1482.0803917661499</v>
      </c>
    </row>
    <row r="4" spans="1:26">
      <c r="A4" s="14">
        <v>2</v>
      </c>
      <c r="B4" s="15" t="s">
        <v>45</v>
      </c>
      <c r="C4" s="69">
        <v>238.78197744900001</v>
      </c>
      <c r="D4" s="69">
        <v>242.66672617200001</v>
      </c>
      <c r="E4" s="69">
        <v>276.03170458699998</v>
      </c>
      <c r="F4" s="69">
        <v>3.0877426098499998</v>
      </c>
      <c r="G4" s="69">
        <v>4.0973868410500005</v>
      </c>
      <c r="H4" s="69">
        <v>21.49535121253</v>
      </c>
      <c r="I4" s="69">
        <v>92.50939398301</v>
      </c>
      <c r="J4" s="69">
        <v>111.12497186085001</v>
      </c>
      <c r="K4" s="69">
        <v>150.83027280013002</v>
      </c>
      <c r="L4" s="69">
        <v>177.84102718592999</v>
      </c>
      <c r="M4" s="69">
        <v>192.82808740926001</v>
      </c>
      <c r="N4" s="69">
        <v>208.15226829859</v>
      </c>
      <c r="O4" s="69">
        <v>217.42277723492001</v>
      </c>
      <c r="P4" s="69">
        <v>227.16411701704999</v>
      </c>
      <c r="Q4" s="69">
        <v>252.86408627226001</v>
      </c>
      <c r="R4" s="69">
        <v>4.3199477979499994</v>
      </c>
      <c r="S4" s="69">
        <v>4.4496719693999998</v>
      </c>
      <c r="T4" s="69">
        <v>77.004350078949997</v>
      </c>
      <c r="U4" s="69">
        <v>155.89177429388002</v>
      </c>
      <c r="V4" s="69">
        <v>189.31431341865999</v>
      </c>
      <c r="W4" s="69">
        <v>236.59799637322999</v>
      </c>
      <c r="X4" s="69">
        <v>248.97720284722999</v>
      </c>
      <c r="Y4" s="69">
        <v>264.54739159222999</v>
      </c>
      <c r="Z4" s="69">
        <v>268.36515922622999</v>
      </c>
    </row>
    <row r="5" spans="1:26">
      <c r="A5" s="14">
        <v>3</v>
      </c>
      <c r="B5" s="15" t="s">
        <v>46</v>
      </c>
      <c r="C5" s="69">
        <v>43.346468756999997</v>
      </c>
      <c r="D5" s="69">
        <v>47.715435978999999</v>
      </c>
      <c r="E5" s="69">
        <v>50.934845056</v>
      </c>
      <c r="F5" s="69">
        <v>4.7405680520000004</v>
      </c>
      <c r="G5" s="69">
        <v>9.4621087629999998</v>
      </c>
      <c r="H5" s="69">
        <v>14.094544146</v>
      </c>
      <c r="I5" s="69">
        <v>19.067473707000001</v>
      </c>
      <c r="J5" s="69">
        <v>23.990677116000001</v>
      </c>
      <c r="K5" s="69">
        <v>28.893228906000001</v>
      </c>
      <c r="L5" s="69">
        <v>34.029455892999998</v>
      </c>
      <c r="M5" s="69">
        <v>39.154911869999999</v>
      </c>
      <c r="N5" s="69">
        <v>44.348742903000002</v>
      </c>
      <c r="O5" s="69">
        <v>49.522904226000001</v>
      </c>
      <c r="P5" s="69">
        <v>54.643855856999998</v>
      </c>
      <c r="Q5" s="69">
        <v>59.923908181000002</v>
      </c>
      <c r="R5" s="69">
        <v>5.2021625409999999</v>
      </c>
      <c r="S5" s="69">
        <v>10.313562435</v>
      </c>
      <c r="T5" s="69">
        <v>15.725033218</v>
      </c>
      <c r="U5" s="69">
        <v>21.147263221999999</v>
      </c>
      <c r="V5" s="69">
        <v>26.532683776999999</v>
      </c>
      <c r="W5" s="69">
        <v>31.966545311000001</v>
      </c>
      <c r="X5" s="69">
        <v>37.400674209999998</v>
      </c>
      <c r="Y5" s="69">
        <v>42.799281407999999</v>
      </c>
      <c r="Z5" s="69">
        <v>48.185278795000002</v>
      </c>
    </row>
    <row r="6" spans="1:26">
      <c r="A6" s="14">
        <v>4</v>
      </c>
      <c r="B6" s="15" t="s">
        <v>47</v>
      </c>
      <c r="C6" s="69">
        <v>44.699539755000004</v>
      </c>
      <c r="D6" s="69">
        <v>46.779157763999997</v>
      </c>
      <c r="E6" s="69">
        <v>4.8639835577500001</v>
      </c>
      <c r="F6" s="69">
        <v>81.990247635000003</v>
      </c>
      <c r="G6" s="69">
        <v>95.723117181000006</v>
      </c>
      <c r="H6" s="69">
        <v>168.741405284</v>
      </c>
      <c r="I6" s="69">
        <v>180.85905524099999</v>
      </c>
      <c r="J6" s="69">
        <v>178.842721369</v>
      </c>
      <c r="K6" s="69">
        <v>172.07911342599999</v>
      </c>
      <c r="L6" s="69">
        <v>174.134771796</v>
      </c>
      <c r="M6" s="69">
        <v>195.16154849899999</v>
      </c>
      <c r="N6" s="69">
        <v>257.190444394</v>
      </c>
      <c r="O6" s="69">
        <v>305.502344064</v>
      </c>
      <c r="P6" s="69">
        <v>332.880676171</v>
      </c>
      <c r="Q6" s="69">
        <v>346.541283394</v>
      </c>
      <c r="R6" s="69">
        <v>59.789110065000003</v>
      </c>
      <c r="S6" s="69">
        <v>31.629497091330002</v>
      </c>
      <c r="T6" s="69">
        <v>7.4074790703300017</v>
      </c>
      <c r="U6" s="69">
        <v>41.401167681330001</v>
      </c>
      <c r="V6" s="69">
        <v>94.931258354890005</v>
      </c>
      <c r="W6" s="69">
        <v>85.908767598889995</v>
      </c>
      <c r="X6" s="69">
        <v>93.735655285890005</v>
      </c>
      <c r="Y6" s="69">
        <v>140.83929605589</v>
      </c>
      <c r="Z6" s="69">
        <v>169.90057178689003</v>
      </c>
    </row>
    <row r="7" spans="1:26">
      <c r="A7" s="14">
        <v>5</v>
      </c>
      <c r="B7" s="15" t="s">
        <v>48</v>
      </c>
      <c r="C7" s="69">
        <v>7.3170513149999996</v>
      </c>
      <c r="D7" s="69">
        <v>12.210537939</v>
      </c>
      <c r="E7" s="69">
        <v>13.845446906999999</v>
      </c>
      <c r="F7" s="69">
        <v>2.175084945</v>
      </c>
      <c r="G7" s="69">
        <v>3.3024722209999999</v>
      </c>
      <c r="H7" s="69">
        <v>5.0137144840000003</v>
      </c>
      <c r="I7" s="69">
        <v>0.304808792</v>
      </c>
      <c r="J7" s="69">
        <v>0.35930117099999997</v>
      </c>
      <c r="K7" s="69">
        <v>0.89614093299999997</v>
      </c>
      <c r="L7" s="69">
        <v>0.41505884500000001</v>
      </c>
      <c r="M7" s="69">
        <v>0.70205678100000002</v>
      </c>
      <c r="N7" s="69">
        <v>1.882602098</v>
      </c>
      <c r="O7" s="69">
        <v>2.3273284009999999</v>
      </c>
      <c r="P7" s="69">
        <v>1.953674463</v>
      </c>
      <c r="Q7" s="69">
        <v>2.8968777810000002</v>
      </c>
      <c r="R7" s="69">
        <v>3.0398174E-2</v>
      </c>
      <c r="S7" s="69">
        <v>1.9574745099999999</v>
      </c>
      <c r="T7" s="69">
        <v>1.994417839</v>
      </c>
      <c r="U7" s="69">
        <v>2.042060615</v>
      </c>
      <c r="V7" s="69">
        <v>2.0973979539999998</v>
      </c>
      <c r="W7" s="69">
        <v>1.67961268</v>
      </c>
      <c r="X7" s="69">
        <v>1.5011000004600001</v>
      </c>
      <c r="Y7" s="69">
        <v>1.31298913246</v>
      </c>
      <c r="Z7" s="69">
        <v>1.1325355554600001</v>
      </c>
    </row>
    <row r="8" spans="1:26">
      <c r="A8" s="14">
        <v>6</v>
      </c>
      <c r="B8" s="17" t="s">
        <v>49</v>
      </c>
      <c r="C8" s="70">
        <v>1867.9546336538799</v>
      </c>
      <c r="D8" s="70">
        <v>2041.4424653768799</v>
      </c>
      <c r="E8" s="70">
        <v>2190.8893586793702</v>
      </c>
      <c r="F8" s="70">
        <v>249.9684075669</v>
      </c>
      <c r="G8" s="70">
        <v>409.86321592682003</v>
      </c>
      <c r="H8" s="70">
        <v>663.76808759827998</v>
      </c>
      <c r="I8" s="70">
        <v>899.08588635382</v>
      </c>
      <c r="J8" s="70">
        <v>1089.73327765158</v>
      </c>
      <c r="K8" s="70">
        <v>1283.05070539091</v>
      </c>
      <c r="L8" s="70">
        <v>1472.4381685441201</v>
      </c>
      <c r="M8" s="70">
        <v>1672.0667719866999</v>
      </c>
      <c r="N8" s="70">
        <v>1923.4869256382801</v>
      </c>
      <c r="O8" s="70">
        <v>2143.6034777459499</v>
      </c>
      <c r="P8" s="70">
        <v>2342.3498954556399</v>
      </c>
      <c r="Q8" s="70">
        <v>2553.8020059671603</v>
      </c>
      <c r="R8" s="70">
        <v>235.76358066670002</v>
      </c>
      <c r="S8" s="70">
        <v>361.49595915235</v>
      </c>
      <c r="T8" s="70">
        <v>584.37429687462998</v>
      </c>
      <c r="U8" s="70">
        <v>862.51960976363</v>
      </c>
      <c r="V8" s="70">
        <v>1125.1731516066002</v>
      </c>
      <c r="W8" s="70">
        <v>1333.6659933123101</v>
      </c>
      <c r="X8" s="70">
        <v>1526.07536234653</v>
      </c>
      <c r="Y8" s="70">
        <v>1763.72305232176</v>
      </c>
      <c r="Z8" s="70">
        <v>1969.6639371297297</v>
      </c>
    </row>
    <row r="9" spans="1:26">
      <c r="A9" s="14">
        <v>7</v>
      </c>
      <c r="B9" s="15" t="s">
        <v>50</v>
      </c>
      <c r="C9" s="69">
        <v>11.653800403</v>
      </c>
      <c r="D9" s="69">
        <v>13.45822867</v>
      </c>
      <c r="E9" s="69">
        <v>16.076832622000001</v>
      </c>
      <c r="F9" s="69">
        <v>1.8613467450000001</v>
      </c>
      <c r="G9" s="69">
        <v>3.202567996</v>
      </c>
      <c r="H9" s="69">
        <v>5.4086758000000001</v>
      </c>
      <c r="I9" s="69">
        <v>6.0889613709999999</v>
      </c>
      <c r="J9" s="69">
        <v>6.7141212640000001</v>
      </c>
      <c r="K9" s="69">
        <v>8.0324879800000009</v>
      </c>
      <c r="L9" s="69">
        <v>9.7952966289999992</v>
      </c>
      <c r="M9" s="69">
        <v>12.604805726</v>
      </c>
      <c r="N9" s="69">
        <v>13.963431925</v>
      </c>
      <c r="O9" s="69">
        <v>16.615148802</v>
      </c>
      <c r="P9" s="69">
        <v>18.448843412999999</v>
      </c>
      <c r="Q9" s="69">
        <v>19.585995126</v>
      </c>
      <c r="R9" s="69">
        <v>1.444148703</v>
      </c>
      <c r="S9" s="69">
        <v>3.0122766639999998</v>
      </c>
      <c r="T9" s="69">
        <v>4.9614274470000002</v>
      </c>
      <c r="U9" s="69">
        <v>7.3774394780000003</v>
      </c>
      <c r="V9" s="69">
        <v>8.9629257379999991</v>
      </c>
      <c r="W9" s="69">
        <v>10.57882125229</v>
      </c>
      <c r="X9" s="69">
        <v>11.611712584469998</v>
      </c>
      <c r="Y9" s="69">
        <v>13.534332604239999</v>
      </c>
      <c r="Z9" s="69">
        <v>14.985308334239999</v>
      </c>
    </row>
    <row r="10" spans="1:26">
      <c r="A10" s="14">
        <v>8</v>
      </c>
      <c r="B10" s="15" t="s">
        <v>51</v>
      </c>
      <c r="C10" s="69">
        <v>3.2063100360000001</v>
      </c>
      <c r="D10" s="69">
        <v>2.8717262309999998</v>
      </c>
      <c r="E10" s="69">
        <v>3.0239230460000002</v>
      </c>
      <c r="F10" s="69">
        <v>0.545149632</v>
      </c>
      <c r="G10" s="69">
        <v>0.54615693200000004</v>
      </c>
      <c r="H10" s="69">
        <v>1.119196203</v>
      </c>
      <c r="I10" s="69">
        <v>1.1355336069999999</v>
      </c>
      <c r="J10" s="69">
        <v>1.150145604</v>
      </c>
      <c r="K10" s="69">
        <v>1.157938031</v>
      </c>
      <c r="L10" s="69">
        <v>1.1668234559999999</v>
      </c>
      <c r="M10" s="69">
        <v>1.3763534609999999</v>
      </c>
      <c r="N10" s="69">
        <v>1.8740098169999999</v>
      </c>
      <c r="O10" s="69">
        <v>2.166382966</v>
      </c>
      <c r="P10" s="69">
        <v>3.0086606229999999</v>
      </c>
      <c r="Q10" s="69">
        <v>3.2716686560000001</v>
      </c>
      <c r="R10" s="69">
        <v>1.9393341000000001E-2</v>
      </c>
      <c r="S10" s="69">
        <v>2.1125736999999999E-2</v>
      </c>
      <c r="T10" s="69">
        <v>0.147279717</v>
      </c>
      <c r="U10" s="69">
        <v>0.155702696</v>
      </c>
      <c r="V10" s="69">
        <v>0.16867769099999999</v>
      </c>
      <c r="W10" s="69">
        <v>0.18313706900000001</v>
      </c>
      <c r="X10" s="69">
        <v>0.91982404299999998</v>
      </c>
      <c r="Y10" s="69">
        <v>1.4689108630000001</v>
      </c>
      <c r="Z10" s="69">
        <v>1.859134332</v>
      </c>
    </row>
    <row r="11" spans="1:26">
      <c r="A11" s="14">
        <v>9</v>
      </c>
      <c r="B11" s="15" t="s">
        <v>52</v>
      </c>
      <c r="C11" s="69">
        <v>25.436151126999999</v>
      </c>
      <c r="D11" s="69">
        <v>29.959217990999999</v>
      </c>
      <c r="E11" s="69">
        <v>32.769581398</v>
      </c>
      <c r="F11" s="69">
        <v>2.764713408</v>
      </c>
      <c r="G11" s="69">
        <v>4.5202936080000002</v>
      </c>
      <c r="H11" s="69">
        <v>7.5320102760000003</v>
      </c>
      <c r="I11" s="69">
        <v>10.023817651</v>
      </c>
      <c r="J11" s="69">
        <v>12.552082773</v>
      </c>
      <c r="K11" s="69">
        <v>15.060940689000001</v>
      </c>
      <c r="L11" s="69">
        <v>17.572273332999998</v>
      </c>
      <c r="M11" s="69">
        <v>20.083658059000001</v>
      </c>
      <c r="N11" s="69">
        <v>21.953422224000001</v>
      </c>
      <c r="O11" s="69">
        <v>25.105990284000001</v>
      </c>
      <c r="P11" s="69">
        <v>27.614958613999999</v>
      </c>
      <c r="Q11" s="69">
        <v>30.126551675000002</v>
      </c>
      <c r="R11" s="69">
        <v>2.5115930610000001</v>
      </c>
      <c r="S11" s="69">
        <v>5.0154681840000004</v>
      </c>
      <c r="T11" s="69">
        <v>7.5273614650000003</v>
      </c>
      <c r="U11" s="69">
        <v>10.034745432999999</v>
      </c>
      <c r="V11" s="69">
        <v>12.545060357000001</v>
      </c>
      <c r="W11" s="69">
        <v>15.114773898999999</v>
      </c>
      <c r="X11" s="69">
        <v>17.635278836000001</v>
      </c>
      <c r="Y11" s="69">
        <v>20.073308181000002</v>
      </c>
      <c r="Z11" s="69">
        <v>22.581388633</v>
      </c>
    </row>
    <row r="12" spans="1:26">
      <c r="A12" s="14">
        <v>10</v>
      </c>
      <c r="B12" s="15" t="s">
        <v>53</v>
      </c>
      <c r="C12" s="69">
        <v>27.964131472999998</v>
      </c>
      <c r="D12" s="69">
        <v>31.268124553</v>
      </c>
      <c r="E12" s="69">
        <v>34.751775872000003</v>
      </c>
      <c r="F12" s="69">
        <v>3.6874523400000001</v>
      </c>
      <c r="G12" s="69">
        <v>6.8327070829999998</v>
      </c>
      <c r="H12" s="69">
        <v>10.305119858999999</v>
      </c>
      <c r="I12" s="69">
        <v>13.355793451</v>
      </c>
      <c r="J12" s="69">
        <v>17.216417157999999</v>
      </c>
      <c r="K12" s="69">
        <v>20.335470031</v>
      </c>
      <c r="L12" s="69">
        <v>23.684110006000001</v>
      </c>
      <c r="M12" s="69">
        <v>26.748492082999999</v>
      </c>
      <c r="N12" s="69">
        <v>29.947321730999999</v>
      </c>
      <c r="O12" s="69">
        <v>33.706380690000003</v>
      </c>
      <c r="P12" s="69">
        <v>37.040469932000001</v>
      </c>
      <c r="Q12" s="69">
        <v>40.387182482</v>
      </c>
      <c r="R12" s="69">
        <v>3.4569960320000002</v>
      </c>
      <c r="S12" s="69">
        <v>6.5300195910000003</v>
      </c>
      <c r="T12" s="69">
        <v>10.016118862000001</v>
      </c>
      <c r="U12" s="69">
        <v>13.767777132000001</v>
      </c>
      <c r="V12" s="69">
        <v>17.452163240000001</v>
      </c>
      <c r="W12" s="69">
        <v>20.820087346000001</v>
      </c>
      <c r="X12" s="69">
        <v>24.370634576</v>
      </c>
      <c r="Y12" s="69">
        <v>28.122341967000001</v>
      </c>
      <c r="Z12" s="69">
        <v>31.647964165000001</v>
      </c>
    </row>
    <row r="13" spans="1:26">
      <c r="A13" s="14">
        <v>11</v>
      </c>
      <c r="B13" s="15" t="s">
        <v>138</v>
      </c>
      <c r="C13" s="69">
        <v>7.1313439599999997</v>
      </c>
      <c r="D13" s="69">
        <v>7.7199492510000001</v>
      </c>
      <c r="E13" s="69">
        <v>8.521386841</v>
      </c>
      <c r="F13" s="69">
        <v>0.81284995000000004</v>
      </c>
      <c r="G13" s="69">
        <v>1.500262701</v>
      </c>
      <c r="H13" s="69">
        <v>2.286181869</v>
      </c>
      <c r="I13" s="69">
        <v>3.0984735040000002</v>
      </c>
      <c r="J13" s="69">
        <v>3.9137797870000002</v>
      </c>
      <c r="K13" s="69">
        <v>4.7249720709999998</v>
      </c>
      <c r="L13" s="69">
        <v>5.4149096649999997</v>
      </c>
      <c r="M13" s="69">
        <v>6.2677828240000002</v>
      </c>
      <c r="N13" s="69">
        <v>7.3404125640000002</v>
      </c>
      <c r="O13" s="69">
        <v>8.2872725809999999</v>
      </c>
      <c r="P13" s="69">
        <v>9.2110846169999991</v>
      </c>
      <c r="Q13" s="69">
        <v>10.145933563</v>
      </c>
      <c r="R13" s="69">
        <v>0.96449976000000004</v>
      </c>
      <c r="S13" s="69">
        <v>1.8762907099999999</v>
      </c>
      <c r="T13" s="69">
        <v>2.9204386630000001</v>
      </c>
      <c r="U13" s="69">
        <v>3.8924368760000001</v>
      </c>
      <c r="V13" s="69">
        <v>5.0628899816699997</v>
      </c>
      <c r="W13" s="69">
        <v>6.0758803226699998</v>
      </c>
      <c r="X13" s="69">
        <v>7.1674466166700004</v>
      </c>
      <c r="Y13" s="69">
        <v>8.0892545086700007</v>
      </c>
      <c r="Z13" s="69">
        <v>8.9185503956699996</v>
      </c>
    </row>
    <row r="14" spans="1:26">
      <c r="A14" s="14">
        <v>12</v>
      </c>
      <c r="B14" s="16" t="s">
        <v>54</v>
      </c>
      <c r="C14" s="69">
        <v>10.459395098</v>
      </c>
      <c r="D14" s="69">
        <v>12.241989537</v>
      </c>
      <c r="E14" s="69">
        <v>13.952903996</v>
      </c>
      <c r="F14" s="69">
        <v>5.4365427000000001E-2</v>
      </c>
      <c r="G14" s="69">
        <v>1.308717484</v>
      </c>
      <c r="H14" s="69">
        <v>0.40250381299999999</v>
      </c>
      <c r="I14" s="69">
        <v>2.277019063</v>
      </c>
      <c r="J14" s="69">
        <v>2.3658268260000002</v>
      </c>
      <c r="K14" s="69">
        <v>4.1656935119999998</v>
      </c>
      <c r="L14" s="69">
        <v>3.8864179270000001</v>
      </c>
      <c r="M14" s="69">
        <v>3.9306363750000002</v>
      </c>
      <c r="N14" s="69">
        <v>3.966608237</v>
      </c>
      <c r="O14" s="69">
        <v>4.5921162630000003</v>
      </c>
      <c r="P14" s="69">
        <v>4.3731142900000002</v>
      </c>
      <c r="Q14" s="69">
        <v>4.0619733330000001</v>
      </c>
      <c r="R14" s="69">
        <v>2.2544963309999999</v>
      </c>
      <c r="S14" s="69">
        <v>2.81235195</v>
      </c>
      <c r="T14" s="69">
        <v>2.8687939419999999</v>
      </c>
      <c r="U14" s="69">
        <v>4.0563351799999996</v>
      </c>
      <c r="V14" s="69">
        <v>5.2686973899999998</v>
      </c>
      <c r="W14" s="69">
        <v>5.9117439660000004</v>
      </c>
      <c r="X14" s="69">
        <v>6.1491286635200009</v>
      </c>
      <c r="Y14" s="69">
        <v>5.9147697535200008</v>
      </c>
      <c r="Z14" s="69">
        <v>6.2595881045200006</v>
      </c>
    </row>
    <row r="15" spans="1:26">
      <c r="A15" s="14">
        <v>13</v>
      </c>
      <c r="B15" s="38" t="s">
        <v>55</v>
      </c>
      <c r="C15" s="70">
        <v>85.851132097000004</v>
      </c>
      <c r="D15" s="70">
        <v>97.519236233000001</v>
      </c>
      <c r="E15" s="70">
        <v>109.096403775</v>
      </c>
      <c r="F15" s="70">
        <v>9.7258775019999995</v>
      </c>
      <c r="G15" s="70">
        <v>17.910705803999999</v>
      </c>
      <c r="H15" s="70">
        <v>27.05368782</v>
      </c>
      <c r="I15" s="70">
        <v>35.979598647000003</v>
      </c>
      <c r="J15" s="70">
        <v>43.912373412000001</v>
      </c>
      <c r="K15" s="70">
        <v>53.477502313999999</v>
      </c>
      <c r="L15" s="70">
        <v>61.519831015999998</v>
      </c>
      <c r="M15" s="70">
        <v>71.011728528000006</v>
      </c>
      <c r="N15" s="70">
        <v>79.045206497999999</v>
      </c>
      <c r="O15" s="70">
        <v>90.473291586000002</v>
      </c>
      <c r="P15" s="70">
        <v>99.697131489</v>
      </c>
      <c r="Q15" s="70">
        <v>107.579304835</v>
      </c>
      <c r="R15" s="70">
        <v>10.651127228</v>
      </c>
      <c r="S15" s="70">
        <v>19.267532836000001</v>
      </c>
      <c r="T15" s="70">
        <v>28.441420096000002</v>
      </c>
      <c r="U15" s="70">
        <v>39.284436794999998</v>
      </c>
      <c r="V15" s="70">
        <v>49.46041439767</v>
      </c>
      <c r="W15" s="70">
        <v>58.684443854960001</v>
      </c>
      <c r="X15" s="70">
        <v>67.85402531966001</v>
      </c>
      <c r="Y15" s="70">
        <v>77.202917877429996</v>
      </c>
      <c r="Z15" s="70">
        <v>86.251933964429995</v>
      </c>
    </row>
    <row r="16" spans="1:26">
      <c r="A16" s="14">
        <v>14</v>
      </c>
      <c r="B16" s="38" t="s">
        <v>56</v>
      </c>
      <c r="C16" s="70">
        <v>1782.1035015568798</v>
      </c>
      <c r="D16" s="70">
        <v>1943.9232291438798</v>
      </c>
      <c r="E16" s="70">
        <v>2081.7929549043702</v>
      </c>
      <c r="F16" s="70">
        <v>240.2425300649</v>
      </c>
      <c r="G16" s="70">
        <v>391.95251012282</v>
      </c>
      <c r="H16" s="70">
        <v>636.71439977828004</v>
      </c>
      <c r="I16" s="70">
        <v>863.1062877068199</v>
      </c>
      <c r="J16" s="70">
        <v>1045.8209042395799</v>
      </c>
      <c r="K16" s="70">
        <v>1229.57320307691</v>
      </c>
      <c r="L16" s="70">
        <v>1410.9183375281202</v>
      </c>
      <c r="M16" s="70">
        <v>1601.0550434586999</v>
      </c>
      <c r="N16" s="70">
        <v>1844.4417191402799</v>
      </c>
      <c r="O16" s="70">
        <v>2053.13018615995</v>
      </c>
      <c r="P16" s="70">
        <v>2242.6527639666397</v>
      </c>
      <c r="Q16" s="70">
        <v>2446.2227011321602</v>
      </c>
      <c r="R16" s="70">
        <v>225.11245343870002</v>
      </c>
      <c r="S16" s="70">
        <v>342.22842631634995</v>
      </c>
      <c r="T16" s="70">
        <v>555.93287677862997</v>
      </c>
      <c r="U16" s="70">
        <v>823.23517296862997</v>
      </c>
      <c r="V16" s="70">
        <v>1075.7127372089301</v>
      </c>
      <c r="W16" s="70">
        <v>1274.9815494573502</v>
      </c>
      <c r="X16" s="70">
        <v>1458.2213370268701</v>
      </c>
      <c r="Y16" s="70">
        <v>1686.5201344443301</v>
      </c>
      <c r="Z16" s="70">
        <v>1883.4120031653001</v>
      </c>
    </row>
    <row r="17" spans="1:26">
      <c r="A17" s="14">
        <v>15</v>
      </c>
      <c r="B17" s="16" t="s">
        <v>57</v>
      </c>
      <c r="C17" s="69">
        <v>81.252740896999995</v>
      </c>
      <c r="D17" s="69">
        <v>88.928077431000006</v>
      </c>
      <c r="E17" s="69">
        <v>100.20600539199999</v>
      </c>
      <c r="F17" s="69">
        <v>8.0337572549999994</v>
      </c>
      <c r="G17" s="69">
        <v>15.314079184000001</v>
      </c>
      <c r="H17" s="69">
        <v>24.426374165999999</v>
      </c>
      <c r="I17" s="69">
        <v>36.772811302999997</v>
      </c>
      <c r="J17" s="69">
        <v>45.018235724</v>
      </c>
      <c r="K17" s="69">
        <v>53.725113120000003</v>
      </c>
      <c r="L17" s="69">
        <v>61.755094915000001</v>
      </c>
      <c r="M17" s="69">
        <v>69.902469147999994</v>
      </c>
      <c r="N17" s="69">
        <v>80.152622190000002</v>
      </c>
      <c r="O17" s="69">
        <v>87.792481632000005</v>
      </c>
      <c r="P17" s="69">
        <v>96.143940943999993</v>
      </c>
      <c r="Q17" s="69">
        <v>103.766987046</v>
      </c>
      <c r="R17" s="69">
        <v>8.0096426390000008</v>
      </c>
      <c r="S17" s="69">
        <v>15.437815148</v>
      </c>
      <c r="T17" s="69">
        <v>25.343464506</v>
      </c>
      <c r="U17" s="69">
        <v>37.198383135</v>
      </c>
      <c r="V17" s="69">
        <v>44.960088081000002</v>
      </c>
      <c r="W17" s="69">
        <v>52.335378304000002</v>
      </c>
      <c r="X17" s="69">
        <v>61.078043403999999</v>
      </c>
      <c r="Y17" s="69">
        <v>68.332874204000007</v>
      </c>
      <c r="Z17" s="69">
        <v>75.591436315999999</v>
      </c>
    </row>
    <row r="18" spans="1:26">
      <c r="A18" s="14">
        <v>16</v>
      </c>
      <c r="B18" s="16" t="s">
        <v>58</v>
      </c>
      <c r="C18" s="69">
        <v>22.837964968000001</v>
      </c>
      <c r="D18" s="69">
        <v>24.778640105000001</v>
      </c>
      <c r="E18" s="69">
        <v>28.894701222999998</v>
      </c>
      <c r="F18" s="69">
        <v>2.3153648169999999</v>
      </c>
      <c r="G18" s="69">
        <v>4.5458024899999998</v>
      </c>
      <c r="H18" s="69">
        <v>7.0843001460000004</v>
      </c>
      <c r="I18" s="69">
        <v>10.249538181</v>
      </c>
      <c r="J18" s="69">
        <v>12.216468927999999</v>
      </c>
      <c r="K18" s="69">
        <v>15.110079472000001</v>
      </c>
      <c r="L18" s="69">
        <v>17.578238083999999</v>
      </c>
      <c r="M18" s="69">
        <v>19.498237351</v>
      </c>
      <c r="N18" s="69">
        <v>22.477019372000001</v>
      </c>
      <c r="O18" s="69">
        <v>24.81208354</v>
      </c>
      <c r="P18" s="69">
        <v>26.807674252000002</v>
      </c>
      <c r="Q18" s="69">
        <v>30.484533194000001</v>
      </c>
      <c r="R18" s="69">
        <v>2.7841125080000002</v>
      </c>
      <c r="S18" s="69">
        <v>4.9972953310000001</v>
      </c>
      <c r="T18" s="69">
        <v>7.71099959921</v>
      </c>
      <c r="U18" s="69">
        <v>10.543709949270001</v>
      </c>
      <c r="V18" s="69">
        <v>12.88596558127</v>
      </c>
      <c r="W18" s="69">
        <v>16.401286443290001</v>
      </c>
      <c r="X18" s="69">
        <v>19.168373605709998</v>
      </c>
      <c r="Y18" s="69">
        <v>22.013731256700002</v>
      </c>
      <c r="Z18" s="69">
        <v>24.619852110470003</v>
      </c>
    </row>
    <row r="19" spans="1:26">
      <c r="A19" s="14">
        <v>17</v>
      </c>
      <c r="B19" s="16" t="s">
        <v>59</v>
      </c>
      <c r="C19" s="69">
        <v>2.049136377</v>
      </c>
      <c r="D19" s="69">
        <v>2.5638513330000001</v>
      </c>
      <c r="E19" s="69">
        <v>2.3745446179999998</v>
      </c>
      <c r="F19" s="69">
        <v>0.17796453400000001</v>
      </c>
      <c r="G19" s="69">
        <v>0.40713232300000002</v>
      </c>
      <c r="H19" s="69">
        <v>0.62714235699999998</v>
      </c>
      <c r="I19" s="69">
        <v>0.78737489000000005</v>
      </c>
      <c r="J19" s="69">
        <v>0.93524107199999995</v>
      </c>
      <c r="K19" s="69">
        <v>1.249828613</v>
      </c>
      <c r="L19" s="69">
        <v>1.69116446</v>
      </c>
      <c r="M19" s="69">
        <v>1.722484514</v>
      </c>
      <c r="N19" s="69">
        <v>2.0440497789999998</v>
      </c>
      <c r="O19" s="69">
        <v>2.3455077129999999</v>
      </c>
      <c r="P19" s="69">
        <v>2.5956061620000002</v>
      </c>
      <c r="Q19" s="69">
        <v>3.0198953089999998</v>
      </c>
      <c r="R19" s="69">
        <v>0.19415748099999999</v>
      </c>
      <c r="S19" s="69">
        <v>0.479960571</v>
      </c>
      <c r="T19" s="69">
        <v>0.77761902900000002</v>
      </c>
      <c r="U19" s="69">
        <v>1.02214435</v>
      </c>
      <c r="V19" s="69">
        <v>1.200589457</v>
      </c>
      <c r="W19" s="69">
        <v>1.512220326</v>
      </c>
      <c r="X19" s="69">
        <v>1.769863105</v>
      </c>
      <c r="Y19" s="69">
        <v>2.2267715360000002</v>
      </c>
      <c r="Z19" s="69">
        <v>2.420502468</v>
      </c>
    </row>
    <row r="20" spans="1:26">
      <c r="A20" s="14">
        <v>18</v>
      </c>
      <c r="B20" s="16" t="s">
        <v>60</v>
      </c>
      <c r="C20" s="69">
        <v>4.059136133</v>
      </c>
      <c r="D20" s="69">
        <v>4.4378666359999999</v>
      </c>
      <c r="E20" s="69">
        <v>4.8634613179999997</v>
      </c>
      <c r="F20" s="69">
        <v>0.33217169299999999</v>
      </c>
      <c r="G20" s="69">
        <v>0.60901390499999997</v>
      </c>
      <c r="H20" s="69">
        <v>0.92285319099999996</v>
      </c>
      <c r="I20" s="69">
        <v>1.229449743</v>
      </c>
      <c r="J20" s="69">
        <v>1.492998466</v>
      </c>
      <c r="K20" s="69">
        <v>1.8134933390000001</v>
      </c>
      <c r="L20" s="69">
        <v>2.122267941</v>
      </c>
      <c r="M20" s="69">
        <v>2.432108581</v>
      </c>
      <c r="N20" s="69">
        <v>2.9531394990000002</v>
      </c>
      <c r="O20" s="69">
        <v>3.2836371180000001</v>
      </c>
      <c r="P20" s="69">
        <v>3.6541985669999999</v>
      </c>
      <c r="Q20" s="69">
        <v>4.0550258120000002</v>
      </c>
      <c r="R20" s="69">
        <v>0.31656995199999999</v>
      </c>
      <c r="S20" s="69">
        <v>0.62225593199999996</v>
      </c>
      <c r="T20" s="69">
        <v>0.94166766999999996</v>
      </c>
      <c r="U20" s="69">
        <v>1.2724226380000001</v>
      </c>
      <c r="V20" s="69">
        <v>1.594662298</v>
      </c>
      <c r="W20" s="69">
        <v>1.90991777167</v>
      </c>
      <c r="X20" s="69">
        <v>2.3272711426699999</v>
      </c>
      <c r="Y20" s="69">
        <v>2.6434537766699999</v>
      </c>
      <c r="Z20" s="69">
        <v>2.9761931876700003</v>
      </c>
    </row>
    <row r="21" spans="1:26">
      <c r="A21" s="14">
        <v>19</v>
      </c>
      <c r="B21" s="16" t="s">
        <v>61</v>
      </c>
      <c r="C21" s="69">
        <v>5.1216800879999997</v>
      </c>
      <c r="D21" s="69">
        <v>5.7937358220000004</v>
      </c>
      <c r="E21" s="69">
        <v>7.2862800500000002</v>
      </c>
      <c r="F21" s="69">
        <v>0.59303280899999999</v>
      </c>
      <c r="G21" s="69">
        <v>1.0300816800000001</v>
      </c>
      <c r="H21" s="69">
        <v>1.467297158</v>
      </c>
      <c r="I21" s="69">
        <v>2.148614169</v>
      </c>
      <c r="J21" s="69">
        <v>2.9439002379999999</v>
      </c>
      <c r="K21" s="69">
        <v>3.3498976790000001</v>
      </c>
      <c r="L21" s="69">
        <v>4.0208159449999998</v>
      </c>
      <c r="M21" s="69">
        <v>4.5298007050000004</v>
      </c>
      <c r="N21" s="69">
        <v>5.6365565789999996</v>
      </c>
      <c r="O21" s="69">
        <v>6.0928233929999998</v>
      </c>
      <c r="P21" s="69">
        <v>6.863678116</v>
      </c>
      <c r="Q21" s="69">
        <v>9.6261890619999999</v>
      </c>
      <c r="R21" s="69">
        <v>0.71678819699999996</v>
      </c>
      <c r="S21" s="69">
        <v>1.344654448</v>
      </c>
      <c r="T21" s="69">
        <v>2.0193368309999999</v>
      </c>
      <c r="U21" s="69">
        <v>2.9464780080000001</v>
      </c>
      <c r="V21" s="69">
        <v>3.597230004</v>
      </c>
      <c r="W21" s="69">
        <v>4.3254229750000004</v>
      </c>
      <c r="X21" s="69">
        <v>5.4928450529999999</v>
      </c>
      <c r="Y21" s="69">
        <v>6.1705405080000002</v>
      </c>
      <c r="Z21" s="69">
        <v>7.0325447460000001</v>
      </c>
    </row>
    <row r="22" spans="1:26">
      <c r="A22" s="14">
        <v>20</v>
      </c>
      <c r="B22" s="16" t="s">
        <v>62</v>
      </c>
      <c r="C22" s="69">
        <v>13.839992304000001</v>
      </c>
      <c r="D22" s="69">
        <v>15.139338433000001</v>
      </c>
      <c r="E22" s="69">
        <v>17.523033440999999</v>
      </c>
      <c r="F22" s="69">
        <v>0.56575478199999996</v>
      </c>
      <c r="G22" s="69">
        <v>1.2180842949999999</v>
      </c>
      <c r="H22" s="69">
        <v>2.7456292219999998</v>
      </c>
      <c r="I22" s="69">
        <v>3.7290484770000001</v>
      </c>
      <c r="J22" s="69">
        <v>4.5236851409999996</v>
      </c>
      <c r="K22" s="69">
        <v>6.2563690420000002</v>
      </c>
      <c r="L22" s="69">
        <v>7.1389831629999998</v>
      </c>
      <c r="M22" s="69">
        <v>8.2779126630000004</v>
      </c>
      <c r="N22" s="69">
        <v>9.2455915569999991</v>
      </c>
      <c r="O22" s="69">
        <v>11.650630269000001</v>
      </c>
      <c r="P22" s="69">
        <v>12.648606959</v>
      </c>
      <c r="Q22" s="69">
        <v>15.641435928</v>
      </c>
      <c r="R22" s="69">
        <v>0.43356440699999999</v>
      </c>
      <c r="S22" s="69">
        <v>0.85169131300000001</v>
      </c>
      <c r="T22" s="69">
        <v>1.3726339830000001</v>
      </c>
      <c r="U22" s="69">
        <v>3.1828322710000001</v>
      </c>
      <c r="V22" s="69">
        <v>3.592777382</v>
      </c>
      <c r="W22" s="69">
        <v>4.9014234810000001</v>
      </c>
      <c r="X22" s="69">
        <v>7.5332293029999997</v>
      </c>
      <c r="Y22" s="69">
        <v>8.1051459189999999</v>
      </c>
      <c r="Z22" s="69">
        <v>9.1040935820000009</v>
      </c>
    </row>
    <row r="23" spans="1:26">
      <c r="A23" s="14">
        <v>21</v>
      </c>
      <c r="B23" s="17" t="s">
        <v>63</v>
      </c>
      <c r="C23" s="70">
        <v>129.16065076699999</v>
      </c>
      <c r="D23" s="70">
        <v>141.64150975999999</v>
      </c>
      <c r="E23" s="70">
        <v>161.148026042</v>
      </c>
      <c r="F23" s="70">
        <v>12.01804589</v>
      </c>
      <c r="G23" s="70">
        <v>23.124193877</v>
      </c>
      <c r="H23" s="70">
        <v>37.273596240000003</v>
      </c>
      <c r="I23" s="70">
        <v>54.916836762999999</v>
      </c>
      <c r="J23" s="70">
        <v>67.130529569000004</v>
      </c>
      <c r="K23" s="70">
        <v>81.504781265000005</v>
      </c>
      <c r="L23" s="70">
        <v>94.306564507999994</v>
      </c>
      <c r="M23" s="70">
        <v>106.363012962</v>
      </c>
      <c r="N23" s="70">
        <v>122.50897897599999</v>
      </c>
      <c r="O23" s="70">
        <v>135.97716366500001</v>
      </c>
      <c r="P23" s="70">
        <v>148.713705</v>
      </c>
      <c r="Q23" s="70">
        <v>166.59406635100001</v>
      </c>
      <c r="R23" s="70">
        <v>12.454835184</v>
      </c>
      <c r="S23" s="70">
        <v>23.733672743</v>
      </c>
      <c r="T23" s="70">
        <v>38.16572161821</v>
      </c>
      <c r="U23" s="70">
        <v>56.165970351270005</v>
      </c>
      <c r="V23" s="70">
        <v>67.831312803270009</v>
      </c>
      <c r="W23" s="70">
        <v>81.385649300959997</v>
      </c>
      <c r="X23" s="70">
        <v>97.369625613380009</v>
      </c>
      <c r="Y23" s="70">
        <v>109.49251720036999</v>
      </c>
      <c r="Z23" s="70">
        <v>121.74462241014</v>
      </c>
    </row>
    <row r="24" spans="1:26">
      <c r="A24" s="14">
        <v>22</v>
      </c>
      <c r="B24" s="15" t="s">
        <v>64</v>
      </c>
      <c r="C24" s="69">
        <v>0.13219167300000001</v>
      </c>
      <c r="D24" s="69">
        <v>0.191900667</v>
      </c>
      <c r="E24" s="69">
        <v>0.14769184699999999</v>
      </c>
      <c r="F24" s="69">
        <v>8.4096640000000007E-3</v>
      </c>
      <c r="G24" s="69">
        <v>1.7138466000000002E-2</v>
      </c>
      <c r="H24" s="69">
        <v>6.9136892000000005E-2</v>
      </c>
      <c r="I24" s="69">
        <v>4.9801610000000003E-3</v>
      </c>
      <c r="J24" s="69">
        <v>5.1842382999999999E-2</v>
      </c>
      <c r="K24" s="69">
        <v>0.52493596200000003</v>
      </c>
      <c r="L24" s="69">
        <v>7.0674181000000003E-2</v>
      </c>
      <c r="M24" s="69">
        <v>0.16138592299999999</v>
      </c>
      <c r="N24" s="69">
        <v>0.107332372</v>
      </c>
      <c r="O24" s="69">
        <v>8.6665768000000004E-2</v>
      </c>
      <c r="P24" s="69">
        <v>0.115382002</v>
      </c>
      <c r="Q24" s="69">
        <v>0.118736182</v>
      </c>
      <c r="R24" s="69">
        <v>3.4263969999999999E-3</v>
      </c>
      <c r="S24" s="69">
        <v>0.18373187099999999</v>
      </c>
      <c r="T24" s="69">
        <v>1.1208803E-2</v>
      </c>
      <c r="U24" s="69">
        <v>1.3971581E-2</v>
      </c>
      <c r="V24" s="69">
        <v>0.23811859499999999</v>
      </c>
      <c r="W24" s="69">
        <v>0.26351170499999998</v>
      </c>
      <c r="X24" s="69">
        <v>0.32013045200000001</v>
      </c>
      <c r="Y24" s="69">
        <v>0.33350360699999998</v>
      </c>
      <c r="Z24" s="69">
        <v>0.33317517200000002</v>
      </c>
    </row>
    <row r="25" spans="1:26">
      <c r="A25" s="14">
        <v>23</v>
      </c>
      <c r="B25" s="15" t="s">
        <v>65</v>
      </c>
      <c r="C25" s="69">
        <v>0</v>
      </c>
      <c r="D25" s="69">
        <v>0</v>
      </c>
      <c r="E25" s="69">
        <v>4.26024E-4</v>
      </c>
      <c r="F25" s="69">
        <v>4.0000000000000002E-4</v>
      </c>
      <c r="G25" s="69">
        <v>4.0000000000000002E-4</v>
      </c>
      <c r="H25" s="69">
        <v>-1.9579165999999999E-2</v>
      </c>
      <c r="I25" s="69">
        <v>0.17760860000000001</v>
      </c>
      <c r="J25" s="69">
        <v>0.57691382199999997</v>
      </c>
      <c r="K25" s="69">
        <v>0</v>
      </c>
      <c r="L25" s="69">
        <v>0</v>
      </c>
      <c r="M25" s="69">
        <v>8.9999999999999998E-4</v>
      </c>
      <c r="N25" s="69">
        <v>-2.4243857000000001E-2</v>
      </c>
      <c r="O25" s="69">
        <v>2.4041415999999999E-2</v>
      </c>
      <c r="P25" s="69">
        <v>1.5728915999999999E-2</v>
      </c>
      <c r="Q25" s="69">
        <v>7.039797997</v>
      </c>
      <c r="R25" s="69">
        <v>312.46012722299997</v>
      </c>
      <c r="S25" s="69">
        <v>-9.7533310000000005E-3</v>
      </c>
      <c r="T25" s="69">
        <v>0.20894026700000001</v>
      </c>
      <c r="U25" s="69">
        <v>0.20894026700000001</v>
      </c>
      <c r="V25" s="69">
        <v>5.5849715000000001E-2</v>
      </c>
      <c r="W25" s="69">
        <v>0.207978469</v>
      </c>
      <c r="X25" s="69">
        <v>0.207978469</v>
      </c>
      <c r="Y25" s="69">
        <v>0.207978469</v>
      </c>
      <c r="Z25" s="69">
        <v>0.20894026700000001</v>
      </c>
    </row>
    <row r="26" spans="1:26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0.57781600899999996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9.1423689770000003</v>
      </c>
      <c r="S26" s="69">
        <v>0</v>
      </c>
      <c r="T26" s="69">
        <v>0</v>
      </c>
      <c r="U26" s="69">
        <v>0</v>
      </c>
      <c r="V26" s="69">
        <v>-6.835285E-3</v>
      </c>
      <c r="W26" s="69">
        <v>0</v>
      </c>
      <c r="X26" s="69">
        <v>0</v>
      </c>
      <c r="Y26" s="69">
        <v>-4.8796669509999999</v>
      </c>
      <c r="Z26" s="69">
        <v>-4.8796669509999999</v>
      </c>
    </row>
    <row r="27" spans="1:26">
      <c r="A27" s="14">
        <v>25</v>
      </c>
      <c r="B27" s="15" t="s">
        <v>67</v>
      </c>
      <c r="C27" s="69">
        <v>4.9418096585200004</v>
      </c>
      <c r="D27" s="69">
        <v>5.6862608685200007</v>
      </c>
      <c r="E27" s="69">
        <v>6.1977596951499994</v>
      </c>
      <c r="F27" s="69">
        <v>0.69208699280999997</v>
      </c>
      <c r="G27" s="69">
        <v>2.2458207258299998</v>
      </c>
      <c r="H27" s="69">
        <v>3.89749766023</v>
      </c>
      <c r="I27" s="69">
        <v>4.47057692987</v>
      </c>
      <c r="J27" s="69">
        <v>5.5798178915500003</v>
      </c>
      <c r="K27" s="69">
        <v>6.5589383409600002</v>
      </c>
      <c r="L27" s="69">
        <v>4.85512799325</v>
      </c>
      <c r="M27" s="69">
        <v>8.07105149649</v>
      </c>
      <c r="N27" s="69">
        <v>10.71811837239</v>
      </c>
      <c r="O27" s="69">
        <v>14.05298714437</v>
      </c>
      <c r="P27" s="69">
        <v>15.700707535459999</v>
      </c>
      <c r="Q27" s="69">
        <v>14.841885331889999</v>
      </c>
      <c r="R27" s="69">
        <v>-320.67923596205998</v>
      </c>
      <c r="S27" s="69">
        <v>1.2088162749699998</v>
      </c>
      <c r="T27" s="69">
        <v>2.57646992463</v>
      </c>
      <c r="U27" s="69">
        <v>3.0438453505300003</v>
      </c>
      <c r="V27" s="69">
        <v>3.89327615895</v>
      </c>
      <c r="W27" s="69">
        <v>17.240428925429999</v>
      </c>
      <c r="X27" s="69">
        <v>15.166991497049999</v>
      </c>
      <c r="Y27" s="69">
        <v>15.23071598472</v>
      </c>
      <c r="Z27" s="69">
        <v>15.915712948740001</v>
      </c>
    </row>
    <row r="28" spans="1:26">
      <c r="A28" s="14">
        <v>26</v>
      </c>
      <c r="B28" s="15" t="s">
        <v>68</v>
      </c>
      <c r="C28" s="69">
        <v>-5.9775592790000003</v>
      </c>
      <c r="D28" s="69">
        <v>-6.6409654290000004</v>
      </c>
      <c r="E28" s="69">
        <v>-7.0329373070000001</v>
      </c>
      <c r="F28" s="69">
        <v>-0.35445430100000003</v>
      </c>
      <c r="G28" s="69">
        <v>-1.0422556220000001</v>
      </c>
      <c r="H28" s="69">
        <v>-1.43871723</v>
      </c>
      <c r="I28" s="69">
        <v>-2.3250557230000002</v>
      </c>
      <c r="J28" s="69">
        <v>-3.0523620060000001</v>
      </c>
      <c r="K28" s="69">
        <v>-3.72455167658</v>
      </c>
      <c r="L28" s="69">
        <v>-4.5279469994100001</v>
      </c>
      <c r="M28" s="69">
        <v>-5.2949790104099996</v>
      </c>
      <c r="N28" s="69">
        <v>-5.9075033124100003</v>
      </c>
      <c r="O28" s="69">
        <v>-6.6619952744099997</v>
      </c>
      <c r="P28" s="69">
        <v>-7.2004921672600002</v>
      </c>
      <c r="Q28" s="69">
        <v>-8.0690861924099995</v>
      </c>
      <c r="R28" s="69">
        <v>-0.50558653099999995</v>
      </c>
      <c r="S28" s="69">
        <v>-0.79945504700000003</v>
      </c>
      <c r="T28" s="69">
        <v>-1.29784191</v>
      </c>
      <c r="U28" s="69">
        <v>-1.960601907</v>
      </c>
      <c r="V28" s="69">
        <v>-2.9116437799999999</v>
      </c>
      <c r="W28" s="69">
        <v>-3.966666735</v>
      </c>
      <c r="X28" s="69">
        <v>-5.4949860680000002</v>
      </c>
      <c r="Y28" s="69">
        <v>-6.8237742920000004</v>
      </c>
      <c r="Z28" s="69">
        <v>-7.7465396450000004</v>
      </c>
    </row>
    <row r="29" spans="1:26">
      <c r="A29" s="14">
        <v>27</v>
      </c>
      <c r="B29" s="17" t="s">
        <v>69</v>
      </c>
      <c r="C29" s="70">
        <v>-0.90355794748000007</v>
      </c>
      <c r="D29" s="70">
        <v>-0.76280389347999999</v>
      </c>
      <c r="E29" s="70">
        <v>-0.68705974084999999</v>
      </c>
      <c r="F29" s="70">
        <v>0.34644235580999999</v>
      </c>
      <c r="G29" s="70">
        <v>1.2211035698299999</v>
      </c>
      <c r="H29" s="70">
        <v>2.5083381562300002</v>
      </c>
      <c r="I29" s="70">
        <v>2.3281099678699997</v>
      </c>
      <c r="J29" s="70">
        <v>3.1562120905500004</v>
      </c>
      <c r="K29" s="70">
        <v>3.35932262638</v>
      </c>
      <c r="L29" s="70">
        <v>0.97567118384000007</v>
      </c>
      <c r="M29" s="70">
        <v>2.9383584090800001</v>
      </c>
      <c r="N29" s="70">
        <v>4.89370357498</v>
      </c>
      <c r="O29" s="70">
        <v>7.5016990539600004</v>
      </c>
      <c r="P29" s="70">
        <v>8.6313262862000002</v>
      </c>
      <c r="Q29" s="70">
        <v>13.93133331848</v>
      </c>
      <c r="R29" s="70">
        <v>0.42110010393999997</v>
      </c>
      <c r="S29" s="70">
        <v>0.58333976796999998</v>
      </c>
      <c r="T29" s="70">
        <v>1.4987770846299999</v>
      </c>
      <c r="U29" s="70">
        <v>1.3061552915300003</v>
      </c>
      <c r="V29" s="70">
        <v>1.2687654039499998</v>
      </c>
      <c r="W29" s="70">
        <v>13.74525236443</v>
      </c>
      <c r="X29" s="70">
        <v>10.200114350049999</v>
      </c>
      <c r="Y29" s="70">
        <v>4.0687568177199998</v>
      </c>
      <c r="Z29" s="70">
        <v>3.8316217917399999</v>
      </c>
    </row>
    <row r="30" spans="1:26">
      <c r="A30" s="14">
        <v>28</v>
      </c>
      <c r="B30" s="17" t="s">
        <v>70</v>
      </c>
      <c r="C30" s="70">
        <v>1652.0392928423998</v>
      </c>
      <c r="D30" s="70">
        <v>1801.5189154903999</v>
      </c>
      <c r="E30" s="70">
        <v>1919.9578691215199</v>
      </c>
      <c r="F30" s="70">
        <v>228.57092653070998</v>
      </c>
      <c r="G30" s="70">
        <v>370.04941981565003</v>
      </c>
      <c r="H30" s="70">
        <v>601.94914169450999</v>
      </c>
      <c r="I30" s="70">
        <v>810.51756091169</v>
      </c>
      <c r="J30" s="70">
        <v>981.84658676112997</v>
      </c>
      <c r="K30" s="70">
        <v>1151.4277444382901</v>
      </c>
      <c r="L30" s="70">
        <v>1317.5874442039599</v>
      </c>
      <c r="M30" s="70">
        <v>1497.6303889057801</v>
      </c>
      <c r="N30" s="70">
        <v>1726.82644373926</v>
      </c>
      <c r="O30" s="70">
        <v>1924.6547215489099</v>
      </c>
      <c r="P30" s="70">
        <v>2102.57038525284</v>
      </c>
      <c r="Q30" s="70">
        <v>2293.5599680996397</v>
      </c>
      <c r="R30" s="70">
        <v>213.07871835864</v>
      </c>
      <c r="S30" s="70">
        <v>319.07809334132003</v>
      </c>
      <c r="T30" s="70">
        <v>519.26593224504995</v>
      </c>
      <c r="U30" s="70">
        <v>768.37535790889001</v>
      </c>
      <c r="V30" s="70">
        <v>1009.1501898096101</v>
      </c>
      <c r="W30" s="70">
        <v>1207.3411525208201</v>
      </c>
      <c r="X30" s="70">
        <v>1371.0518257635401</v>
      </c>
      <c r="Y30" s="70">
        <v>1581.0963740616799</v>
      </c>
      <c r="Z30" s="70">
        <v>1765.4990025468999</v>
      </c>
    </row>
    <row r="31" spans="1:26">
      <c r="A31" s="14">
        <v>29</v>
      </c>
      <c r="B31" s="17" t="s">
        <v>71</v>
      </c>
      <c r="C31" s="70">
        <v>0.30951736499999999</v>
      </c>
      <c r="D31" s="70">
        <v>0.36298392800000001</v>
      </c>
      <c r="E31" s="70">
        <v>8.2972368809999999</v>
      </c>
      <c r="F31" s="70">
        <v>4.6142542950000003</v>
      </c>
      <c r="G31" s="70">
        <v>4.6489114279999999</v>
      </c>
      <c r="H31" s="70">
        <v>1.8071536960000001</v>
      </c>
      <c r="I31" s="70">
        <v>0.50841550499999999</v>
      </c>
      <c r="J31" s="70">
        <v>0.87187986200000001</v>
      </c>
      <c r="K31" s="70">
        <v>0.728506608</v>
      </c>
      <c r="L31" s="70">
        <v>1.1515977909999999</v>
      </c>
      <c r="M31" s="70">
        <v>1.235297823</v>
      </c>
      <c r="N31" s="70">
        <v>2.7723796200000002</v>
      </c>
      <c r="O31" s="70">
        <v>6.4317790600000002</v>
      </c>
      <c r="P31" s="70">
        <v>7.220821097</v>
      </c>
      <c r="Q31" s="70">
        <v>4.5708247899999996</v>
      </c>
      <c r="R31" s="70">
        <v>0.38199737099999997</v>
      </c>
      <c r="S31" s="70">
        <v>0.66018190499999996</v>
      </c>
      <c r="T31" s="70">
        <v>1.027190136</v>
      </c>
      <c r="U31" s="70">
        <v>1.2762702880000001</v>
      </c>
      <c r="V31" s="70">
        <v>8.3000923000000004E-2</v>
      </c>
      <c r="W31" s="70">
        <v>9.9781557000000007E-2</v>
      </c>
      <c r="X31" s="70">
        <v>0.11655367799999999</v>
      </c>
      <c r="Y31" s="70">
        <v>0.133221899</v>
      </c>
      <c r="Z31" s="70">
        <v>0.15014227699999999</v>
      </c>
    </row>
    <row r="32" spans="1:26">
      <c r="A32" s="14">
        <v>30</v>
      </c>
      <c r="B32" s="17" t="s">
        <v>72</v>
      </c>
      <c r="C32" s="70">
        <v>1651.7297754773999</v>
      </c>
      <c r="D32" s="70">
        <v>1801.1559315623999</v>
      </c>
      <c r="E32" s="70">
        <v>1911.66063224052</v>
      </c>
      <c r="F32" s="70">
        <v>223.95667223570999</v>
      </c>
      <c r="G32" s="70">
        <v>365.40050838765001</v>
      </c>
      <c r="H32" s="70">
        <v>600.14198799850999</v>
      </c>
      <c r="I32" s="70">
        <v>810.00914540668998</v>
      </c>
      <c r="J32" s="70">
        <v>980.97470689912996</v>
      </c>
      <c r="K32" s="70">
        <v>1150.69923783029</v>
      </c>
      <c r="L32" s="70">
        <v>1316.43584641296</v>
      </c>
      <c r="M32" s="70">
        <v>1496.39509108278</v>
      </c>
      <c r="N32" s="70">
        <v>1724.0540641192599</v>
      </c>
      <c r="O32" s="70">
        <v>1918.2229424889099</v>
      </c>
      <c r="P32" s="70">
        <v>2095.3495641558397</v>
      </c>
      <c r="Q32" s="70">
        <v>2288.9891433096395</v>
      </c>
      <c r="R32" s="70">
        <v>212.69672098764002</v>
      </c>
      <c r="S32" s="70">
        <v>318.41791143632003</v>
      </c>
      <c r="T32" s="70">
        <v>518.23874210905001</v>
      </c>
      <c r="U32" s="70">
        <v>767.09908762089003</v>
      </c>
      <c r="V32" s="70">
        <v>1009.0671888866101</v>
      </c>
      <c r="W32" s="70">
        <v>1207.2413709638201</v>
      </c>
      <c r="X32" s="70">
        <v>1370.93527208554</v>
      </c>
      <c r="Y32" s="70">
        <v>1580.96315216268</v>
      </c>
      <c r="Z32" s="70">
        <v>1765.3488602698999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Z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Z3" sqref="Z3:Z32"/>
    </sheetView>
  </sheetViews>
  <sheetFormatPr defaultColWidth="8.85546875" defaultRowHeight="15"/>
  <cols>
    <col min="1" max="1" width="3.85546875" bestFit="1" customWidth="1"/>
    <col min="2" max="2" width="41.85546875" customWidth="1"/>
    <col min="3" max="13" width="10.85546875" hidden="1" customWidth="1"/>
    <col min="14" max="17" width="10.85546875" bestFit="1" customWidth="1"/>
    <col min="22" max="26" width="9.85546875" bestFit="1" customWidth="1"/>
  </cols>
  <sheetData>
    <row r="1" spans="1:26">
      <c r="B1" t="s">
        <v>40</v>
      </c>
    </row>
    <row r="2" spans="1:26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44</v>
      </c>
      <c r="C3" s="69">
        <v>5297.9539706947889</v>
      </c>
      <c r="D3" s="69">
        <v>5827.9324855207187</v>
      </c>
      <c r="E3" s="69">
        <v>6339.527294490993</v>
      </c>
      <c r="F3" s="69">
        <v>465.70103968021004</v>
      </c>
      <c r="G3" s="69">
        <v>914.01252055479301</v>
      </c>
      <c r="H3" s="69">
        <v>1399.6964409674681</v>
      </c>
      <c r="I3" s="69">
        <v>1844.5263045443091</v>
      </c>
      <c r="J3" s="69">
        <v>2301.3591403648293</v>
      </c>
      <c r="K3" s="69">
        <v>2740.4562374950592</v>
      </c>
      <c r="L3" s="69">
        <v>3168.4186467780683</v>
      </c>
      <c r="M3" s="69">
        <v>3603.4085063751959</v>
      </c>
      <c r="N3" s="69">
        <v>4014.186898694787</v>
      </c>
      <c r="O3" s="69">
        <v>4407.5484444465374</v>
      </c>
      <c r="P3" s="69">
        <v>4820.2991536482132</v>
      </c>
      <c r="Q3" s="69">
        <v>5234.6119578972502</v>
      </c>
      <c r="R3" s="69">
        <v>404.05661179116771</v>
      </c>
      <c r="S3" s="69">
        <v>765.92688616443161</v>
      </c>
      <c r="T3" s="69">
        <v>1195.5546813239434</v>
      </c>
      <c r="U3" s="69">
        <v>1476.254218396796</v>
      </c>
      <c r="V3" s="69">
        <v>1933.1343653623364</v>
      </c>
      <c r="W3" s="69">
        <v>2382.3871389418996</v>
      </c>
      <c r="X3" s="69">
        <v>2781.2674866916541</v>
      </c>
      <c r="Y3" s="69">
        <v>3202.2390264433679</v>
      </c>
      <c r="Z3" s="69">
        <v>3607.5507385900783</v>
      </c>
    </row>
    <row r="4" spans="1:26">
      <c r="A4" s="14">
        <v>2</v>
      </c>
      <c r="B4" s="15" t="s">
        <v>45</v>
      </c>
      <c r="C4" s="69">
        <v>65.534577897000005</v>
      </c>
      <c r="D4" s="69">
        <v>66.180864369999995</v>
      </c>
      <c r="E4" s="69">
        <v>71.739059229000006</v>
      </c>
      <c r="F4" s="69">
        <v>1.4520846E-2</v>
      </c>
      <c r="G4" s="69">
        <v>16.99859088006</v>
      </c>
      <c r="H4" s="69">
        <v>17.561712835000002</v>
      </c>
      <c r="I4" s="69">
        <v>28.307624453400003</v>
      </c>
      <c r="J4" s="69">
        <v>42.937878058460001</v>
      </c>
      <c r="K4" s="69">
        <v>52.997408330749998</v>
      </c>
      <c r="L4" s="69">
        <v>55.102842184099998</v>
      </c>
      <c r="M4" s="69">
        <v>69.129842813979991</v>
      </c>
      <c r="N4" s="69">
        <v>74.376696851220004</v>
      </c>
      <c r="O4" s="69">
        <v>75.590455209300004</v>
      </c>
      <c r="P4" s="69">
        <v>89.770720092000005</v>
      </c>
      <c r="Q4" s="69">
        <v>92.602848002000002</v>
      </c>
      <c r="R4" s="69">
        <v>3.7634348559999999</v>
      </c>
      <c r="S4" s="69">
        <v>16.550178348999999</v>
      </c>
      <c r="T4" s="69">
        <v>36.756118917000002</v>
      </c>
      <c r="U4" s="69">
        <v>39.106171504000002</v>
      </c>
      <c r="V4" s="69">
        <v>68.660096157929999</v>
      </c>
      <c r="W4" s="69">
        <v>87.184762784709989</v>
      </c>
      <c r="X4" s="69">
        <v>90.895315778639997</v>
      </c>
      <c r="Y4" s="69">
        <v>104.34065992597</v>
      </c>
      <c r="Z4" s="69">
        <v>105.77944729497</v>
      </c>
    </row>
    <row r="5" spans="1:26">
      <c r="A5" s="14">
        <v>3</v>
      </c>
      <c r="B5" s="15" t="s">
        <v>46</v>
      </c>
      <c r="C5" s="69">
        <v>0</v>
      </c>
      <c r="D5" s="69">
        <v>0</v>
      </c>
      <c r="E5" s="69">
        <v>2.2800000000000001E-2</v>
      </c>
      <c r="F5" s="69">
        <v>5.7000000000000002E-2</v>
      </c>
      <c r="G5" s="69">
        <v>5.7000000000000002E-2</v>
      </c>
      <c r="H5" s="69">
        <v>0.17100000000000001</v>
      </c>
      <c r="I5" s="69">
        <v>0.22800000000000001</v>
      </c>
      <c r="J5" s="69">
        <v>0.28499999999999998</v>
      </c>
      <c r="K5" s="69">
        <v>0.34200000000000003</v>
      </c>
      <c r="L5" s="69">
        <v>0.39900000000000002</v>
      </c>
      <c r="M5" s="69">
        <v>0.45600000000000002</v>
      </c>
      <c r="N5" s="69">
        <v>0.51300000000000001</v>
      </c>
      <c r="O5" s="69">
        <v>0.56999999999999995</v>
      </c>
      <c r="P5" s="69">
        <v>0.627</v>
      </c>
      <c r="Q5" s="69">
        <v>0.68400000000000005</v>
      </c>
      <c r="R5" s="69">
        <v>5.7000000000000002E-2</v>
      </c>
      <c r="S5" s="69">
        <v>0.114</v>
      </c>
      <c r="T5" s="69">
        <v>0.17100000000000001</v>
      </c>
      <c r="U5" s="69">
        <v>0.22800000000000001</v>
      </c>
      <c r="V5" s="69">
        <v>0.28499999999999998</v>
      </c>
      <c r="W5" s="69">
        <v>0.28499999999999998</v>
      </c>
      <c r="X5" s="69">
        <v>0.39900000000000002</v>
      </c>
      <c r="Y5" s="69">
        <v>0.45600000000000002</v>
      </c>
      <c r="Z5" s="69">
        <v>0.45600000000000002</v>
      </c>
    </row>
    <row r="6" spans="1:26">
      <c r="A6" s="14">
        <v>4</v>
      </c>
      <c r="B6" s="15" t="s">
        <v>47</v>
      </c>
      <c r="C6" s="69">
        <v>-441.37284842195038</v>
      </c>
      <c r="D6" s="69">
        <v>-387.27420820195039</v>
      </c>
      <c r="E6" s="69">
        <v>-359.26627387956512</v>
      </c>
      <c r="F6" s="69">
        <v>254.07024292135435</v>
      </c>
      <c r="G6" s="69">
        <v>309.89956804008381</v>
      </c>
      <c r="H6" s="69">
        <v>303.85638684735147</v>
      </c>
      <c r="I6" s="69">
        <v>337.02738250632234</v>
      </c>
      <c r="J6" s="69">
        <v>382.1002211027415</v>
      </c>
      <c r="K6" s="69">
        <v>441.82752484233157</v>
      </c>
      <c r="L6" s="69">
        <v>612.95434888979116</v>
      </c>
      <c r="M6" s="69">
        <v>688.49603472885155</v>
      </c>
      <c r="N6" s="69">
        <v>792.65865305753653</v>
      </c>
      <c r="O6" s="69">
        <v>945.12397650245259</v>
      </c>
      <c r="P6" s="69">
        <v>1070.4497607580026</v>
      </c>
      <c r="Q6" s="69">
        <v>1093.2285249301601</v>
      </c>
      <c r="R6" s="69">
        <v>38.300632394035311</v>
      </c>
      <c r="S6" s="69">
        <v>70.631325472895327</v>
      </c>
      <c r="T6" s="69">
        <v>127.48763542020086</v>
      </c>
      <c r="U6" s="69">
        <v>159.73751472936988</v>
      </c>
      <c r="V6" s="69">
        <v>269.1754472867915</v>
      </c>
      <c r="W6" s="69">
        <v>240.29954678434208</v>
      </c>
      <c r="X6" s="69">
        <v>246.53482576530033</v>
      </c>
      <c r="Y6" s="69">
        <v>241.06049765711739</v>
      </c>
      <c r="Z6" s="69">
        <v>388.66518182227748</v>
      </c>
    </row>
    <row r="7" spans="1:26">
      <c r="A7" s="14">
        <v>5</v>
      </c>
      <c r="B7" s="15" t="s">
        <v>48</v>
      </c>
      <c r="C7" s="69">
        <v>0.24959962599999999</v>
      </c>
      <c r="D7" s="69">
        <v>5.9319689000000002E-2</v>
      </c>
      <c r="E7" s="69">
        <v>4.8432340999999997E-2</v>
      </c>
      <c r="F7" s="69">
        <v>-7.4909850000000004E-3</v>
      </c>
      <c r="G7" s="69">
        <v>4.4247349999999998E-2</v>
      </c>
      <c r="H7" s="69">
        <v>0.167469441</v>
      </c>
      <c r="I7" s="69">
        <v>0.135868236</v>
      </c>
      <c r="J7" s="69">
        <v>7.9958300999999996E-2</v>
      </c>
      <c r="K7" s="69">
        <v>0.14698703699999999</v>
      </c>
      <c r="L7" s="69">
        <v>-0.70316073300000004</v>
      </c>
      <c r="M7" s="69">
        <v>-0.57258858300000004</v>
      </c>
      <c r="N7" s="69">
        <v>-0.62504555699999997</v>
      </c>
      <c r="O7" s="69">
        <v>2.0326335979999999</v>
      </c>
      <c r="P7" s="69">
        <v>4.6862634590000001</v>
      </c>
      <c r="Q7" s="69">
        <v>6.8824919409999996</v>
      </c>
      <c r="R7" s="69">
        <v>10.413899814000001</v>
      </c>
      <c r="S7" s="69">
        <v>12.64560356</v>
      </c>
      <c r="T7" s="69">
        <v>21.548995043000001</v>
      </c>
      <c r="U7" s="69">
        <v>34.526807189000003</v>
      </c>
      <c r="V7" s="69">
        <v>44.873519774000002</v>
      </c>
      <c r="W7" s="69">
        <v>48.773270525000001</v>
      </c>
      <c r="X7" s="69">
        <v>50.853809276</v>
      </c>
      <c r="Y7" s="69">
        <v>53.303306247999998</v>
      </c>
      <c r="Z7" s="69">
        <v>61.952743472999998</v>
      </c>
    </row>
    <row r="8" spans="1:26">
      <c r="A8" s="14">
        <v>6</v>
      </c>
      <c r="B8" s="17" t="s">
        <v>49</v>
      </c>
      <c r="C8" s="70">
        <v>4922.3652997958388</v>
      </c>
      <c r="D8" s="70">
        <v>5506.8984613777675</v>
      </c>
      <c r="E8" s="70">
        <v>6052.0713121814215</v>
      </c>
      <c r="F8" s="70">
        <v>719.8353124625645</v>
      </c>
      <c r="G8" s="70">
        <v>1241.0119268249366</v>
      </c>
      <c r="H8" s="70">
        <v>1721.4530100908196</v>
      </c>
      <c r="I8" s="70">
        <v>2210.2251797400304</v>
      </c>
      <c r="J8" s="70">
        <v>2726.7621978270308</v>
      </c>
      <c r="K8" s="70">
        <v>3235.7701577051407</v>
      </c>
      <c r="L8" s="70">
        <v>3836.1716771189613</v>
      </c>
      <c r="M8" s="70">
        <v>4360.9177953350309</v>
      </c>
      <c r="N8" s="70">
        <v>4881.1102030465408</v>
      </c>
      <c r="O8" s="70">
        <v>5430.8655097562878</v>
      </c>
      <c r="P8" s="70">
        <v>5985.832897957217</v>
      </c>
      <c r="Q8" s="70">
        <v>6428.0098227704148</v>
      </c>
      <c r="R8" s="70">
        <v>456.59157885520301</v>
      </c>
      <c r="S8" s="70">
        <v>865.86799354632694</v>
      </c>
      <c r="T8" s="70">
        <v>1381.5184307041441</v>
      </c>
      <c r="U8" s="70">
        <v>1709.8527118191657</v>
      </c>
      <c r="V8" s="70">
        <v>2316.1284285810575</v>
      </c>
      <c r="W8" s="70">
        <v>2758.9297190359512</v>
      </c>
      <c r="X8" s="70">
        <v>3169.9504375115944</v>
      </c>
      <c r="Y8" s="70">
        <v>3601.3994902744557</v>
      </c>
      <c r="Z8" s="70">
        <v>4164.4041111803253</v>
      </c>
    </row>
    <row r="9" spans="1:26">
      <c r="A9" s="14">
        <v>7</v>
      </c>
      <c r="B9" s="15" t="s">
        <v>50</v>
      </c>
      <c r="C9" s="69">
        <v>4.1278911069999999</v>
      </c>
      <c r="D9" s="69">
        <v>4.6661139330000001</v>
      </c>
      <c r="E9" s="69">
        <v>8.9029592560000008</v>
      </c>
      <c r="F9" s="69">
        <v>0.79150424900999994</v>
      </c>
      <c r="G9" s="69">
        <v>1.5950671809600001</v>
      </c>
      <c r="H9" s="69">
        <v>2.2987890950000001</v>
      </c>
      <c r="I9" s="69">
        <v>3.1001652334499998</v>
      </c>
      <c r="J9" s="69">
        <v>4.7934987957799997</v>
      </c>
      <c r="K9" s="69">
        <v>6.3864005243799999</v>
      </c>
      <c r="L9" s="69">
        <v>7.3342421997100002</v>
      </c>
      <c r="M9" s="69">
        <v>9.0180626013200005</v>
      </c>
      <c r="N9" s="69">
        <v>10.40521992577</v>
      </c>
      <c r="O9" s="69">
        <v>11.680247037219999</v>
      </c>
      <c r="P9" s="69">
        <v>16.627184479</v>
      </c>
      <c r="Q9" s="69">
        <v>22.405924494000001</v>
      </c>
      <c r="R9" s="69">
        <v>1.442843758</v>
      </c>
      <c r="S9" s="69">
        <v>3.36949291</v>
      </c>
      <c r="T9" s="69">
        <v>5.1613860269999998</v>
      </c>
      <c r="U9" s="69">
        <v>9.5843648100000003</v>
      </c>
      <c r="V9" s="69">
        <v>10.590977985</v>
      </c>
      <c r="W9" s="69">
        <v>9.8872272100000007</v>
      </c>
      <c r="X9" s="69">
        <v>14.017152940000001</v>
      </c>
      <c r="Y9" s="69">
        <v>13.422437572</v>
      </c>
      <c r="Z9" s="69">
        <v>14.500901724</v>
      </c>
    </row>
    <row r="10" spans="1:26">
      <c r="A10" s="14">
        <v>8</v>
      </c>
      <c r="B10" s="15" t="s">
        <v>51</v>
      </c>
      <c r="C10" s="69">
        <v>0.166567352</v>
      </c>
      <c r="D10" s="69">
        <v>0.166567352</v>
      </c>
      <c r="E10" s="69">
        <v>0.21929448400000001</v>
      </c>
      <c r="F10" s="69">
        <v>0</v>
      </c>
      <c r="G10" s="69">
        <v>0</v>
      </c>
      <c r="H10" s="69">
        <v>0</v>
      </c>
      <c r="I10" s="69">
        <v>0</v>
      </c>
      <c r="J10" s="69">
        <v>4.0010370000000003E-2</v>
      </c>
      <c r="K10" s="69">
        <v>1.0568474E-2</v>
      </c>
      <c r="L10" s="69">
        <v>5.3443030000000002E-2</v>
      </c>
      <c r="M10" s="69">
        <v>5.7625484999999997E-2</v>
      </c>
      <c r="N10" s="69">
        <v>7.0531205E-2</v>
      </c>
      <c r="O10" s="69">
        <v>7.0531205E-2</v>
      </c>
      <c r="P10" s="69">
        <v>7.0531205E-2</v>
      </c>
      <c r="Q10" s="69">
        <v>7.0531205E-2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</row>
    <row r="11" spans="1:26">
      <c r="A11" s="14">
        <v>9</v>
      </c>
      <c r="B11" s="15" t="s">
        <v>52</v>
      </c>
      <c r="C11" s="69">
        <v>0.321122615</v>
      </c>
      <c r="D11" s="69">
        <v>0.321122615</v>
      </c>
      <c r="E11" s="69">
        <v>0.38534713799999998</v>
      </c>
      <c r="F11" s="69">
        <v>3.2112262000000003E-2</v>
      </c>
      <c r="G11" s="69">
        <v>3.2112262000000003E-2</v>
      </c>
      <c r="H11" s="69">
        <v>0.106905258</v>
      </c>
      <c r="I11" s="69">
        <v>0.13901751900000001</v>
      </c>
      <c r="J11" s="69">
        <v>0.16320342500000001</v>
      </c>
      <c r="K11" s="69">
        <v>0.19267356699999999</v>
      </c>
      <c r="L11" s="69">
        <v>0.22478582799999999</v>
      </c>
      <c r="M11" s="69">
        <v>0.256898089</v>
      </c>
      <c r="N11" s="69">
        <v>0.28901035000000003</v>
      </c>
      <c r="O11" s="69">
        <v>0.321122613</v>
      </c>
      <c r="P11" s="69">
        <v>0.35323487399999998</v>
      </c>
      <c r="Q11" s="69">
        <v>0.38534713500000001</v>
      </c>
      <c r="R11" s="69">
        <v>3.2112261000000003E-2</v>
      </c>
      <c r="S11" s="69">
        <v>6.4224522000000006E-2</v>
      </c>
      <c r="T11" s="69">
        <v>9.6336785999999994E-2</v>
      </c>
      <c r="U11" s="69">
        <v>0.12844904800000001</v>
      </c>
      <c r="V11" s="69">
        <v>0.16056131000000001</v>
      </c>
      <c r="W11" s="69">
        <v>0.16056131000000001</v>
      </c>
      <c r="X11" s="69">
        <v>0.22478583399999999</v>
      </c>
      <c r="Y11" s="69">
        <v>0.25689809800000002</v>
      </c>
      <c r="Z11" s="69">
        <v>0.28901036200000002</v>
      </c>
    </row>
    <row r="12" spans="1:26">
      <c r="A12" s="14">
        <v>10</v>
      </c>
      <c r="B12" s="15" t="s">
        <v>53</v>
      </c>
      <c r="C12" s="69">
        <v>26.967934562</v>
      </c>
      <c r="D12" s="69">
        <v>29.712402532999999</v>
      </c>
      <c r="E12" s="69">
        <v>32.481268829000001</v>
      </c>
      <c r="F12" s="69">
        <v>2.576780684</v>
      </c>
      <c r="G12" s="69">
        <v>4.50169025771</v>
      </c>
      <c r="H12" s="69">
        <v>7.4848149380000004</v>
      </c>
      <c r="I12" s="69">
        <v>9.9011400403899987</v>
      </c>
      <c r="J12" s="69">
        <v>12.52488750795</v>
      </c>
      <c r="K12" s="69">
        <v>14.96756846227</v>
      </c>
      <c r="L12" s="69">
        <v>17.561989742260003</v>
      </c>
      <c r="M12" s="69">
        <v>20.357587043360002</v>
      </c>
      <c r="N12" s="69">
        <v>22.925664117109999</v>
      </c>
      <c r="O12" s="69">
        <v>25.54791702212</v>
      </c>
      <c r="P12" s="69">
        <v>28.206521606999999</v>
      </c>
      <c r="Q12" s="69">
        <v>30.952478999549999</v>
      </c>
      <c r="R12" s="69">
        <v>3.4215332125299995</v>
      </c>
      <c r="S12" s="69">
        <v>5.6693045441700001</v>
      </c>
      <c r="T12" s="69">
        <v>9.6921243536100015</v>
      </c>
      <c r="U12" s="69">
        <v>11.46841521781</v>
      </c>
      <c r="V12" s="69">
        <v>13.991847495489999</v>
      </c>
      <c r="W12" s="69">
        <v>19.05353899728</v>
      </c>
      <c r="X12" s="69">
        <v>21.358736958790001</v>
      </c>
      <c r="Y12" s="69">
        <v>25.328228550720002</v>
      </c>
      <c r="Z12" s="69">
        <v>28.349172118260004</v>
      </c>
    </row>
    <row r="13" spans="1:26">
      <c r="A13" s="14">
        <v>11</v>
      </c>
      <c r="B13" s="15" t="s">
        <v>138</v>
      </c>
      <c r="C13" s="69">
        <v>52.178849484337995</v>
      </c>
      <c r="D13" s="69">
        <v>57.796830364578398</v>
      </c>
      <c r="E13" s="69">
        <v>63.742523605063994</v>
      </c>
      <c r="F13" s="69">
        <v>6.4873767996372607</v>
      </c>
      <c r="G13" s="69">
        <v>13.421295495526101</v>
      </c>
      <c r="H13" s="69">
        <v>19.370837498737899</v>
      </c>
      <c r="I13" s="69">
        <v>25.358718294010799</v>
      </c>
      <c r="J13" s="69">
        <v>30.243422850325803</v>
      </c>
      <c r="K13" s="69">
        <v>36.134572551071699</v>
      </c>
      <c r="L13" s="69">
        <v>42.657613663597502</v>
      </c>
      <c r="M13" s="69">
        <v>48.816802964905897</v>
      </c>
      <c r="N13" s="69">
        <v>57.499808686675699</v>
      </c>
      <c r="O13" s="69">
        <v>64.237941652953495</v>
      </c>
      <c r="P13" s="69">
        <v>70.892343588255997</v>
      </c>
      <c r="Q13" s="69">
        <v>77.560213174371398</v>
      </c>
      <c r="R13" s="69">
        <v>6.8697311297266701</v>
      </c>
      <c r="S13" s="69">
        <v>12.89361451347567</v>
      </c>
      <c r="T13" s="69">
        <v>19.847405591428508</v>
      </c>
      <c r="U13" s="69">
        <v>25.79799764504271</v>
      </c>
      <c r="V13" s="69">
        <v>32.769863256963298</v>
      </c>
      <c r="W13" s="69">
        <v>39.867529649167295</v>
      </c>
      <c r="X13" s="69">
        <v>45.312026578993901</v>
      </c>
      <c r="Y13" s="69">
        <v>53.601956378291213</v>
      </c>
      <c r="Z13" s="69">
        <v>60.295469189846408</v>
      </c>
    </row>
    <row r="14" spans="1:26">
      <c r="A14" s="14">
        <v>12</v>
      </c>
      <c r="B14" s="16" t="s">
        <v>54</v>
      </c>
      <c r="C14" s="69">
        <v>7.2276482574799896</v>
      </c>
      <c r="D14" s="69">
        <v>8.0111624932299907</v>
      </c>
      <c r="E14" s="69">
        <v>5.9385937969399905</v>
      </c>
      <c r="F14" s="69">
        <v>0.69713221073999998</v>
      </c>
      <c r="G14" s="69">
        <v>1.1784865084099998</v>
      </c>
      <c r="H14" s="69">
        <v>1.8101368923099999</v>
      </c>
      <c r="I14" s="69">
        <v>2.06438309788</v>
      </c>
      <c r="J14" s="69">
        <v>2.6091311036999998</v>
      </c>
      <c r="K14" s="69">
        <v>3.2473043218599997</v>
      </c>
      <c r="L14" s="69">
        <v>3.5908795015799999</v>
      </c>
      <c r="M14" s="69">
        <v>4.1321935788100008</v>
      </c>
      <c r="N14" s="69">
        <v>2.2867805474400003</v>
      </c>
      <c r="O14" s="69">
        <v>2.78432042774</v>
      </c>
      <c r="P14" s="69">
        <v>2.3882972328400003</v>
      </c>
      <c r="Q14" s="69">
        <v>2.5788246792499998</v>
      </c>
      <c r="R14" s="69">
        <v>0.54671919851999995</v>
      </c>
      <c r="S14" s="69">
        <v>0.75774247640999992</v>
      </c>
      <c r="T14" s="69">
        <v>1.1352029875</v>
      </c>
      <c r="U14" s="69">
        <v>1.6917773040599999</v>
      </c>
      <c r="V14" s="69">
        <v>1.82027383654</v>
      </c>
      <c r="W14" s="69">
        <v>2.1033466570500003</v>
      </c>
      <c r="X14" s="69">
        <v>2.3526143191700002</v>
      </c>
      <c r="Y14" s="69">
        <v>2.70477976477</v>
      </c>
      <c r="Z14" s="69">
        <v>2.7316241033200002</v>
      </c>
    </row>
    <row r="15" spans="1:26">
      <c r="A15" s="14">
        <v>13</v>
      </c>
      <c r="B15" s="38" t="s">
        <v>55</v>
      </c>
      <c r="C15" s="70">
        <v>90.990013377817988</v>
      </c>
      <c r="D15" s="70">
        <v>100.67419929080839</v>
      </c>
      <c r="E15" s="70">
        <v>111.669987109004</v>
      </c>
      <c r="F15" s="70">
        <v>10.584906205387261</v>
      </c>
      <c r="G15" s="70">
        <v>20.728651704606101</v>
      </c>
      <c r="H15" s="70">
        <v>31.071483682047898</v>
      </c>
      <c r="I15" s="70">
        <v>40.563424184730806</v>
      </c>
      <c r="J15" s="70">
        <v>50.374154052755799</v>
      </c>
      <c r="K15" s="70">
        <v>60.939087900581704</v>
      </c>
      <c r="L15" s="70">
        <v>71.422953965147485</v>
      </c>
      <c r="M15" s="70">
        <v>82.639169762395909</v>
      </c>
      <c r="N15" s="70">
        <v>93.477014831995703</v>
      </c>
      <c r="O15" s="70">
        <v>104.64207995803349</v>
      </c>
      <c r="P15" s="70">
        <v>118.538112986096</v>
      </c>
      <c r="Q15" s="70">
        <v>133.95331968717142</v>
      </c>
      <c r="R15" s="70">
        <v>12.312939559776671</v>
      </c>
      <c r="S15" s="70">
        <v>22.754378966055672</v>
      </c>
      <c r="T15" s="70">
        <v>35.932455745538505</v>
      </c>
      <c r="U15" s="70">
        <v>48.671004024912705</v>
      </c>
      <c r="V15" s="70">
        <v>59.333523883993301</v>
      </c>
      <c r="W15" s="70">
        <v>71.072203823497304</v>
      </c>
      <c r="X15" s="70">
        <v>83.265316630953905</v>
      </c>
      <c r="Y15" s="70">
        <v>95.314300363781186</v>
      </c>
      <c r="Z15" s="70">
        <v>106.16617749742639</v>
      </c>
    </row>
    <row r="16" spans="1:26">
      <c r="A16" s="14">
        <v>14</v>
      </c>
      <c r="B16" s="38" t="s">
        <v>56</v>
      </c>
      <c r="C16" s="70">
        <v>4831.3752864180206</v>
      </c>
      <c r="D16" s="70">
        <v>5406.2242620869592</v>
      </c>
      <c r="E16" s="70">
        <v>5940.4013250724201</v>
      </c>
      <c r="F16" s="70">
        <v>709.25040625717725</v>
      </c>
      <c r="G16" s="70">
        <v>1220.2832751203305</v>
      </c>
      <c r="H16" s="70">
        <v>1690.3815264087714</v>
      </c>
      <c r="I16" s="70">
        <v>2169.6617555552994</v>
      </c>
      <c r="J16" s="70">
        <v>2676.3880437742746</v>
      </c>
      <c r="K16" s="70">
        <v>3174.8310698045584</v>
      </c>
      <c r="L16" s="70">
        <v>3764.7487231538116</v>
      </c>
      <c r="M16" s="70">
        <v>4278.2786255726314</v>
      </c>
      <c r="N16" s="70">
        <v>4787.6331882145514</v>
      </c>
      <c r="O16" s="70">
        <v>5326.2234297982577</v>
      </c>
      <c r="P16" s="70">
        <v>5867.2947849711172</v>
      </c>
      <c r="Q16" s="70">
        <v>6294.056503083234</v>
      </c>
      <c r="R16" s="70">
        <v>444.27863929542639</v>
      </c>
      <c r="S16" s="70">
        <v>843.11361458027091</v>
      </c>
      <c r="T16" s="70">
        <v>1345.5859749586059</v>
      </c>
      <c r="U16" s="70">
        <v>1661.1817077942526</v>
      </c>
      <c r="V16" s="70">
        <v>2256.7949046970643</v>
      </c>
      <c r="W16" s="70">
        <v>2687.857515212454</v>
      </c>
      <c r="X16" s="70">
        <v>3086.6851208806411</v>
      </c>
      <c r="Y16" s="70">
        <v>3506.0851899106733</v>
      </c>
      <c r="Z16" s="70">
        <v>4058.2379336828994</v>
      </c>
    </row>
    <row r="17" spans="1:26">
      <c r="A17" s="14">
        <v>15</v>
      </c>
      <c r="B17" s="16" t="s">
        <v>57</v>
      </c>
      <c r="C17" s="69">
        <v>570.23858281103765</v>
      </c>
      <c r="D17" s="69">
        <v>629.49083013753682</v>
      </c>
      <c r="E17" s="69">
        <v>715.33584204873569</v>
      </c>
      <c r="F17" s="69">
        <v>65.286072076290395</v>
      </c>
      <c r="G17" s="69">
        <v>125.84641929151631</v>
      </c>
      <c r="H17" s="69">
        <v>192.01840543212114</v>
      </c>
      <c r="I17" s="69">
        <v>255.14174601547742</v>
      </c>
      <c r="J17" s="69">
        <v>319.88457477198045</v>
      </c>
      <c r="K17" s="69">
        <v>383.64872332254885</v>
      </c>
      <c r="L17" s="69">
        <v>451.03861264727306</v>
      </c>
      <c r="M17" s="69">
        <v>515.75504223944984</v>
      </c>
      <c r="N17" s="69">
        <v>578.24089696148178</v>
      </c>
      <c r="O17" s="69">
        <v>639.83895796094089</v>
      </c>
      <c r="P17" s="69">
        <v>700.77840329867615</v>
      </c>
      <c r="Q17" s="69">
        <v>792.52483629861808</v>
      </c>
      <c r="R17" s="69">
        <v>67.245039457510956</v>
      </c>
      <c r="S17" s="69">
        <v>132.16918269979564</v>
      </c>
      <c r="T17" s="69">
        <v>203.37111492359497</v>
      </c>
      <c r="U17" s="69">
        <v>253.26768239585397</v>
      </c>
      <c r="V17" s="69">
        <v>334.88430026250643</v>
      </c>
      <c r="W17" s="69">
        <v>406.07822920308945</v>
      </c>
      <c r="X17" s="69">
        <v>480.90885302384095</v>
      </c>
      <c r="Y17" s="69">
        <v>549.87728588685127</v>
      </c>
      <c r="Z17" s="69">
        <v>615.37577339545658</v>
      </c>
    </row>
    <row r="18" spans="1:26">
      <c r="A18" s="14">
        <v>16</v>
      </c>
      <c r="B18" s="16" t="s">
        <v>58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</row>
    <row r="19" spans="1:26">
      <c r="A19" s="14">
        <v>17</v>
      </c>
      <c r="B19" s="16" t="s">
        <v>59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</row>
    <row r="20" spans="1:26">
      <c r="A20" s="14">
        <v>18</v>
      </c>
      <c r="B20" s="16" t="s">
        <v>60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</row>
    <row r="21" spans="1:26">
      <c r="A21" s="14">
        <v>19</v>
      </c>
      <c r="B21" s="16" t="s">
        <v>61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</row>
    <row r="22" spans="1:26">
      <c r="A22" s="14">
        <v>20</v>
      </c>
      <c r="B22" s="16" t="s">
        <v>62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</row>
    <row r="23" spans="1:26">
      <c r="A23" s="14">
        <v>21</v>
      </c>
      <c r="B23" s="17" t="s">
        <v>63</v>
      </c>
      <c r="C23" s="70">
        <v>570.23858281103765</v>
      </c>
      <c r="D23" s="70">
        <v>629.49083013753682</v>
      </c>
      <c r="E23" s="70">
        <v>715.33584204873569</v>
      </c>
      <c r="F23" s="70">
        <v>65.286072076290395</v>
      </c>
      <c r="G23" s="70">
        <v>125.84641929151631</v>
      </c>
      <c r="H23" s="70">
        <v>192.01840543212114</v>
      </c>
      <c r="I23" s="70">
        <v>255.14174601547742</v>
      </c>
      <c r="J23" s="70">
        <v>319.88457477198045</v>
      </c>
      <c r="K23" s="70">
        <v>383.64872332254885</v>
      </c>
      <c r="L23" s="70">
        <v>451.03861264727306</v>
      </c>
      <c r="M23" s="70">
        <v>515.75504223944984</v>
      </c>
      <c r="N23" s="70">
        <v>578.24089696148178</v>
      </c>
      <c r="O23" s="70">
        <v>639.83895796094089</v>
      </c>
      <c r="P23" s="70">
        <v>700.77840329867615</v>
      </c>
      <c r="Q23" s="70">
        <v>792.52483629861808</v>
      </c>
      <c r="R23" s="70">
        <v>67.245039457510956</v>
      </c>
      <c r="S23" s="70">
        <v>132.16918269979564</v>
      </c>
      <c r="T23" s="70">
        <v>203.37111492359497</v>
      </c>
      <c r="U23" s="70">
        <v>253.26768239585397</v>
      </c>
      <c r="V23" s="70">
        <v>334.88430026250643</v>
      </c>
      <c r="W23" s="70">
        <v>406.07822920308945</v>
      </c>
      <c r="X23" s="70">
        <v>480.90885302384095</v>
      </c>
      <c r="Y23" s="70">
        <v>549.87728588685127</v>
      </c>
      <c r="Z23" s="70">
        <v>615.37577339545658</v>
      </c>
    </row>
    <row r="24" spans="1:26">
      <c r="A24" s="14">
        <v>22</v>
      </c>
      <c r="B24" s="15" t="s">
        <v>64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</row>
    <row r="25" spans="1:26">
      <c r="A25" s="14">
        <v>23</v>
      </c>
      <c r="B25" s="15" t="s">
        <v>65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</row>
    <row r="26" spans="1:26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</row>
    <row r="27" spans="1:26">
      <c r="A27" s="14">
        <v>25</v>
      </c>
      <c r="B27" s="15" t="s">
        <v>67</v>
      </c>
      <c r="C27" s="69">
        <v>57.153546746669996</v>
      </c>
      <c r="D27" s="69">
        <v>56.781662041639997</v>
      </c>
      <c r="E27" s="69">
        <v>61.271809563979993</v>
      </c>
      <c r="F27" s="69">
        <v>5.7207057522799998</v>
      </c>
      <c r="G27" s="69">
        <v>10.044237368839999</v>
      </c>
      <c r="H27" s="69">
        <v>15.67449916737</v>
      </c>
      <c r="I27" s="69">
        <v>21.514487058940002</v>
      </c>
      <c r="J27" s="69">
        <v>26.530798965700001</v>
      </c>
      <c r="K27" s="69">
        <v>31.551990696040001</v>
      </c>
      <c r="L27" s="69">
        <v>36.630572625199996</v>
      </c>
      <c r="M27" s="69">
        <v>42.741418251479999</v>
      </c>
      <c r="N27" s="69">
        <v>47.871909894830004</v>
      </c>
      <c r="O27" s="69">
        <v>53.312043167260001</v>
      </c>
      <c r="P27" s="69">
        <v>58.879922145030001</v>
      </c>
      <c r="Q27" s="69">
        <v>68.02467807235</v>
      </c>
      <c r="R27" s="69">
        <v>5.8073651161699997</v>
      </c>
      <c r="S27" s="69">
        <v>13.669093672470002</v>
      </c>
      <c r="T27" s="69">
        <v>16.733729016550001</v>
      </c>
      <c r="U27" s="69">
        <v>23.075464972150002</v>
      </c>
      <c r="V27" s="69">
        <v>27.81603958454</v>
      </c>
      <c r="W27" s="69">
        <v>33.474524070610002</v>
      </c>
      <c r="X27" s="69">
        <v>40.600809153440004</v>
      </c>
      <c r="Y27" s="69">
        <v>46.444305928559999</v>
      </c>
      <c r="Z27" s="69">
        <v>51.939469671259999</v>
      </c>
    </row>
    <row r="28" spans="1:26">
      <c r="A28" s="14">
        <v>26</v>
      </c>
      <c r="B28" s="15" t="s">
        <v>68</v>
      </c>
      <c r="C28" s="69">
        <v>-31.208408472623475</v>
      </c>
      <c r="D28" s="69">
        <v>-34.884870056844498</v>
      </c>
      <c r="E28" s="69">
        <v>-37.381662228947711</v>
      </c>
      <c r="F28" s="69">
        <v>-2.8511806304982206</v>
      </c>
      <c r="G28" s="69">
        <v>-5.6589357177569299</v>
      </c>
      <c r="H28" s="69">
        <v>-8.4487102036553807</v>
      </c>
      <c r="I28" s="69">
        <v>-11.799859259375379</v>
      </c>
      <c r="J28" s="69">
        <v>-14.368107141233809</v>
      </c>
      <c r="K28" s="69">
        <v>-17.084455257284297</v>
      </c>
      <c r="L28" s="69">
        <v>-20.16983760988774</v>
      </c>
      <c r="M28" s="69">
        <v>-22.959103025747698</v>
      </c>
      <c r="N28" s="69">
        <v>-26.059401942232768</v>
      </c>
      <c r="O28" s="69">
        <v>-29.014273890310431</v>
      </c>
      <c r="P28" s="69">
        <v>-32.297999252421697</v>
      </c>
      <c r="Q28" s="69">
        <v>-30.85157644590662</v>
      </c>
      <c r="R28" s="69">
        <v>-2.7809412145050998</v>
      </c>
      <c r="S28" s="69">
        <v>-6.08199916775619</v>
      </c>
      <c r="T28" s="69">
        <v>-9.7322120412570001</v>
      </c>
      <c r="U28" s="69">
        <v>-12.527424573732368</v>
      </c>
      <c r="V28" s="69">
        <v>-16.24268757254513</v>
      </c>
      <c r="W28" s="69">
        <v>-18.888117802421341</v>
      </c>
      <c r="X28" s="69">
        <v>-22.109133337252221</v>
      </c>
      <c r="Y28" s="69">
        <v>-25.921174298878942</v>
      </c>
      <c r="Z28" s="69">
        <v>-28.856688845699768</v>
      </c>
    </row>
    <row r="29" spans="1:26">
      <c r="A29" s="14">
        <v>27</v>
      </c>
      <c r="B29" s="17" t="s">
        <v>69</v>
      </c>
      <c r="C29" s="70">
        <v>25.945138274046531</v>
      </c>
      <c r="D29" s="70">
        <v>21.896791984795509</v>
      </c>
      <c r="E29" s="70">
        <v>23.890147335032292</v>
      </c>
      <c r="F29" s="70">
        <v>2.8695251217817801</v>
      </c>
      <c r="G29" s="70">
        <v>4.3853016510830702</v>
      </c>
      <c r="H29" s="70">
        <v>7.2257889637146198</v>
      </c>
      <c r="I29" s="70">
        <v>9.7146277995646209</v>
      </c>
      <c r="J29" s="70">
        <v>12.16269182446619</v>
      </c>
      <c r="K29" s="70">
        <v>14.467535438755702</v>
      </c>
      <c r="L29" s="70">
        <v>16.46073501531226</v>
      </c>
      <c r="M29" s="70">
        <v>19.782315225732301</v>
      </c>
      <c r="N29" s="70">
        <v>21.81250795259723</v>
      </c>
      <c r="O29" s="70">
        <v>24.29776927694957</v>
      </c>
      <c r="P29" s="70">
        <v>26.581922892608301</v>
      </c>
      <c r="Q29" s="70">
        <v>37.17310162644339</v>
      </c>
      <c r="R29" s="70">
        <v>3.0264239016649004</v>
      </c>
      <c r="S29" s="70">
        <v>7.5870945047138099</v>
      </c>
      <c r="T29" s="70">
        <v>7.0015169752929989</v>
      </c>
      <c r="U29" s="70">
        <v>10.548040398417632</v>
      </c>
      <c r="V29" s="70">
        <v>11.573352011994871</v>
      </c>
      <c r="W29" s="70">
        <v>14.586406268188659</v>
      </c>
      <c r="X29" s="70">
        <v>18.491675816187783</v>
      </c>
      <c r="Y29" s="70">
        <v>20.52313162968106</v>
      </c>
      <c r="Z29" s="70">
        <v>23.082780825560228</v>
      </c>
    </row>
    <row r="30" spans="1:26">
      <c r="A30" s="14">
        <v>28</v>
      </c>
      <c r="B30" s="17" t="s">
        <v>70</v>
      </c>
      <c r="C30" s="70">
        <v>4287.0818418810295</v>
      </c>
      <c r="D30" s="70">
        <v>4798.6302239342176</v>
      </c>
      <c r="E30" s="70">
        <v>5248.9556303587169</v>
      </c>
      <c r="F30" s="70">
        <v>646.83385930266843</v>
      </c>
      <c r="G30" s="70">
        <v>1098.8221574798974</v>
      </c>
      <c r="H30" s="70">
        <v>1505.5889099403646</v>
      </c>
      <c r="I30" s="70">
        <v>1924.2346373393875</v>
      </c>
      <c r="J30" s="70">
        <v>2368.6661608267596</v>
      </c>
      <c r="K30" s="70">
        <v>2805.6498819207654</v>
      </c>
      <c r="L30" s="70">
        <v>3330.1708455218518</v>
      </c>
      <c r="M30" s="70">
        <v>3782.3058985589187</v>
      </c>
      <c r="N30" s="70">
        <v>4231.2047992056659</v>
      </c>
      <c r="O30" s="70">
        <v>4710.6822411142657</v>
      </c>
      <c r="P30" s="70">
        <v>5193.0983045650501</v>
      </c>
      <c r="Q30" s="70">
        <v>5538.7047684110648</v>
      </c>
      <c r="R30" s="70">
        <v>380.06002373958034</v>
      </c>
      <c r="S30" s="70">
        <v>718.53152638518975</v>
      </c>
      <c r="T30" s="70">
        <v>1149.2163770103039</v>
      </c>
      <c r="U30" s="70">
        <v>1418.4620657968164</v>
      </c>
      <c r="V30" s="70">
        <v>1933.4839564465533</v>
      </c>
      <c r="W30" s="70">
        <v>2296.3656922775535</v>
      </c>
      <c r="X30" s="70">
        <v>2624.2679436729877</v>
      </c>
      <c r="Y30" s="70">
        <v>2976.7310356535036</v>
      </c>
      <c r="Z30" s="70">
        <v>3465.9449411130031</v>
      </c>
    </row>
    <row r="31" spans="1:26">
      <c r="A31" s="14">
        <v>29</v>
      </c>
      <c r="B31" s="17" t="s">
        <v>71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</row>
    <row r="32" spans="1:26">
      <c r="A32" s="14">
        <v>30</v>
      </c>
      <c r="B32" s="17" t="s">
        <v>72</v>
      </c>
      <c r="C32" s="70">
        <v>4287.0818418810295</v>
      </c>
      <c r="D32" s="70">
        <v>4798.6302239342176</v>
      </c>
      <c r="E32" s="70">
        <v>5248.9556303587169</v>
      </c>
      <c r="F32" s="70">
        <v>646.83385930266843</v>
      </c>
      <c r="G32" s="70">
        <v>1098.8221574798974</v>
      </c>
      <c r="H32" s="70">
        <v>1505.5889099403646</v>
      </c>
      <c r="I32" s="70">
        <v>1924.2346373393875</v>
      </c>
      <c r="J32" s="70">
        <v>2368.6661608267596</v>
      </c>
      <c r="K32" s="70">
        <v>2805.6498819207654</v>
      </c>
      <c r="L32" s="70">
        <v>3330.1708455218518</v>
      </c>
      <c r="M32" s="70">
        <v>3782.3058985589187</v>
      </c>
      <c r="N32" s="70">
        <v>4231.2047992056659</v>
      </c>
      <c r="O32" s="70">
        <v>4710.6822411142657</v>
      </c>
      <c r="P32" s="70">
        <v>5193.0983045650501</v>
      </c>
      <c r="Q32" s="70">
        <v>5538.7047684110648</v>
      </c>
      <c r="R32" s="70">
        <v>380.06002373958034</v>
      </c>
      <c r="S32" s="70">
        <v>718.53152638518975</v>
      </c>
      <c r="T32" s="70">
        <v>1149.2163770103039</v>
      </c>
      <c r="U32" s="70">
        <v>1418.4620657968164</v>
      </c>
      <c r="V32" s="70">
        <v>1933.4839564465533</v>
      </c>
      <c r="W32" s="70">
        <v>2296.3656922775535</v>
      </c>
      <c r="X32" s="70">
        <v>2624.2679436729877</v>
      </c>
      <c r="Y32" s="70">
        <v>2976.7310356535036</v>
      </c>
      <c r="Z32" s="70">
        <v>3465.9449411130031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9"/>
  <sheetViews>
    <sheetView showGridLines="0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57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140</v>
      </c>
      <c r="D12" s="12" t="s">
        <v>141</v>
      </c>
    </row>
    <row r="13" spans="2:5">
      <c r="B13" s="6"/>
      <c r="C13" s="11" t="s">
        <v>109</v>
      </c>
      <c r="D13" s="11" t="s">
        <v>109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B1:AD6"/>
  <sheetViews>
    <sheetView showGridLines="0" zoomScale="115" zoomScaleNormal="115" workbookViewId="0">
      <selection activeCell="AD5" sqref="AD5"/>
    </sheetView>
  </sheetViews>
  <sheetFormatPr defaultColWidth="8.85546875" defaultRowHeight="15"/>
  <cols>
    <col min="2" max="2" width="15" customWidth="1"/>
    <col min="3" max="3" width="7.42578125" hidden="1" customWidth="1"/>
    <col min="4" max="5" width="7.85546875" hidden="1" customWidth="1"/>
    <col min="6" max="7" width="7.7109375" hidden="1" customWidth="1"/>
    <col min="8" max="8" width="8" hidden="1" customWidth="1"/>
    <col min="9" max="9" width="7.7109375" hidden="1" customWidth="1"/>
    <col min="10" max="10" width="8.42578125" hidden="1" customWidth="1"/>
    <col min="11" max="11" width="7.7109375" hidden="1" customWidth="1"/>
    <col min="12" max="13" width="8" hidden="1" customWidth="1"/>
    <col min="14" max="14" width="8.28515625" hidden="1" customWidth="1"/>
    <col min="15" max="17" width="0" hidden="1" customWidth="1"/>
    <col min="22" max="22" width="8.42578125" bestFit="1" customWidth="1"/>
  </cols>
  <sheetData>
    <row r="1" spans="2:30">
      <c r="B1" s="58" t="s">
        <v>42</v>
      </c>
    </row>
    <row r="2" spans="2:30" ht="29.25" customHeight="1" thickBot="1">
      <c r="B2" s="34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  <c r="R2" s="18">
        <v>44469</v>
      </c>
      <c r="S2" s="18">
        <v>44500</v>
      </c>
      <c r="T2" s="18">
        <v>44530</v>
      </c>
      <c r="U2" s="18">
        <v>44561</v>
      </c>
      <c r="V2" s="18">
        <v>44592</v>
      </c>
      <c r="W2" s="18">
        <v>44620</v>
      </c>
      <c r="X2" s="18">
        <v>44651</v>
      </c>
      <c r="Y2" s="18">
        <v>44681</v>
      </c>
      <c r="Z2" s="18">
        <v>44712</v>
      </c>
      <c r="AA2" s="18">
        <v>44742</v>
      </c>
      <c r="AB2" s="18">
        <v>44773</v>
      </c>
      <c r="AC2" s="18">
        <v>44804</v>
      </c>
      <c r="AD2" s="18">
        <v>44834</v>
      </c>
    </row>
    <row r="3" spans="2:30" ht="15.75" thickTop="1">
      <c r="B3" s="35" t="s">
        <v>36</v>
      </c>
      <c r="C3" s="65">
        <v>153</v>
      </c>
      <c r="D3" s="65">
        <v>151</v>
      </c>
      <c r="E3" s="65">
        <v>150</v>
      </c>
      <c r="F3" s="65">
        <v>149</v>
      </c>
      <c r="G3" s="65">
        <v>149</v>
      </c>
      <c r="H3" s="65">
        <v>148</v>
      </c>
      <c r="I3" s="65">
        <v>148</v>
      </c>
      <c r="J3" s="65">
        <v>148</v>
      </c>
      <c r="K3" s="65">
        <v>148</v>
      </c>
      <c r="L3" s="65">
        <v>147</v>
      </c>
      <c r="M3" s="65">
        <v>144</v>
      </c>
      <c r="N3" s="65">
        <v>144</v>
      </c>
      <c r="O3" s="65">
        <v>144</v>
      </c>
      <c r="P3" s="65">
        <v>144</v>
      </c>
      <c r="Q3" s="65">
        <v>144</v>
      </c>
      <c r="R3" s="65">
        <v>143</v>
      </c>
      <c r="S3" s="65">
        <v>142</v>
      </c>
      <c r="T3" s="65">
        <v>141</v>
      </c>
      <c r="U3" s="65">
        <v>141</v>
      </c>
      <c r="V3" s="65">
        <v>141</v>
      </c>
      <c r="W3" s="65">
        <v>140</v>
      </c>
      <c r="X3" s="65">
        <v>139</v>
      </c>
      <c r="Y3" s="65">
        <v>138</v>
      </c>
      <c r="Z3" s="65">
        <v>138</v>
      </c>
      <c r="AA3" s="65">
        <v>138</v>
      </c>
      <c r="AB3" s="65">
        <v>138</v>
      </c>
      <c r="AC3" s="65">
        <v>137</v>
      </c>
      <c r="AD3" s="65">
        <v>137</v>
      </c>
    </row>
    <row r="4" spans="2:30">
      <c r="B4" s="35" t="s">
        <v>37</v>
      </c>
      <c r="C4" s="65">
        <v>43</v>
      </c>
      <c r="D4" s="65">
        <v>43</v>
      </c>
      <c r="E4" s="65">
        <v>43</v>
      </c>
      <c r="F4" s="65">
        <v>44</v>
      </c>
      <c r="G4" s="65">
        <v>45</v>
      </c>
      <c r="H4" s="65">
        <v>45</v>
      </c>
      <c r="I4" s="65">
        <v>44</v>
      </c>
      <c r="J4" s="65">
        <v>44</v>
      </c>
      <c r="K4" s="65">
        <v>44</v>
      </c>
      <c r="L4" s="65">
        <v>44</v>
      </c>
      <c r="M4" s="65">
        <v>44</v>
      </c>
      <c r="N4" s="65">
        <v>43</v>
      </c>
      <c r="O4" s="65">
        <v>44</v>
      </c>
      <c r="P4" s="65">
        <v>44</v>
      </c>
      <c r="Q4" s="65">
        <v>44</v>
      </c>
      <c r="R4" s="65">
        <v>44</v>
      </c>
      <c r="S4" s="65">
        <v>43</v>
      </c>
      <c r="T4" s="65">
        <v>42</v>
      </c>
      <c r="U4" s="65">
        <v>42</v>
      </c>
      <c r="V4" s="65">
        <v>40</v>
      </c>
      <c r="W4" s="65">
        <v>39</v>
      </c>
      <c r="X4" s="65">
        <v>38</v>
      </c>
      <c r="Y4" s="65">
        <v>38</v>
      </c>
      <c r="Z4" s="65">
        <v>38</v>
      </c>
      <c r="AA4" s="65">
        <v>38</v>
      </c>
      <c r="AB4" s="65">
        <v>38</v>
      </c>
      <c r="AC4" s="65">
        <v>37</v>
      </c>
      <c r="AD4" s="65">
        <v>36</v>
      </c>
    </row>
    <row r="5" spans="2:30">
      <c r="B5" s="35" t="s">
        <v>38</v>
      </c>
      <c r="C5" s="65">
        <v>23</v>
      </c>
      <c r="D5" s="65">
        <v>23</v>
      </c>
      <c r="E5" s="65">
        <v>23</v>
      </c>
      <c r="F5" s="65">
        <v>23</v>
      </c>
      <c r="G5" s="65">
        <v>23</v>
      </c>
      <c r="H5" s="65">
        <v>23</v>
      </c>
      <c r="I5" s="65">
        <v>23</v>
      </c>
      <c r="J5" s="65">
        <v>23</v>
      </c>
      <c r="K5" s="65">
        <v>23</v>
      </c>
      <c r="L5" s="65">
        <v>23</v>
      </c>
      <c r="M5" s="65">
        <v>23</v>
      </c>
      <c r="N5" s="65">
        <v>23</v>
      </c>
      <c r="O5" s="65">
        <v>25</v>
      </c>
      <c r="P5" s="65">
        <v>25</v>
      </c>
      <c r="Q5" s="65">
        <v>25</v>
      </c>
      <c r="R5" s="65">
        <v>25</v>
      </c>
      <c r="S5" s="65">
        <v>25</v>
      </c>
      <c r="T5" s="65">
        <v>25</v>
      </c>
      <c r="U5" s="65">
        <v>25</v>
      </c>
      <c r="V5" s="65">
        <v>25</v>
      </c>
      <c r="W5" s="65">
        <v>25</v>
      </c>
      <c r="X5" s="65">
        <v>25</v>
      </c>
      <c r="Y5" s="65">
        <v>25</v>
      </c>
      <c r="Z5" s="65">
        <v>25</v>
      </c>
      <c r="AA5" s="65">
        <v>25</v>
      </c>
      <c r="AB5" s="65">
        <v>25</v>
      </c>
      <c r="AC5" s="65">
        <v>25</v>
      </c>
      <c r="AD5" s="65">
        <v>25</v>
      </c>
    </row>
    <row r="6" spans="2:30">
      <c r="B6" s="36" t="s">
        <v>35</v>
      </c>
      <c r="C6" s="37">
        <f t="shared" ref="C6:K6" si="0">SUM(C3:C5)</f>
        <v>219</v>
      </c>
      <c r="D6" s="37">
        <f t="shared" si="0"/>
        <v>217</v>
      </c>
      <c r="E6" s="37">
        <f t="shared" si="0"/>
        <v>216</v>
      </c>
      <c r="F6" s="37">
        <f t="shared" si="0"/>
        <v>216</v>
      </c>
      <c r="G6" s="37">
        <f t="shared" si="0"/>
        <v>217</v>
      </c>
      <c r="H6" s="37">
        <f t="shared" si="0"/>
        <v>216</v>
      </c>
      <c r="I6" s="37">
        <f t="shared" si="0"/>
        <v>215</v>
      </c>
      <c r="J6" s="37">
        <f t="shared" si="0"/>
        <v>215</v>
      </c>
      <c r="K6" s="37">
        <f t="shared" si="0"/>
        <v>215</v>
      </c>
      <c r="L6" s="37">
        <f>SUM(L3:L5)</f>
        <v>214</v>
      </c>
      <c r="M6" s="37">
        <f t="shared" ref="M6:P6" si="1">SUM(M3:M5)</f>
        <v>211</v>
      </c>
      <c r="N6" s="37">
        <f t="shared" si="1"/>
        <v>210</v>
      </c>
      <c r="O6" s="37">
        <f t="shared" si="1"/>
        <v>213</v>
      </c>
      <c r="P6" s="37">
        <f t="shared" si="1"/>
        <v>213</v>
      </c>
      <c r="Q6" s="37">
        <f t="shared" ref="Q6:R6" si="2">SUM(Q3:Q5)</f>
        <v>213</v>
      </c>
      <c r="R6" s="37">
        <f t="shared" si="2"/>
        <v>212</v>
      </c>
      <c r="S6" s="37">
        <f t="shared" ref="S6:T6" si="3">SUM(S3:S5)</f>
        <v>210</v>
      </c>
      <c r="T6" s="37">
        <f t="shared" si="3"/>
        <v>208</v>
      </c>
      <c r="U6" s="37">
        <f t="shared" ref="U6:W6" si="4">SUM(U3:U5)</f>
        <v>208</v>
      </c>
      <c r="V6" s="37">
        <f t="shared" si="4"/>
        <v>206</v>
      </c>
      <c r="W6" s="37">
        <f t="shared" si="4"/>
        <v>204</v>
      </c>
      <c r="X6" s="37">
        <f t="shared" ref="X6:Y6" si="5">SUM(X3:X5)</f>
        <v>202</v>
      </c>
      <c r="Y6" s="37">
        <f t="shared" si="5"/>
        <v>201</v>
      </c>
      <c r="Z6" s="37">
        <f t="shared" ref="Z6:AA6" si="6">SUM(Z3:Z5)</f>
        <v>201</v>
      </c>
      <c r="AA6" s="37">
        <f t="shared" si="6"/>
        <v>201</v>
      </c>
      <c r="AB6" s="37">
        <f t="shared" ref="AB6:AC6" si="7">SUM(AB3:AB5)</f>
        <v>201</v>
      </c>
      <c r="AC6" s="37">
        <f t="shared" si="7"/>
        <v>199</v>
      </c>
      <c r="AD6" s="37">
        <f t="shared" ref="AD6" si="8">SUM(AD3:AD5)</f>
        <v>198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B2:H5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:F31"/>
    </sheetView>
  </sheetViews>
  <sheetFormatPr defaultColWidth="9.140625" defaultRowHeight="14.25"/>
  <cols>
    <col min="1" max="1" width="9.140625" style="41"/>
    <col min="2" max="2" width="28.85546875" style="41" bestFit="1" customWidth="1"/>
    <col min="3" max="3" width="15.85546875" style="39" bestFit="1" customWidth="1"/>
    <col min="4" max="4" width="28.140625" style="40" bestFit="1" customWidth="1"/>
    <col min="5" max="5" width="28.140625" style="40" customWidth="1"/>
    <col min="6" max="6" width="28.140625" style="40" bestFit="1" customWidth="1"/>
    <col min="7" max="7" width="10.42578125" style="41" bestFit="1" customWidth="1"/>
    <col min="8" max="8" width="19.85546875" style="41" bestFit="1" customWidth="1"/>
    <col min="9" max="9" width="14.7109375" style="41" bestFit="1" customWidth="1"/>
    <col min="10" max="16384" width="9.140625" style="41"/>
  </cols>
  <sheetData>
    <row r="2" spans="2:8" ht="42.75">
      <c r="B2" s="42" t="s">
        <v>73</v>
      </c>
      <c r="C2" s="42" t="s">
        <v>74</v>
      </c>
      <c r="D2" s="43" t="s">
        <v>75</v>
      </c>
      <c r="E2" s="43" t="s">
        <v>76</v>
      </c>
      <c r="F2" s="43" t="s">
        <v>77</v>
      </c>
    </row>
    <row r="3" spans="2:8">
      <c r="G3" s="60"/>
      <c r="H3" s="40"/>
    </row>
    <row r="4" spans="2:8">
      <c r="B4" s="44" t="s">
        <v>78</v>
      </c>
      <c r="C4" s="45">
        <v>1</v>
      </c>
      <c r="D4" s="46">
        <v>433391553067</v>
      </c>
      <c r="E4" s="46">
        <v>432167462708</v>
      </c>
      <c r="F4" s="46">
        <v>440463934363</v>
      </c>
      <c r="G4" s="60"/>
      <c r="H4" s="40"/>
    </row>
    <row r="5" spans="2:8">
      <c r="B5" s="41" t="s">
        <v>79</v>
      </c>
      <c r="C5" s="39">
        <v>5</v>
      </c>
      <c r="D5" s="40">
        <v>5267604675585</v>
      </c>
      <c r="E5" s="40">
        <v>5520946155854</v>
      </c>
      <c r="F5" s="40">
        <v>5539688627239</v>
      </c>
      <c r="G5" s="60"/>
      <c r="H5" s="40"/>
    </row>
    <row r="6" spans="2:8">
      <c r="B6" s="44" t="s">
        <v>80</v>
      </c>
      <c r="C6" s="63">
        <v>1</v>
      </c>
      <c r="D6" s="64">
        <v>98346138266</v>
      </c>
      <c r="E6" s="64">
        <v>102035270509</v>
      </c>
      <c r="F6" s="64">
        <v>102105203794</v>
      </c>
      <c r="G6" s="77"/>
      <c r="H6" s="40"/>
    </row>
    <row r="7" spans="2:8">
      <c r="B7" s="41" t="s">
        <v>142</v>
      </c>
      <c r="C7" s="39">
        <v>6</v>
      </c>
      <c r="D7" s="40">
        <v>961488241439.32007</v>
      </c>
      <c r="E7" s="40">
        <v>984454762915.96802</v>
      </c>
      <c r="F7" s="40">
        <v>987196216021.15796</v>
      </c>
      <c r="G7" s="78"/>
      <c r="H7" s="40"/>
    </row>
    <row r="8" spans="2:8">
      <c r="B8" s="44" t="s">
        <v>81</v>
      </c>
      <c r="C8" s="45">
        <v>123</v>
      </c>
      <c r="D8" s="46">
        <v>268386219226720.09</v>
      </c>
      <c r="E8" s="46">
        <v>275079158263110.41</v>
      </c>
      <c r="F8" s="46">
        <v>276826344945123.59</v>
      </c>
      <c r="G8" s="78"/>
      <c r="H8" s="40"/>
    </row>
    <row r="9" spans="2:8">
      <c r="B9" s="41" t="s">
        <v>82</v>
      </c>
      <c r="C9" s="39">
        <v>1</v>
      </c>
      <c r="D9" s="40">
        <v>198128395319</v>
      </c>
      <c r="E9" s="40">
        <v>202370339411</v>
      </c>
      <c r="F9" s="40">
        <v>202702672741</v>
      </c>
      <c r="G9" s="78"/>
      <c r="H9" s="40"/>
    </row>
    <row r="10" spans="2:8">
      <c r="B10" s="44" t="s">
        <v>83</v>
      </c>
      <c r="C10" s="63">
        <v>13</v>
      </c>
      <c r="D10" s="64">
        <v>23648581096612.699</v>
      </c>
      <c r="E10" s="64">
        <v>24217858164872.129</v>
      </c>
      <c r="F10" s="64">
        <v>24281227508075.148</v>
      </c>
      <c r="G10" s="60"/>
      <c r="H10" s="40"/>
    </row>
    <row r="11" spans="2:8">
      <c r="B11" s="41" t="s">
        <v>110</v>
      </c>
      <c r="C11" s="39">
        <v>8</v>
      </c>
      <c r="D11" s="40">
        <v>5861437403458</v>
      </c>
      <c r="E11" s="40">
        <v>5860050690343</v>
      </c>
      <c r="F11" s="40">
        <v>5990568562731</v>
      </c>
      <c r="G11" s="60"/>
      <c r="H11" s="40"/>
    </row>
    <row r="12" spans="2:8">
      <c r="B12" s="44" t="s">
        <v>84</v>
      </c>
      <c r="C12" s="45">
        <v>10</v>
      </c>
      <c r="D12" s="46">
        <v>3644750327349.1499</v>
      </c>
      <c r="E12" s="46">
        <v>3762018024243.8599</v>
      </c>
      <c r="F12" s="46">
        <v>3778870318158.8599</v>
      </c>
      <c r="G12" s="60"/>
      <c r="H12" s="40"/>
    </row>
    <row r="13" spans="2:8">
      <c r="B13" s="41" t="s">
        <v>85</v>
      </c>
      <c r="C13" s="39">
        <v>1</v>
      </c>
      <c r="D13" s="40">
        <v>573106925003</v>
      </c>
      <c r="E13" s="40">
        <v>590003060510</v>
      </c>
      <c r="F13" s="40">
        <v>591551955144</v>
      </c>
      <c r="G13" s="60"/>
      <c r="H13" s="40"/>
    </row>
    <row r="14" spans="2:8">
      <c r="B14" s="44" t="s">
        <v>86</v>
      </c>
      <c r="C14" s="45">
        <v>1</v>
      </c>
      <c r="D14" s="46">
        <v>283351044653</v>
      </c>
      <c r="E14" s="46">
        <v>288285442021</v>
      </c>
      <c r="F14" s="46">
        <v>288367747205</v>
      </c>
      <c r="G14" s="60"/>
      <c r="H14" s="40"/>
    </row>
    <row r="15" spans="2:8">
      <c r="B15" s="41" t="s">
        <v>87</v>
      </c>
      <c r="C15" s="39">
        <v>1</v>
      </c>
      <c r="D15" s="40">
        <v>84662916482</v>
      </c>
      <c r="E15" s="40">
        <v>86357964859</v>
      </c>
      <c r="F15" s="40">
        <v>86633166859</v>
      </c>
      <c r="G15" s="60"/>
      <c r="H15" s="40"/>
    </row>
    <row r="16" spans="2:8">
      <c r="B16" s="44" t="s">
        <v>88</v>
      </c>
      <c r="C16" s="45">
        <v>2</v>
      </c>
      <c r="D16" s="46">
        <v>2252101322805</v>
      </c>
      <c r="E16" s="46">
        <v>2322631812118</v>
      </c>
      <c r="F16" s="46">
        <v>2334071725344</v>
      </c>
      <c r="G16" s="60"/>
      <c r="H16" s="40"/>
    </row>
    <row r="17" spans="2:8">
      <c r="B17" s="41" t="s">
        <v>89</v>
      </c>
      <c r="C17" s="39">
        <v>1</v>
      </c>
      <c r="D17" s="40">
        <v>162292902549</v>
      </c>
      <c r="E17" s="40">
        <v>165073426725</v>
      </c>
      <c r="F17" s="40">
        <v>165136626717</v>
      </c>
      <c r="G17" s="60"/>
      <c r="H17" s="40"/>
    </row>
    <row r="18" spans="2:8">
      <c r="B18" s="44" t="s">
        <v>90</v>
      </c>
      <c r="C18" s="45">
        <v>1</v>
      </c>
      <c r="D18" s="46">
        <v>219612478344</v>
      </c>
      <c r="E18" s="46">
        <v>273264586179</v>
      </c>
      <c r="F18" s="46">
        <v>273588956590</v>
      </c>
      <c r="G18" s="60"/>
      <c r="H18" s="40"/>
    </row>
    <row r="19" spans="2:8">
      <c r="B19" s="41" t="s">
        <v>143</v>
      </c>
      <c r="C19" s="39">
        <v>1</v>
      </c>
      <c r="D19" s="40">
        <v>715371927245</v>
      </c>
      <c r="E19" s="40">
        <v>733197681844</v>
      </c>
      <c r="F19" s="40">
        <v>733758104567</v>
      </c>
      <c r="G19" s="60"/>
      <c r="H19" s="40"/>
    </row>
    <row r="20" spans="2:8">
      <c r="B20" s="44" t="s">
        <v>91</v>
      </c>
      <c r="C20" s="45">
        <v>2</v>
      </c>
      <c r="D20" s="46">
        <v>225600116470</v>
      </c>
      <c r="E20" s="46">
        <v>218984452266</v>
      </c>
      <c r="F20" s="46">
        <v>234108830692</v>
      </c>
      <c r="G20" s="60"/>
      <c r="H20" s="40"/>
    </row>
    <row r="21" spans="2:8">
      <c r="B21" s="41" t="s">
        <v>92</v>
      </c>
      <c r="C21" s="39">
        <v>1</v>
      </c>
      <c r="D21" s="40">
        <v>737251043591</v>
      </c>
      <c r="E21" s="40">
        <v>753534426359</v>
      </c>
      <c r="F21" s="40">
        <v>754022946402</v>
      </c>
      <c r="G21" s="60"/>
      <c r="H21" s="40"/>
    </row>
    <row r="22" spans="2:8">
      <c r="B22" s="44" t="s">
        <v>93</v>
      </c>
      <c r="C22" s="45">
        <v>1</v>
      </c>
      <c r="D22" s="46">
        <v>909808678084</v>
      </c>
      <c r="E22" s="46">
        <v>932724207264.55005</v>
      </c>
      <c r="F22" s="46">
        <v>935893798076.55005</v>
      </c>
      <c r="G22" s="60"/>
      <c r="H22" s="40"/>
    </row>
    <row r="23" spans="2:8">
      <c r="B23" s="41" t="s">
        <v>94</v>
      </c>
      <c r="C23" s="39">
        <v>1</v>
      </c>
      <c r="D23" s="40">
        <v>428064064166</v>
      </c>
      <c r="E23" s="40">
        <v>441250780401</v>
      </c>
      <c r="F23" s="40">
        <v>443010012338</v>
      </c>
      <c r="G23" s="60"/>
      <c r="H23" s="40"/>
    </row>
    <row r="24" spans="2:8">
      <c r="B24" s="44" t="s">
        <v>95</v>
      </c>
      <c r="C24" s="45">
        <v>4</v>
      </c>
      <c r="D24" s="46">
        <v>1186803524287</v>
      </c>
      <c r="E24" s="46">
        <v>1219713885830.1499</v>
      </c>
      <c r="F24" s="46">
        <v>1221253110026.1499</v>
      </c>
      <c r="G24" s="60"/>
      <c r="H24" s="40"/>
    </row>
    <row r="25" spans="2:8">
      <c r="B25" s="41" t="s">
        <v>96</v>
      </c>
      <c r="C25" s="39">
        <v>1</v>
      </c>
      <c r="D25" s="40">
        <v>86000269172</v>
      </c>
      <c r="E25" s="40">
        <v>87806435642</v>
      </c>
      <c r="F25" s="40">
        <v>87810835024</v>
      </c>
      <c r="G25" s="60"/>
      <c r="H25" s="40"/>
    </row>
    <row r="26" spans="2:8">
      <c r="B26" s="44" t="s">
        <v>97</v>
      </c>
      <c r="C26" s="45">
        <v>1</v>
      </c>
      <c r="D26" s="46">
        <v>235826139683</v>
      </c>
      <c r="E26" s="46">
        <v>244812174938</v>
      </c>
      <c r="F26" s="46">
        <v>244926758274</v>
      </c>
      <c r="G26" s="60"/>
      <c r="H26" s="40"/>
    </row>
    <row r="27" spans="2:8">
      <c r="B27" s="41" t="s">
        <v>98</v>
      </c>
      <c r="C27" s="39">
        <v>1</v>
      </c>
      <c r="D27" s="40">
        <v>287183225690</v>
      </c>
      <c r="E27" s="40">
        <v>294066431032</v>
      </c>
      <c r="F27" s="40">
        <v>295499201628</v>
      </c>
      <c r="G27" s="60"/>
      <c r="H27" s="40"/>
    </row>
    <row r="28" spans="2:8">
      <c r="B28" s="44" t="s">
        <v>99</v>
      </c>
      <c r="C28" s="45">
        <v>3</v>
      </c>
      <c r="D28" s="46">
        <v>2225367562937.7998</v>
      </c>
      <c r="E28" s="46">
        <v>2295751086314.9199</v>
      </c>
      <c r="F28" s="46">
        <v>2303352536170.9199</v>
      </c>
      <c r="G28" s="60"/>
      <c r="H28" s="40"/>
    </row>
    <row r="29" spans="2:8">
      <c r="B29" s="41" t="s">
        <v>100</v>
      </c>
      <c r="C29" s="39">
        <v>5</v>
      </c>
      <c r="D29" s="40">
        <v>4772650787663.4824</v>
      </c>
      <c r="E29" s="40">
        <v>5002960072993.3418</v>
      </c>
      <c r="F29" s="40">
        <v>5015150330790.4717</v>
      </c>
      <c r="G29" s="60"/>
      <c r="H29" s="40"/>
    </row>
    <row r="30" spans="2:8">
      <c r="B30" s="44" t="s">
        <v>101</v>
      </c>
      <c r="C30" s="45">
        <v>2</v>
      </c>
      <c r="D30" s="46">
        <v>1107036639846</v>
      </c>
      <c r="E30" s="46">
        <v>1125755671611</v>
      </c>
      <c r="F30" s="46">
        <v>1127440718766</v>
      </c>
      <c r="G30" s="60"/>
      <c r="H30" s="40"/>
    </row>
    <row r="31" spans="2:8">
      <c r="B31" s="47" t="s">
        <v>102</v>
      </c>
      <c r="C31" s="47">
        <v>198</v>
      </c>
      <c r="D31" s="48">
        <v>324992038626487.56</v>
      </c>
      <c r="E31" s="48">
        <v>333237232732875.31</v>
      </c>
      <c r="F31" s="48">
        <v>335284745348860.81</v>
      </c>
      <c r="G31" s="60"/>
    </row>
    <row r="32" spans="2:8">
      <c r="B32" s="74"/>
    </row>
    <row r="33" spans="3:7">
      <c r="C33" s="62"/>
      <c r="D33" s="61"/>
      <c r="E33" s="61"/>
      <c r="F33" s="61"/>
    </row>
    <row r="35" spans="3:7">
      <c r="D35" s="60"/>
      <c r="E35" s="60"/>
      <c r="F35" s="60"/>
      <c r="G35" s="60"/>
    </row>
    <row r="41" spans="3:7">
      <c r="C41" s="59"/>
    </row>
    <row r="42" spans="3:7">
      <c r="C42" s="59"/>
    </row>
    <row r="43" spans="3:7">
      <c r="C43" s="59"/>
    </row>
    <row r="44" spans="3:7">
      <c r="C44" s="59"/>
    </row>
    <row r="45" spans="3:7">
      <c r="C45" s="59"/>
    </row>
    <row r="46" spans="3:7">
      <c r="C46" s="59"/>
    </row>
    <row r="47" spans="3:7">
      <c r="C47" s="59"/>
    </row>
    <row r="48" spans="3:7">
      <c r="C48" s="59"/>
      <c r="D48" s="60"/>
      <c r="E48" s="60"/>
    </row>
    <row r="49" spans="3:5">
      <c r="C49" s="59"/>
    </row>
    <row r="50" spans="3:5">
      <c r="C50" s="59"/>
    </row>
    <row r="52" spans="3:5">
      <c r="C52" s="60"/>
      <c r="D52" s="60"/>
      <c r="E52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B2:N7"/>
  <sheetViews>
    <sheetView showGridLines="0" zoomScale="85" zoomScaleNormal="85" workbookViewId="0">
      <selection activeCell="P6" sqref="P6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4" width="13.28515625" bestFit="1" customWidth="1"/>
  </cols>
  <sheetData>
    <row r="2" spans="2:14" ht="26.25" thickBot="1">
      <c r="B2" s="34" t="s">
        <v>106</v>
      </c>
      <c r="C2" s="52">
        <v>2010</v>
      </c>
      <c r="D2" s="52">
        <v>2011</v>
      </c>
      <c r="E2" s="52">
        <v>2012</v>
      </c>
      <c r="F2" s="52">
        <v>2013</v>
      </c>
      <c r="G2" s="52">
        <v>2014</v>
      </c>
      <c r="H2" s="52">
        <v>2015</v>
      </c>
      <c r="I2" s="52">
        <v>2016</v>
      </c>
      <c r="J2" s="52">
        <v>2017</v>
      </c>
      <c r="K2" s="52">
        <v>2018</v>
      </c>
      <c r="L2" s="52">
        <v>2019</v>
      </c>
      <c r="M2" s="52">
        <v>2020</v>
      </c>
      <c r="N2" s="52">
        <v>2021</v>
      </c>
    </row>
    <row r="3" spans="2:14" ht="15.75" thickTop="1">
      <c r="B3" s="35" t="s">
        <v>36</v>
      </c>
      <c r="C3" s="55">
        <v>1147633</v>
      </c>
      <c r="D3" s="53">
        <v>1138048</v>
      </c>
      <c r="E3" s="53">
        <v>1134609</v>
      </c>
      <c r="F3" s="53">
        <v>1081021</v>
      </c>
      <c r="G3" s="53">
        <v>1103840</v>
      </c>
      <c r="H3" s="53">
        <v>1088755</v>
      </c>
      <c r="I3" s="53">
        <v>1069982</v>
      </c>
      <c r="J3" s="53">
        <v>1010854</v>
      </c>
      <c r="K3" s="53">
        <v>1003007</v>
      </c>
      <c r="L3" s="53">
        <v>971837</v>
      </c>
      <c r="M3" s="73">
        <v>927567</v>
      </c>
      <c r="N3" s="73">
        <v>912439</v>
      </c>
    </row>
    <row r="4" spans="2:14">
      <c r="B4" s="35" t="s">
        <v>37</v>
      </c>
      <c r="C4" s="55">
        <v>235108</v>
      </c>
      <c r="D4" s="53">
        <v>274779</v>
      </c>
      <c r="E4" s="53">
        <v>299251</v>
      </c>
      <c r="F4" s="53">
        <v>285147</v>
      </c>
      <c r="G4" s="53">
        <v>342169</v>
      </c>
      <c r="H4" s="53">
        <v>352610</v>
      </c>
      <c r="I4" s="53">
        <v>363121</v>
      </c>
      <c r="J4" s="53">
        <v>389241</v>
      </c>
      <c r="K4" s="53">
        <v>392300</v>
      </c>
      <c r="L4" s="53">
        <v>405662</v>
      </c>
      <c r="M4" s="73">
        <v>394204</v>
      </c>
      <c r="N4" s="73">
        <v>365954</v>
      </c>
    </row>
    <row r="5" spans="2:14">
      <c r="B5" s="35" t="s">
        <v>38</v>
      </c>
      <c r="C5" s="55">
        <v>1435256</v>
      </c>
      <c r="D5" s="53">
        <v>1669881</v>
      </c>
      <c r="E5" s="53">
        <v>1911938</v>
      </c>
      <c r="F5" s="53">
        <v>2267477</v>
      </c>
      <c r="G5" s="53">
        <v>2479435</v>
      </c>
      <c r="H5" s="53">
        <v>2748162</v>
      </c>
      <c r="I5" s="53">
        <v>2961942</v>
      </c>
      <c r="J5" s="53">
        <v>3055617</v>
      </c>
      <c r="K5" s="53">
        <v>3239767</v>
      </c>
      <c r="L5" s="53">
        <v>3010174</v>
      </c>
      <c r="M5" s="73">
        <v>3023967</v>
      </c>
      <c r="N5" s="73">
        <v>2711841</v>
      </c>
    </row>
    <row r="6" spans="2:14">
      <c r="B6" s="75" t="s">
        <v>107</v>
      </c>
      <c r="C6" s="54">
        <f>SUM(C3:C5)</f>
        <v>2817997</v>
      </c>
      <c r="D6" s="54">
        <f t="shared" ref="D6:L6" si="0">SUM(D3:D5)</f>
        <v>3082708</v>
      </c>
      <c r="E6" s="54">
        <f t="shared" si="0"/>
        <v>3345798</v>
      </c>
      <c r="F6" s="54">
        <f t="shared" si="0"/>
        <v>3633645</v>
      </c>
      <c r="G6" s="54">
        <f t="shared" si="0"/>
        <v>3925444</v>
      </c>
      <c r="H6" s="54">
        <f t="shared" si="0"/>
        <v>4189527</v>
      </c>
      <c r="I6" s="54">
        <f t="shared" si="0"/>
        <v>4395045</v>
      </c>
      <c r="J6" s="54">
        <f t="shared" si="0"/>
        <v>4455712</v>
      </c>
      <c r="K6" s="54">
        <f t="shared" si="0"/>
        <v>4635074</v>
      </c>
      <c r="L6" s="54">
        <f t="shared" si="0"/>
        <v>4387673</v>
      </c>
      <c r="M6" s="54">
        <v>4345738</v>
      </c>
      <c r="N6" s="54">
        <v>3990234</v>
      </c>
    </row>
    <row r="7" spans="2:14">
      <c r="B7" s="74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B3:AA22"/>
  <sheetViews>
    <sheetView showGridLines="0" topLeftCell="B1" zoomScaleNormal="100" workbookViewId="0">
      <pane xSplit="2" ySplit="3" topLeftCell="D5" activePane="bottomRight" state="frozen"/>
      <selection activeCell="B1" sqref="B1"/>
      <selection pane="topRight" activeCell="D1" sqref="D1"/>
      <selection pane="bottomLeft" activeCell="B4" sqref="B4"/>
      <selection pane="bottomRight" activeCell="AA4" sqref="AA4:AA19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0" width="8.140625" style="19" hidden="1" customWidth="1"/>
    <col min="11" max="14" width="0" style="19" hidden="1" customWidth="1"/>
    <col min="15" max="18" width="9.140625" style="19"/>
    <col min="19" max="19" width="8.140625" style="19" bestFit="1" customWidth="1"/>
    <col min="20" max="23" width="9.140625" style="19"/>
    <col min="24" max="24" width="9.140625" style="19" customWidth="1"/>
    <col min="25" max="16384" width="9.140625" style="19"/>
  </cols>
  <sheetData>
    <row r="3" spans="2:27" ht="13.5" thickBot="1">
      <c r="B3" s="28" t="s">
        <v>34</v>
      </c>
      <c r="C3" s="18"/>
      <c r="D3" s="18">
        <f>PELAKU!G2</f>
        <v>44135</v>
      </c>
      <c r="E3" s="18">
        <f>PELAKU!H2</f>
        <v>44165</v>
      </c>
      <c r="F3" s="18">
        <f>PELAKU!I2</f>
        <v>44196</v>
      </c>
      <c r="G3" s="18">
        <f>PELAKU!J2</f>
        <v>44227</v>
      </c>
      <c r="H3" s="18">
        <f>PELAKU!K2</f>
        <v>44255</v>
      </c>
      <c r="I3" s="18">
        <f>PELAKU!L2</f>
        <v>44286</v>
      </c>
      <c r="J3" s="18">
        <f>PELAKU!M2</f>
        <v>44316</v>
      </c>
      <c r="K3" s="18">
        <f>PELAKU!N2</f>
        <v>44347</v>
      </c>
      <c r="L3" s="18">
        <f>PELAKU!O2</f>
        <v>44377</v>
      </c>
      <c r="M3" s="18">
        <f>PELAKU!P2</f>
        <v>44408</v>
      </c>
      <c r="N3" s="18">
        <f>PELAKU!Q2</f>
        <v>44439</v>
      </c>
      <c r="O3" s="18">
        <f>PELAKU!R2</f>
        <v>44469</v>
      </c>
      <c r="P3" s="18">
        <f>PELAKU!S2</f>
        <v>44500</v>
      </c>
      <c r="Q3" s="18">
        <f>PELAKU!T2</f>
        <v>44530</v>
      </c>
      <c r="R3" s="18">
        <f>PELAKU!U2</f>
        <v>44561</v>
      </c>
      <c r="S3" s="18">
        <f>PELAKU!V2</f>
        <v>44592</v>
      </c>
      <c r="T3" s="18">
        <f>PELAKU!W2</f>
        <v>44620</v>
      </c>
      <c r="U3" s="18">
        <f>PELAKU!X2</f>
        <v>44651</v>
      </c>
      <c r="V3" s="18">
        <f>PELAKU!Y2</f>
        <v>44681</v>
      </c>
      <c r="W3" s="18">
        <f>PELAKU!Z2</f>
        <v>44712</v>
      </c>
      <c r="X3" s="18">
        <f>PELAKU!AA2</f>
        <v>44742</v>
      </c>
      <c r="Y3" s="18">
        <v>44773</v>
      </c>
      <c r="Z3" s="18">
        <v>44804</v>
      </c>
      <c r="AA3" s="18">
        <v>44834</v>
      </c>
    </row>
    <row r="4" spans="2:27" ht="15" thickTop="1">
      <c r="B4" s="29" t="s">
        <v>145</v>
      </c>
      <c r="C4" s="23" t="s">
        <v>35</v>
      </c>
      <c r="D4" s="21">
        <v>5.0922004516992705E-2</v>
      </c>
      <c r="E4" s="21">
        <v>5.4985043014270742E-2</v>
      </c>
      <c r="F4" s="21">
        <v>5.8599867986118957E-2</v>
      </c>
      <c r="G4" s="21">
        <v>5.9187727939527162E-3</v>
      </c>
      <c r="H4" s="21">
        <v>1.0404852892922941E-2</v>
      </c>
      <c r="I4" s="21">
        <v>1.5855566672905164E-2</v>
      </c>
      <c r="J4" s="21">
        <v>2.203980537677077E-2</v>
      </c>
      <c r="K4" s="79">
        <v>2.7389790945385073E-2</v>
      </c>
      <c r="L4" s="79">
        <v>3.3079715525970249E-2</v>
      </c>
      <c r="M4" s="79">
        <v>3.7556580820214534E-2</v>
      </c>
      <c r="N4" s="79">
        <v>4.3116063898303469E-2</v>
      </c>
      <c r="O4" s="79">
        <v>4.8440735259844679E-2</v>
      </c>
      <c r="P4" s="79">
        <v>5.3790573493885149E-2</v>
      </c>
      <c r="Q4" s="79">
        <v>5.934741117957304E-2</v>
      </c>
      <c r="R4" s="79">
        <v>6.4196994892653514E-2</v>
      </c>
      <c r="S4" s="21">
        <v>4.5482145395214345E-3</v>
      </c>
      <c r="T4" s="21">
        <v>7.918595696382813E-3</v>
      </c>
      <c r="U4" s="21">
        <v>1.3671973892361303E-2</v>
      </c>
      <c r="V4" s="21">
        <v>1.8374786078535276E-2</v>
      </c>
      <c r="W4" s="21">
        <v>2.3820935743981204E-2</v>
      </c>
      <c r="X4" s="21">
        <v>2.9765656073879578E-2</v>
      </c>
      <c r="Y4" s="21">
        <v>3.4277903301357791E-2</v>
      </c>
      <c r="Z4" s="21">
        <v>3.9018782270679647E-2</v>
      </c>
      <c r="AA4" s="21">
        <v>4.3671582299260436E-2</v>
      </c>
    </row>
    <row r="5" spans="2:27" ht="15">
      <c r="B5" s="31"/>
      <c r="C5" s="25" t="s">
        <v>36</v>
      </c>
      <c r="D5" s="20">
        <v>5.3966232862810638E-2</v>
      </c>
      <c r="E5" s="20">
        <v>5.7871404942289928E-2</v>
      </c>
      <c r="F5" s="20">
        <v>6.1889037945081944E-2</v>
      </c>
      <c r="G5" s="20">
        <v>5.425760948857326E-3</v>
      </c>
      <c r="H5" s="20">
        <v>9.9599173826848963E-3</v>
      </c>
      <c r="I5" s="20">
        <v>1.5853005014415042E-2</v>
      </c>
      <c r="J5" s="20">
        <v>2.3334747043120885E-2</v>
      </c>
      <c r="K5" s="20">
        <v>2.9423083289153603E-2</v>
      </c>
      <c r="L5" s="20">
        <v>3.6225376153069054E-2</v>
      </c>
      <c r="M5" s="20">
        <v>4.0669868822094737E-2</v>
      </c>
      <c r="N5" s="20">
        <v>4.6152736184999162E-2</v>
      </c>
      <c r="O5" s="20">
        <v>5.1693441888788737E-2</v>
      </c>
      <c r="P5" s="20">
        <v>5.7364361057869795E-2</v>
      </c>
      <c r="Q5" s="85">
        <v>6.3552003792499742E-2</v>
      </c>
      <c r="R5" s="85">
        <v>6.9118900705117295E-2</v>
      </c>
      <c r="S5" s="87">
        <v>4.741871905580345E-3</v>
      </c>
      <c r="T5" s="20">
        <v>8.1703874057881161E-3</v>
      </c>
      <c r="U5" s="20">
        <v>1.4980524423135829E-2</v>
      </c>
      <c r="V5" s="20">
        <v>2.0593094915526754E-2</v>
      </c>
      <c r="W5" s="20">
        <v>2.6115436576776074E-2</v>
      </c>
      <c r="X5" s="20">
        <v>3.3974005502197445E-2</v>
      </c>
      <c r="Y5" s="20">
        <v>3.9091775353401005E-2</v>
      </c>
      <c r="Z5" s="20">
        <v>4.4444386044299809E-2</v>
      </c>
      <c r="AA5" s="20">
        <v>4.9050709330269726E-2</v>
      </c>
    </row>
    <row r="6" spans="2:27" ht="15">
      <c r="B6" s="31"/>
      <c r="C6" s="25" t="s">
        <v>37</v>
      </c>
      <c r="D6" s="20">
        <v>4.8784219157543815E-2</v>
      </c>
      <c r="E6" s="20">
        <v>5.1832448295890225E-2</v>
      </c>
      <c r="F6" s="20">
        <v>5.4665983900268326E-2</v>
      </c>
      <c r="G6" s="20">
        <v>6.2959420350473414E-3</v>
      </c>
      <c r="H6" s="20">
        <v>1.020923369775173E-2</v>
      </c>
      <c r="I6" s="20">
        <v>1.6714430093275109E-2</v>
      </c>
      <c r="J6" s="20">
        <v>2.2556344095825315E-2</v>
      </c>
      <c r="K6" s="20">
        <v>2.733135522792899E-2</v>
      </c>
      <c r="L6" s="20">
        <v>3.2064129981988314E-2</v>
      </c>
      <c r="M6" s="20">
        <v>3.6728565818438648E-2</v>
      </c>
      <c r="N6" s="20">
        <v>4.1758357538461945E-2</v>
      </c>
      <c r="O6" s="20">
        <v>4.7893576172270025E-2</v>
      </c>
      <c r="P6" s="20">
        <v>5.3047311850760566E-2</v>
      </c>
      <c r="Q6" s="85">
        <v>5.7699664299741577E-2</v>
      </c>
      <c r="R6" s="85">
        <v>6.2697312099664518E-2</v>
      </c>
      <c r="S6" s="87">
        <v>5.5626827677979261E-3</v>
      </c>
      <c r="T6" s="20">
        <v>8.385028226490291E-3</v>
      </c>
      <c r="U6" s="20">
        <v>1.3538581386094211E-2</v>
      </c>
      <c r="V6" s="20">
        <v>1.9914094457049523E-2</v>
      </c>
      <c r="W6" s="20">
        <v>2.5914708683855266E-2</v>
      </c>
      <c r="X6" s="20">
        <v>3.0533701710514623E-2</v>
      </c>
      <c r="Y6" s="20">
        <v>3.5045954529807306E-2</v>
      </c>
      <c r="Z6" s="20">
        <v>4.0427124777891732E-2</v>
      </c>
      <c r="AA6" s="20">
        <v>4.5040755360097162E-2</v>
      </c>
    </row>
    <row r="7" spans="2:27" ht="15">
      <c r="B7" s="31"/>
      <c r="C7" s="25" t="s">
        <v>38</v>
      </c>
      <c r="D7" s="20">
        <v>4.6958884004003096E-2</v>
      </c>
      <c r="E7" s="20">
        <v>5.1601840781174975E-2</v>
      </c>
      <c r="F7" s="20">
        <v>5.4869742336408268E-2</v>
      </c>
      <c r="G7" s="20">
        <v>6.5474629065122329E-3</v>
      </c>
      <c r="H7" s="20">
        <v>1.1159939808675329E-2</v>
      </c>
      <c r="I7" s="20">
        <v>1.5558372371381123E-2</v>
      </c>
      <c r="J7" s="20">
        <v>1.9870832552509998E-2</v>
      </c>
      <c r="K7" s="20">
        <v>2.4315088219107207E-2</v>
      </c>
      <c r="L7" s="20">
        <v>2.8655916736376855E-2</v>
      </c>
      <c r="M7" s="20">
        <v>3.3180696559863603E-2</v>
      </c>
      <c r="N7" s="20">
        <v>3.8941299868872431E-2</v>
      </c>
      <c r="O7" s="20">
        <v>4.3639650052274853E-2</v>
      </c>
      <c r="P7" s="20">
        <v>4.8555056249328481E-2</v>
      </c>
      <c r="Q7" s="85">
        <v>5.3455042479923456E-2</v>
      </c>
      <c r="R7" s="85">
        <v>5.7159079435123904E-2</v>
      </c>
      <c r="S7" s="87">
        <v>3.8958426725746627E-3</v>
      </c>
      <c r="T7" s="20">
        <v>7.370647846347376E-3</v>
      </c>
      <c r="U7" s="20">
        <v>1.1734413603970262E-2</v>
      </c>
      <c r="V7" s="20">
        <v>1.4453998600572246E-2</v>
      </c>
      <c r="W7" s="20">
        <v>1.9586483028183176E-2</v>
      </c>
      <c r="X7" s="20">
        <v>2.3161137721879711E-2</v>
      </c>
      <c r="Y7" s="20">
        <v>2.671711158360628E-2</v>
      </c>
      <c r="Z7" s="20">
        <v>3.0302770140510658E-2</v>
      </c>
      <c r="AA7" s="20">
        <v>3.5042215725748553E-2</v>
      </c>
    </row>
    <row r="8" spans="2:27">
      <c r="B8" s="29" t="s">
        <v>105</v>
      </c>
      <c r="C8" s="23" t="s">
        <v>35</v>
      </c>
      <c r="D8" s="21">
        <v>5.4425977370999079E-2</v>
      </c>
      <c r="E8" s="21">
        <v>5.9850426753853644E-2</v>
      </c>
      <c r="F8" s="21">
        <v>6.5126249329454752E-2</v>
      </c>
      <c r="G8" s="21">
        <v>6.1084431056886877E-3</v>
      </c>
      <c r="H8" s="21">
        <v>1.0790358936717287E-2</v>
      </c>
      <c r="I8" s="21">
        <v>1.6328964902481483E-2</v>
      </c>
      <c r="J8" s="21">
        <v>2.2796486726239129E-2</v>
      </c>
      <c r="K8" s="21">
        <v>2.8368563999243632E-2</v>
      </c>
      <c r="L8" s="21">
        <v>3.4367384628481761E-2</v>
      </c>
      <c r="M8" s="21">
        <v>3.9517202898622546E-2</v>
      </c>
      <c r="N8" s="21">
        <v>4.4619257499293394E-2</v>
      </c>
      <c r="O8" s="21">
        <v>5.0124140745101874E-2</v>
      </c>
      <c r="P8" s="21">
        <v>5.5650216162859062E-2</v>
      </c>
      <c r="Q8" s="21">
        <v>6.1386975231757422E-2</v>
      </c>
      <c r="R8" s="21">
        <v>6.6395134777338452E-2</v>
      </c>
      <c r="S8" s="21">
        <v>4.7194685521788713E-3</v>
      </c>
      <c r="T8" s="21">
        <v>8.2136250858073044E-3</v>
      </c>
      <c r="U8" s="21">
        <v>1.4162126047954858E-2</v>
      </c>
      <c r="V8" s="21">
        <v>1.902137922173866E-2</v>
      </c>
      <c r="W8" s="21">
        <v>2.465421484057017E-2</v>
      </c>
      <c r="X8" s="21">
        <v>3.0862172493063025E-2</v>
      </c>
      <c r="Y8" s="21">
        <v>3.5472679793975864E-2</v>
      </c>
      <c r="Z8" s="21">
        <v>4.0375937044501695E-2</v>
      </c>
      <c r="AA8" s="21">
        <v>4.5175452986623815E-2</v>
      </c>
    </row>
    <row r="9" spans="2:27" ht="15">
      <c r="B9" s="30"/>
      <c r="C9" s="25" t="s">
        <v>36</v>
      </c>
      <c r="D9" s="20">
        <v>5.7577589965518969E-2</v>
      </c>
      <c r="E9" s="20">
        <v>6.3077335107535146E-2</v>
      </c>
      <c r="F9" s="20">
        <v>6.8883981093049468E-2</v>
      </c>
      <c r="G9" s="20">
        <v>5.644906805916579E-3</v>
      </c>
      <c r="H9" s="20">
        <v>1.0404336978861535E-2</v>
      </c>
      <c r="I9" s="20">
        <v>1.6452103384945033E-2</v>
      </c>
      <c r="J9" s="20">
        <v>2.4349114207894648E-2</v>
      </c>
      <c r="K9" s="20">
        <v>3.0676620111811569E-2</v>
      </c>
      <c r="L9" s="20">
        <v>3.7890464165876478E-2</v>
      </c>
      <c r="M9" s="20">
        <v>4.2872418609074557E-2</v>
      </c>
      <c r="N9" s="20">
        <v>4.8189461806320284E-2</v>
      </c>
      <c r="O9" s="20">
        <v>5.3993983150879089E-2</v>
      </c>
      <c r="P9" s="20">
        <v>5.992129570200426E-2</v>
      </c>
      <c r="Q9" s="85">
        <v>6.6388319464836879E-2</v>
      </c>
      <c r="R9" s="85">
        <v>7.2188890519493454E-2</v>
      </c>
      <c r="S9" s="87">
        <v>4.9585959340755015E-3</v>
      </c>
      <c r="T9" s="20">
        <v>8.5539660958324337E-3</v>
      </c>
      <c r="U9" s="20">
        <v>1.5677460292038908E-2</v>
      </c>
      <c r="V9" s="20">
        <v>2.1550991472149963E-2</v>
      </c>
      <c r="W9" s="20">
        <v>2.7329348742698115E-2</v>
      </c>
      <c r="X9" s="20">
        <v>3.5521039370394032E-2</v>
      </c>
      <c r="Y9" s="20">
        <v>4.0948652198378059E-2</v>
      </c>
      <c r="Z9" s="20">
        <v>4.6543344630295802E-2</v>
      </c>
      <c r="AA9" s="20">
        <v>5.1355264963679544E-2</v>
      </c>
    </row>
    <row r="10" spans="2:27" ht="15">
      <c r="B10" s="30"/>
      <c r="C10" s="25" t="s">
        <v>37</v>
      </c>
      <c r="D10" s="20">
        <v>5.242907321924959E-2</v>
      </c>
      <c r="E10" s="20">
        <v>5.6848334003079898E-2</v>
      </c>
      <c r="F10" s="20">
        <v>6.047550161175097E-2</v>
      </c>
      <c r="G10" s="20">
        <v>6.4808310533944315E-3</v>
      </c>
      <c r="H10" s="20">
        <v>1.0538222855952144E-2</v>
      </c>
      <c r="I10" s="20">
        <v>1.7121920578684717E-2</v>
      </c>
      <c r="J10" s="20">
        <v>2.3185242502537826E-2</v>
      </c>
      <c r="K10" s="20">
        <v>2.8064566271271161E-2</v>
      </c>
      <c r="L10" s="20">
        <v>3.2973476242586952E-2</v>
      </c>
      <c r="M10" s="20">
        <v>3.7839690673579514E-2</v>
      </c>
      <c r="N10" s="20">
        <v>4.287830250374302E-2</v>
      </c>
      <c r="O10" s="20">
        <v>4.9174233708537379E-2</v>
      </c>
      <c r="P10" s="20">
        <v>5.4458038312393167E-2</v>
      </c>
      <c r="Q10" s="85">
        <v>5.9204701072376596E-2</v>
      </c>
      <c r="R10" s="85">
        <v>6.4300001101562532E-2</v>
      </c>
      <c r="S10" s="87">
        <v>5.6820751646570345E-3</v>
      </c>
      <c r="T10" s="20">
        <v>8.5961613724817084E-3</v>
      </c>
      <c r="U10" s="20">
        <v>1.3871170866869594E-2</v>
      </c>
      <c r="V10" s="20">
        <v>2.0401799363569669E-2</v>
      </c>
      <c r="W10" s="20">
        <v>2.6535577385016485E-2</v>
      </c>
      <c r="X10" s="20">
        <v>3.1399610188356415E-2</v>
      </c>
      <c r="Y10" s="20">
        <v>3.5862537583795442E-2</v>
      </c>
      <c r="Z10" s="20">
        <v>4.1367205098220519E-2</v>
      </c>
      <c r="AA10" s="20">
        <v>4.6074756300145563E-2</v>
      </c>
    </row>
    <row r="11" spans="2:27" ht="15">
      <c r="B11" s="30"/>
      <c r="C11" s="25" t="s">
        <v>38</v>
      </c>
      <c r="D11" s="20">
        <v>5.0236860707499928E-2</v>
      </c>
      <c r="E11" s="20">
        <v>5.5905642029707513E-2</v>
      </c>
      <c r="F11" s="20">
        <v>6.0946156369884645E-2</v>
      </c>
      <c r="G11" s="20">
        <v>6.6806383014352336E-3</v>
      </c>
      <c r="H11" s="20">
        <v>1.1464082378771378E-2</v>
      </c>
      <c r="I11" s="20">
        <v>1.5866397628058932E-2</v>
      </c>
      <c r="J11" s="20">
        <v>2.032497795659003E-2</v>
      </c>
      <c r="K11" s="20">
        <v>2.5009204202115567E-2</v>
      </c>
      <c r="L11" s="20">
        <v>2.9575321921359671E-2</v>
      </c>
      <c r="M11" s="20">
        <v>3.506971152197963E-2</v>
      </c>
      <c r="N11" s="20">
        <v>3.9865343845494179E-2</v>
      </c>
      <c r="O11" s="20">
        <v>4.4636778343620648E-2</v>
      </c>
      <c r="P11" s="20">
        <v>4.9636063751418852E-2</v>
      </c>
      <c r="Q11" s="85">
        <v>5.4619033151650793E-2</v>
      </c>
      <c r="R11" s="85">
        <v>5.841345979390207E-2</v>
      </c>
      <c r="S11" s="87">
        <v>4.0184236462738592E-3</v>
      </c>
      <c r="T11" s="20">
        <v>7.570867336004314E-3</v>
      </c>
      <c r="U11" s="20">
        <v>1.2016522989293711E-2</v>
      </c>
      <c r="V11" s="20">
        <v>1.477531958128098E-2</v>
      </c>
      <c r="W11" s="20">
        <v>2.0015535371055413E-2</v>
      </c>
      <c r="X11" s="20">
        <v>2.3787920200917481E-2</v>
      </c>
      <c r="Y11" s="20">
        <v>2.7261579626224382E-2</v>
      </c>
      <c r="Z11" s="20">
        <v>3.0926712342261964E-2</v>
      </c>
      <c r="AA11" s="20">
        <v>3.5746215950195205E-2</v>
      </c>
    </row>
    <row r="12" spans="2:27">
      <c r="B12" s="29" t="s">
        <v>108</v>
      </c>
      <c r="C12" s="23" t="s">
        <v>35</v>
      </c>
      <c r="D12" s="21">
        <v>3.9885362260766326E-2</v>
      </c>
      <c r="E12" s="21">
        <v>6.5666231387854879E-2</v>
      </c>
      <c r="F12" s="21">
        <v>8.8821486370051286E-2</v>
      </c>
      <c r="G12" s="21">
        <v>-1.631778362507349E-3</v>
      </c>
      <c r="H12" s="21">
        <v>5.8598944577394202E-3</v>
      </c>
      <c r="I12" s="21">
        <v>-9.6935067273931684E-5</v>
      </c>
      <c r="J12" s="21">
        <v>8.4970239247024442E-3</v>
      </c>
      <c r="K12" s="21">
        <v>1.2432679472979845E-2</v>
      </c>
      <c r="L12" s="21">
        <v>1.7027965394749305E-2</v>
      </c>
      <c r="M12" s="21">
        <v>2.5961660541551024E-2</v>
      </c>
      <c r="N12" s="21">
        <v>3.5580205137641839E-2</v>
      </c>
      <c r="O12" s="21">
        <v>4.1775594910647293E-2</v>
      </c>
      <c r="P12" s="21">
        <v>5.3404007948298179E-2</v>
      </c>
      <c r="Q12" s="21">
        <v>5.5671858740876462E-2</v>
      </c>
      <c r="R12" s="21">
        <v>6.0120430215181021E-2</v>
      </c>
      <c r="S12" s="21">
        <v>3.6635890187576033E-4</v>
      </c>
      <c r="T12" s="21">
        <v>1.1857604160637436E-2</v>
      </c>
      <c r="U12" s="21">
        <v>1.7571975207289738E-2</v>
      </c>
      <c r="V12" s="21">
        <v>2.5255807030091813E-2</v>
      </c>
      <c r="W12" s="21">
        <v>2.6786806456646883E-2</v>
      </c>
      <c r="X12" s="21">
        <v>2.3161753653305767E-2</v>
      </c>
      <c r="Y12" s="21">
        <v>2.9672950489646289E-2</v>
      </c>
      <c r="Z12" s="21">
        <v>3.9354643435902247E-2</v>
      </c>
      <c r="AA12" s="21">
        <v>3.9053185065672638E-2</v>
      </c>
    </row>
    <row r="13" spans="2:27" ht="15">
      <c r="B13" s="31"/>
      <c r="C13" s="25" t="s">
        <v>36</v>
      </c>
      <c r="D13" s="20">
        <v>3.7652657881526073E-2</v>
      </c>
      <c r="E13" s="20">
        <v>6.8517693266536464E-2</v>
      </c>
      <c r="F13" s="20">
        <v>9.500340622278694E-2</v>
      </c>
      <c r="G13" s="20">
        <v>-4.3749233425744811E-3</v>
      </c>
      <c r="H13" s="20">
        <v>4.4224971066375686E-3</v>
      </c>
      <c r="I13" s="20">
        <v>-2.5219345319111974E-3</v>
      </c>
      <c r="J13" s="20">
        <v>7.4215948622707783E-3</v>
      </c>
      <c r="K13" s="20">
        <v>1.2012137543060533E-2</v>
      </c>
      <c r="L13" s="20">
        <v>1.6895217362690628E-2</v>
      </c>
      <c r="M13" s="20">
        <v>2.644703390887667E-2</v>
      </c>
      <c r="N13" s="20">
        <v>3.8946761846813671E-2</v>
      </c>
      <c r="O13" s="20">
        <v>4.732959375126583E-2</v>
      </c>
      <c r="P13" s="20">
        <v>6.0439975924380225E-2</v>
      </c>
      <c r="Q13" s="85">
        <v>6.3189203136001446E-2</v>
      </c>
      <c r="R13" s="85">
        <v>6.9180765845588618E-2</v>
      </c>
      <c r="S13" s="87">
        <v>-6.9755841057919361E-4</v>
      </c>
      <c r="T13" s="20">
        <v>1.4574186463704664E-2</v>
      </c>
      <c r="U13" s="20">
        <v>2.1015657375334958E-2</v>
      </c>
      <c r="V13" s="20">
        <v>3.0262470813412948E-2</v>
      </c>
      <c r="W13" s="20">
        <v>3.2721752080052874E-2</v>
      </c>
      <c r="X13" s="20">
        <v>2.8370688188532479E-2</v>
      </c>
      <c r="Y13" s="20">
        <v>3.6313047522563674E-2</v>
      </c>
      <c r="Z13" s="20">
        <v>4.7905050056576075E-2</v>
      </c>
      <c r="AA13" s="20">
        <v>4.7147765476498397E-2</v>
      </c>
    </row>
    <row r="14" spans="2:27" ht="15">
      <c r="B14" s="31"/>
      <c r="C14" s="25" t="s">
        <v>37</v>
      </c>
      <c r="D14" s="20">
        <v>7.0298822528549959E-3</v>
      </c>
      <c r="E14" s="20">
        <v>3.7925569508981724E-2</v>
      </c>
      <c r="F14" s="20">
        <v>6.1655361251124585E-2</v>
      </c>
      <c r="G14" s="20">
        <v>-3.8627631472691226E-3</v>
      </c>
      <c r="H14" s="20">
        <v>6.2245929409912425E-3</v>
      </c>
      <c r="I14" s="20">
        <v>-7.9295805323480813E-4</v>
      </c>
      <c r="J14" s="20">
        <v>6.954584836102156E-3</v>
      </c>
      <c r="K14" s="20">
        <v>1.0603391952321267E-2</v>
      </c>
      <c r="L14" s="20">
        <v>1.088210970789368E-2</v>
      </c>
      <c r="M14" s="20">
        <v>1.5399005161122081E-2</v>
      </c>
      <c r="N14" s="20">
        <v>2.715194429986546E-2</v>
      </c>
      <c r="O14" s="20">
        <v>3.6574313319217087E-2</v>
      </c>
      <c r="P14" s="20">
        <v>5.580774961559927E-2</v>
      </c>
      <c r="Q14" s="85">
        <v>5.480226835504641E-2</v>
      </c>
      <c r="R14" s="85">
        <v>6.0140039841470351E-2</v>
      </c>
      <c r="S14" s="87">
        <v>2.259152367694901E-3</v>
      </c>
      <c r="T14" s="20">
        <v>1.4863655961453089E-2</v>
      </c>
      <c r="U14" s="20">
        <v>2.6425242978206462E-2</v>
      </c>
      <c r="V14" s="20">
        <v>4.2136843334761739E-2</v>
      </c>
      <c r="W14" s="20">
        <v>4.2657725743930799E-2</v>
      </c>
      <c r="X14" s="20">
        <v>3.167333024408963E-2</v>
      </c>
      <c r="Y14" s="20">
        <v>3.7894726467792329E-2</v>
      </c>
      <c r="Z14" s="20">
        <v>5.1171949842442652E-2</v>
      </c>
      <c r="AA14" s="20">
        <v>5.4531373899627256E-2</v>
      </c>
    </row>
    <row r="15" spans="2:27" ht="15">
      <c r="B15" s="31"/>
      <c r="C15" s="25" t="s">
        <v>38</v>
      </c>
      <c r="D15" s="20">
        <v>5.4975598430240726E-2</v>
      </c>
      <c r="E15" s="20">
        <v>7.1053278528347433E-2</v>
      </c>
      <c r="F15" s="20">
        <v>8.8834759088113197E-2</v>
      </c>
      <c r="G15" s="20">
        <v>3.3028708380243342E-3</v>
      </c>
      <c r="H15" s="20">
        <v>7.9130755421324955E-3</v>
      </c>
      <c r="I15" s="20">
        <v>3.8088314579587368E-3</v>
      </c>
      <c r="J15" s="20">
        <v>1.0653461531271462E-2</v>
      </c>
      <c r="K15" s="20">
        <v>1.3701467030522456E-2</v>
      </c>
      <c r="L15" s="20">
        <v>1.9362230843615616E-2</v>
      </c>
      <c r="M15" s="20">
        <v>2.8903349294357145E-2</v>
      </c>
      <c r="N15" s="20">
        <v>3.3458552318240097E-2</v>
      </c>
      <c r="O15" s="20">
        <v>3.524065335305953E-2</v>
      </c>
      <c r="P15" s="20">
        <v>4.1959146715803551E-2</v>
      </c>
      <c r="Q15" s="85">
        <v>4.4646044861359521E-2</v>
      </c>
      <c r="R15" s="85">
        <v>4.6470912126268929E-2</v>
      </c>
      <c r="S15" s="87">
        <v>1.27247546613382E-3</v>
      </c>
      <c r="T15" s="20">
        <v>6.7440111632809272E-3</v>
      </c>
      <c r="U15" s="20">
        <v>9.2905761212752659E-3</v>
      </c>
      <c r="V15" s="20">
        <v>1.1773739450097263E-2</v>
      </c>
      <c r="W15" s="20">
        <v>1.2289767448432985E-2</v>
      </c>
      <c r="X15" s="20">
        <v>1.24092056467813E-2</v>
      </c>
      <c r="Y15" s="20">
        <v>1.6933056507647409E-2</v>
      </c>
      <c r="Z15" s="20">
        <v>2.2498392968683122E-2</v>
      </c>
      <c r="AA15" s="20">
        <v>2.1552878232775168E-2</v>
      </c>
    </row>
    <row r="16" spans="2:27" ht="25.5">
      <c r="B16" s="32" t="s">
        <v>39</v>
      </c>
      <c r="C16" s="24" t="s">
        <v>35</v>
      </c>
      <c r="D16" s="27">
        <v>0.96106807618924217</v>
      </c>
      <c r="E16" s="27">
        <v>0.96572558143029041</v>
      </c>
      <c r="F16" s="27">
        <v>0.97191154096467625</v>
      </c>
      <c r="G16" s="27">
        <v>0.96894948377937151</v>
      </c>
      <c r="H16" s="27">
        <v>0.9676097664659089</v>
      </c>
      <c r="I16" s="27">
        <v>0.96800805592821104</v>
      </c>
      <c r="J16" s="27">
        <v>0.96651993253212143</v>
      </c>
      <c r="K16" s="27">
        <v>0.97015919771330306</v>
      </c>
      <c r="L16" s="27">
        <v>0.96971573376192732</v>
      </c>
      <c r="M16" s="27">
        <v>0.95371201652100035</v>
      </c>
      <c r="N16" s="27">
        <v>0.96591358776766756</v>
      </c>
      <c r="O16" s="27">
        <v>0.96725264986819137</v>
      </c>
      <c r="P16" s="27">
        <v>0.96809754427191597</v>
      </c>
      <c r="Q16" s="27">
        <v>0.96869665600260912</v>
      </c>
      <c r="R16" s="27">
        <v>0.96818938031027602</v>
      </c>
      <c r="S16" s="27">
        <v>0.9637132845014138</v>
      </c>
      <c r="T16" s="27">
        <v>0.96444783516747445</v>
      </c>
      <c r="U16" s="27">
        <v>0.96801415209609709</v>
      </c>
      <c r="V16" s="27">
        <v>0.96786070024600213</v>
      </c>
      <c r="W16" s="27">
        <v>0.96697903125472129</v>
      </c>
      <c r="X16" s="27">
        <v>0.96747452760790598</v>
      </c>
      <c r="Y16" s="27">
        <v>0.96574842397441074</v>
      </c>
      <c r="Z16" s="27">
        <v>0.96686762964955941</v>
      </c>
      <c r="AA16" s="27">
        <v>0.96930159553884865</v>
      </c>
    </row>
    <row r="17" spans="2:27" ht="15">
      <c r="B17" s="31"/>
      <c r="C17" s="25" t="s">
        <v>36</v>
      </c>
      <c r="D17" s="20">
        <v>0.95674842308518016</v>
      </c>
      <c r="E17" s="20">
        <v>0.95911116063897173</v>
      </c>
      <c r="F17" s="20">
        <v>0.96520891566058453</v>
      </c>
      <c r="G17" s="20">
        <v>0.96117812665577373</v>
      </c>
      <c r="H17" s="20">
        <v>0.96115051556369269</v>
      </c>
      <c r="I17" s="20">
        <v>0.95689967683587906</v>
      </c>
      <c r="J17" s="20">
        <v>0.95333306245906158</v>
      </c>
      <c r="K17" s="20">
        <v>0.96059557007260465</v>
      </c>
      <c r="L17" s="20">
        <v>0.95894690430635798</v>
      </c>
      <c r="M17" s="20">
        <v>0.95494338183307492</v>
      </c>
      <c r="N17" s="20">
        <v>0.9548692552512934</v>
      </c>
      <c r="O17" s="20">
        <v>0.95465780353926866</v>
      </c>
      <c r="P17" s="20">
        <v>0.9567509512108564</v>
      </c>
      <c r="Q17" s="85">
        <v>0.95676142315827573</v>
      </c>
      <c r="R17" s="85">
        <v>0.95963075238708773</v>
      </c>
      <c r="S17" s="87">
        <v>0.95629326701015649</v>
      </c>
      <c r="T17" s="20">
        <v>0.95402367382572473</v>
      </c>
      <c r="U17" s="20">
        <v>0.95632095625044877</v>
      </c>
      <c r="V17" s="20">
        <v>0.95557227819228918</v>
      </c>
      <c r="W17" s="20">
        <v>0.95570217527076906</v>
      </c>
      <c r="X17" s="20">
        <v>0.95333647767013929</v>
      </c>
      <c r="Y17" s="20">
        <v>0.95133665014535451</v>
      </c>
      <c r="Z17" s="20">
        <v>0.95665226026438921</v>
      </c>
      <c r="AA17" s="20">
        <v>0.95690380377092643</v>
      </c>
    </row>
    <row r="18" spans="2:27" ht="15">
      <c r="B18" s="31"/>
      <c r="C18" s="25" t="s">
        <v>37</v>
      </c>
      <c r="D18" s="20">
        <v>0.95851088665231987</v>
      </c>
      <c r="E18" s="20">
        <v>0.96803315277073398</v>
      </c>
      <c r="F18" s="20">
        <v>0.97275002946058153</v>
      </c>
      <c r="G18" s="20">
        <v>0.97147140284574274</v>
      </c>
      <c r="H18" s="20">
        <v>0.97201428061701567</v>
      </c>
      <c r="I18" s="20">
        <v>0.97586858882344252</v>
      </c>
      <c r="J18" s="20">
        <v>0.97597434269054484</v>
      </c>
      <c r="K18" s="20">
        <v>0.97788597119927734</v>
      </c>
      <c r="L18" s="20">
        <v>0.97568151978518236</v>
      </c>
      <c r="M18" s="20">
        <v>0.97016201920151957</v>
      </c>
      <c r="N18" s="20">
        <v>0.97201647699990312</v>
      </c>
      <c r="O18" s="20">
        <v>0.97456406760033787</v>
      </c>
      <c r="P18" s="20">
        <v>0.97534191559271632</v>
      </c>
      <c r="Q18" s="85">
        <v>0.97943168877883147</v>
      </c>
      <c r="R18" s="85">
        <v>0.98054442630765914</v>
      </c>
      <c r="S18" s="87">
        <v>0.97898788850915963</v>
      </c>
      <c r="T18" s="20">
        <v>0.97190232117964448</v>
      </c>
      <c r="U18" s="20">
        <v>0.97719261767295995</v>
      </c>
      <c r="V18" s="20">
        <v>0.97631114309715195</v>
      </c>
      <c r="W18" s="20">
        <v>0.97863464134848677</v>
      </c>
      <c r="X18" s="20">
        <v>0.98042544429983924</v>
      </c>
      <c r="Y18" s="20">
        <v>0.97718010669455146</v>
      </c>
      <c r="Z18" s="20">
        <v>0.97758665790478183</v>
      </c>
      <c r="AA18" s="20">
        <v>0.97982871586993625</v>
      </c>
    </row>
    <row r="19" spans="2:27" ht="15">
      <c r="B19" s="33"/>
      <c r="C19" s="26" t="s">
        <v>38</v>
      </c>
      <c r="D19" s="22">
        <v>0.96867660932350308</v>
      </c>
      <c r="E19" s="22">
        <v>0.97523869612451386</v>
      </c>
      <c r="F19" s="22">
        <v>0.98203759504806232</v>
      </c>
      <c r="G19" s="22">
        <v>0.98006546846064246</v>
      </c>
      <c r="H19" s="22">
        <v>0.9760280090515473</v>
      </c>
      <c r="I19" s="22">
        <v>0.98232662140370974</v>
      </c>
      <c r="J19" s="22">
        <v>0.98345076021807354</v>
      </c>
      <c r="K19" s="22">
        <v>0.98203057330201127</v>
      </c>
      <c r="L19" s="22">
        <v>0.98399862134746086</v>
      </c>
      <c r="M19" s="22">
        <v>0.9463009262956934</v>
      </c>
      <c r="N19" s="22">
        <v>0.9809452606002087</v>
      </c>
      <c r="O19" s="22">
        <v>0.98441068083804317</v>
      </c>
      <c r="P19" s="22">
        <v>0.98327618814974549</v>
      </c>
      <c r="Q19" s="86">
        <v>0.98337712307995551</v>
      </c>
      <c r="R19" s="86">
        <v>0.97673369262110998</v>
      </c>
      <c r="S19" s="88">
        <v>0.96949525871597408</v>
      </c>
      <c r="T19" s="22">
        <v>0.97762964489712256</v>
      </c>
      <c r="U19" s="22">
        <v>0.98248891359499002</v>
      </c>
      <c r="V19" s="22">
        <v>0.98346020290139646</v>
      </c>
      <c r="W19" s="22">
        <v>0.97980972843066538</v>
      </c>
      <c r="X19" s="22">
        <v>0.98407422607639283</v>
      </c>
      <c r="Y19" s="22">
        <v>0.98332098618612818</v>
      </c>
      <c r="Z19" s="22">
        <v>0.9784062089953075</v>
      </c>
      <c r="AA19" s="22">
        <v>0.98415781258593937</v>
      </c>
    </row>
    <row r="20" spans="2:27">
      <c r="B20" s="50" t="s">
        <v>103</v>
      </c>
    </row>
    <row r="21" spans="2:27">
      <c r="B21" s="51" t="s">
        <v>104</v>
      </c>
    </row>
    <row r="22" spans="2:27">
      <c r="B22" s="19" t="s">
        <v>144</v>
      </c>
      <c r="D22" s="49"/>
      <c r="E22" s="49"/>
      <c r="F22" s="49"/>
      <c r="G22" s="49"/>
      <c r="H22" s="49"/>
      <c r="I22" s="49"/>
      <c r="J22" s="49"/>
      <c r="S22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Z52"/>
  <sheetViews>
    <sheetView showGridLines="0" zoomScale="85" zoomScaleNormal="85" workbookViewId="0">
      <pane xSplit="2" ySplit="2" topLeftCell="F18" activePane="bottomRight" state="frozen"/>
      <selection activeCell="G34" sqref="G34"/>
      <selection pane="topRight" activeCell="G34" sqref="G34"/>
      <selection pane="bottomLeft" activeCell="G34" sqref="G34"/>
      <selection pane="bottomRight" activeCell="M1" sqref="M1:M1048576"/>
    </sheetView>
  </sheetViews>
  <sheetFormatPr defaultColWidth="8.85546875" defaultRowHeight="15"/>
  <cols>
    <col min="1" max="1" width="3.85546875" bestFit="1" customWidth="1"/>
    <col min="2" max="2" width="33.85546875" customWidth="1"/>
    <col min="3" max="13" width="13.42578125" hidden="1" customWidth="1"/>
    <col min="14" max="18" width="13.42578125" bestFit="1" customWidth="1"/>
    <col min="19" max="26" width="11.85546875" bestFit="1" customWidth="1"/>
  </cols>
  <sheetData>
    <row r="1" spans="1:26">
      <c r="B1" t="s">
        <v>40</v>
      </c>
    </row>
    <row r="2" spans="1:26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115</v>
      </c>
      <c r="C3" s="68">
        <f>+'LAN-PPMP'!C3+'LAN-PPIP'!C3+'LAN-DPLK'!C3</f>
        <v>705.21400190656004</v>
      </c>
      <c r="D3" s="68">
        <f>+'LAN-PPMP'!D3+'LAN-PPIP'!D3+'LAN-DPLK'!D3</f>
        <v>695.5612189635599</v>
      </c>
      <c r="E3" s="68">
        <f>+'LAN-PPMP'!E3+'LAN-PPIP'!E3+'LAN-DPLK'!E3</f>
        <v>670.56272354956002</v>
      </c>
      <c r="F3" s="68">
        <f>+'LAN-PPMP'!F3+'LAN-PPIP'!F3+'LAN-DPLK'!F3</f>
        <v>683.42324642556002</v>
      </c>
      <c r="G3" s="68">
        <f>+'LAN-PPMP'!G3+'LAN-PPIP'!G3+'LAN-DPLK'!G3</f>
        <v>704.20368566756008</v>
      </c>
      <c r="H3" s="68">
        <f>+'LAN-PPMP'!H3+'LAN-PPIP'!H3+'LAN-DPLK'!H3</f>
        <v>769.62196861955999</v>
      </c>
      <c r="I3" s="68">
        <f>+'LAN-PPMP'!I3+'LAN-PPIP'!I3+'LAN-DPLK'!I3</f>
        <v>605.23916529455994</v>
      </c>
      <c r="J3" s="68">
        <f>+'LAN-PPMP'!J3+'LAN-PPIP'!J3+'LAN-DPLK'!J3</f>
        <v>805.90654946055997</v>
      </c>
      <c r="K3" s="68">
        <f>+'LAN-PPMP'!K3+'LAN-PPIP'!K3+'LAN-DPLK'!K3</f>
        <v>1198.4165841865602</v>
      </c>
      <c r="L3" s="68">
        <f>+'LAN-PPMP'!L3+'LAN-PPIP'!L3+'LAN-DPLK'!L3</f>
        <v>1090.4837645165601</v>
      </c>
      <c r="M3" s="68">
        <f>+'LAN-PPMP'!M3+'LAN-PPIP'!M3+'LAN-DPLK'!M3</f>
        <v>1267.8134030675601</v>
      </c>
      <c r="N3" s="68">
        <f>+'LAN-PPMP'!N3+'LAN-PPIP'!N3+'LAN-DPLK'!N3</f>
        <v>1063.61826775756</v>
      </c>
      <c r="O3" s="68">
        <f>+'LAN-PPMP'!O3+'LAN-PPIP'!O3+'LAN-DPLK'!O3</f>
        <v>929.43192096956</v>
      </c>
      <c r="P3" s="68">
        <f>+'LAN-PPMP'!P3+'LAN-PPIP'!P3+'LAN-DPLK'!P3</f>
        <v>959.95391514056007</v>
      </c>
      <c r="Q3" s="68">
        <f>+'LAN-PPMP'!Q3+'LAN-PPIP'!Q3+'LAN-DPLK'!Q3</f>
        <v>798.84540279556006</v>
      </c>
      <c r="R3" s="68">
        <f>+'LAN-PPMP'!R3+'LAN-PPIP'!R3+'LAN-DPLK'!R3</f>
        <v>1133.34243496556</v>
      </c>
      <c r="S3" s="68">
        <f>+'LAN-PPMP'!S3+'LAN-PPIP'!S3+'LAN-DPLK'!S3</f>
        <v>1267.6680797035601</v>
      </c>
      <c r="T3" s="68">
        <f>+'LAN-PPMP'!T3+'LAN-PPIP'!T3+'LAN-DPLK'!T3</f>
        <v>1211.7838656808999</v>
      </c>
      <c r="U3" s="68">
        <f>+'LAN-PPMP'!U3+'LAN-PPIP'!U3+'LAN-DPLK'!U3</f>
        <v>852.04903024780003</v>
      </c>
      <c r="V3" s="68">
        <f>+'LAN-PPMP'!V3+'LAN-PPIP'!V3+'LAN-DPLK'!V3</f>
        <v>955.36134881280009</v>
      </c>
      <c r="W3" s="68">
        <f>+'LAN-PPMP'!W3+'LAN-PPIP'!W3+'LAN-DPLK'!W3</f>
        <v>1037.9168425447799</v>
      </c>
      <c r="X3" s="68">
        <f>+'LAN-PPMP'!X3+'LAN-PPIP'!X3+'LAN-DPLK'!X3</f>
        <v>966.99332019027008</v>
      </c>
      <c r="Y3" s="68">
        <f>+'LAN-PPMP'!Y3+'LAN-PPIP'!Y3+'LAN-DPLK'!Y3</f>
        <v>779.62654576524994</v>
      </c>
      <c r="Z3" s="68">
        <f>+'LAN-PPMP'!Z3+'LAN-PPIP'!Z3+'LAN-DPLK'!Z3</f>
        <v>713.88306782960001</v>
      </c>
    </row>
    <row r="4" spans="1:26">
      <c r="A4" s="14">
        <v>2</v>
      </c>
      <c r="B4" s="15" t="s">
        <v>129</v>
      </c>
      <c r="C4" s="68">
        <f>+'LAN-PPMP'!C4+'LAN-PPIP'!C4+'LAN-DPLK'!C4</f>
        <v>1414.3537804089999</v>
      </c>
      <c r="D4" s="68">
        <f>+'LAN-PPMP'!D4+'LAN-PPIP'!D4+'LAN-DPLK'!D4</f>
        <v>1928.1444658900002</v>
      </c>
      <c r="E4" s="68">
        <f>+'LAN-PPMP'!E4+'LAN-PPIP'!E4+'LAN-DPLK'!E4</f>
        <v>1034.212902213</v>
      </c>
      <c r="F4" s="68">
        <f>+'LAN-PPMP'!F4+'LAN-PPIP'!F4+'LAN-DPLK'!F4</f>
        <v>1111.7800895620001</v>
      </c>
      <c r="G4" s="68">
        <f>+'LAN-PPMP'!G4+'LAN-PPIP'!G4+'LAN-DPLK'!G4</f>
        <v>1710.9160582059999</v>
      </c>
      <c r="H4" s="68">
        <f>+'LAN-PPMP'!H4+'LAN-PPIP'!H4+'LAN-DPLK'!H4</f>
        <v>1429.3981753150001</v>
      </c>
      <c r="I4" s="68">
        <f>+'LAN-PPMP'!I4+'LAN-PPIP'!I4+'LAN-DPLK'!I4</f>
        <v>1057.061648657</v>
      </c>
      <c r="J4" s="68">
        <f>+'LAN-PPMP'!J4+'LAN-PPIP'!J4+'LAN-DPLK'!J4</f>
        <v>1684.8856023399999</v>
      </c>
      <c r="K4" s="68">
        <f>+'LAN-PPMP'!K4+'LAN-PPIP'!K4+'LAN-DPLK'!K4</f>
        <v>2613.0957451599998</v>
      </c>
      <c r="L4" s="68">
        <f>+'LAN-PPMP'!L4+'LAN-PPIP'!L4+'LAN-DPLK'!L4</f>
        <v>2099.0868705919997</v>
      </c>
      <c r="M4" s="68">
        <f>+'LAN-PPMP'!M4+'LAN-PPIP'!M4+'LAN-DPLK'!M4</f>
        <v>1783.9358734779998</v>
      </c>
      <c r="N4" s="68">
        <f>+'LAN-PPMP'!N4+'LAN-PPIP'!N4+'LAN-DPLK'!N4</f>
        <v>1016.698774487</v>
      </c>
      <c r="O4" s="68">
        <f>+'LAN-PPMP'!O4+'LAN-PPIP'!O4+'LAN-DPLK'!O4</f>
        <v>1031.8476866199999</v>
      </c>
      <c r="P4" s="68">
        <f>+'LAN-PPMP'!P4+'LAN-PPIP'!P4+'LAN-DPLK'!P4</f>
        <v>1827.2082776</v>
      </c>
      <c r="Q4" s="68">
        <f>+'LAN-PPMP'!Q4+'LAN-PPIP'!Q4+'LAN-DPLK'!Q4</f>
        <v>1863.610558464</v>
      </c>
      <c r="R4" s="68">
        <f>+'LAN-PPMP'!R4+'LAN-PPIP'!R4+'LAN-DPLK'!R4</f>
        <v>1737.4513854070001</v>
      </c>
      <c r="S4" s="68">
        <f>+'LAN-PPMP'!S4+'LAN-PPIP'!S4+'LAN-DPLK'!S4</f>
        <v>1584.982231705</v>
      </c>
      <c r="T4" s="68">
        <f>+'LAN-PPMP'!T4+'LAN-PPIP'!T4+'LAN-DPLK'!T4</f>
        <v>1527.1141697109999</v>
      </c>
      <c r="U4" s="68">
        <f>+'LAN-PPMP'!U4+'LAN-PPIP'!U4+'LAN-DPLK'!U4</f>
        <v>1368.39857815</v>
      </c>
      <c r="V4" s="68">
        <f>+'LAN-PPMP'!V4+'LAN-PPIP'!V4+'LAN-DPLK'!V4</f>
        <v>1789.8567936470001</v>
      </c>
      <c r="W4" s="68">
        <f>+'LAN-PPMP'!W4+'LAN-PPIP'!W4+'LAN-DPLK'!W4</f>
        <v>2961.9872722280002</v>
      </c>
      <c r="X4" s="68">
        <f>+'LAN-PPMP'!X4+'LAN-PPIP'!X4+'LAN-DPLK'!X4</f>
        <v>2112.1255152959998</v>
      </c>
      <c r="Y4" s="68">
        <f>+'LAN-PPMP'!Y4+'LAN-PPIP'!Y4+'LAN-DPLK'!Y4</f>
        <v>1681.8811851099999</v>
      </c>
      <c r="Z4" s="68">
        <f>+'LAN-PPMP'!Z4+'LAN-PPIP'!Z4+'LAN-DPLK'!Z4</f>
        <v>1727.0297108699999</v>
      </c>
    </row>
    <row r="5" spans="1:26">
      <c r="A5" s="14">
        <v>3</v>
      </c>
      <c r="B5" s="15" t="s">
        <v>117</v>
      </c>
      <c r="C5" s="68">
        <f>+'LAN-PPMP'!C5+'LAN-PPIP'!C5+'LAN-DPLK'!C5</f>
        <v>79762.734794613993</v>
      </c>
      <c r="D5" s="68">
        <f>+'LAN-PPMP'!D5+'LAN-PPIP'!D5+'LAN-DPLK'!D5</f>
        <v>81358.051869880001</v>
      </c>
      <c r="E5" s="68">
        <f>+'LAN-PPMP'!E5+'LAN-PPIP'!E5+'LAN-DPLK'!E5</f>
        <v>86215.066949494008</v>
      </c>
      <c r="F5" s="68">
        <f>+'LAN-PPMP'!F5+'LAN-PPIP'!F5+'LAN-DPLK'!F5</f>
        <v>85420.370428288006</v>
      </c>
      <c r="G5" s="68">
        <f>+'LAN-PPMP'!G5+'LAN-PPIP'!G5+'LAN-DPLK'!G5</f>
        <v>85365.135057990992</v>
      </c>
      <c r="H5" s="68">
        <f>+'LAN-PPMP'!H5+'LAN-PPIP'!H5+'LAN-DPLK'!H5</f>
        <v>82484.816841362001</v>
      </c>
      <c r="I5" s="68">
        <f>+'LAN-PPMP'!I5+'LAN-PPIP'!I5+'LAN-DPLK'!I5</f>
        <v>81117.560198940002</v>
      </c>
      <c r="J5" s="68">
        <f>+'LAN-PPMP'!J5+'LAN-PPIP'!J5+'LAN-DPLK'!J5</f>
        <v>82337.200730423996</v>
      </c>
      <c r="K5" s="68">
        <f>+'LAN-PPMP'!K5+'LAN-PPIP'!K5+'LAN-DPLK'!K5</f>
        <v>83113.91118419799</v>
      </c>
      <c r="L5" s="68">
        <f>+'LAN-PPMP'!L5+'LAN-PPIP'!L5+'LAN-DPLK'!L5</f>
        <v>79853.041855340678</v>
      </c>
      <c r="M5" s="68">
        <f>+'LAN-PPMP'!M5+'LAN-PPIP'!M5+'LAN-DPLK'!M5</f>
        <v>78652.203534498971</v>
      </c>
      <c r="N5" s="68">
        <f>+'LAN-PPMP'!N5+'LAN-PPIP'!N5+'LAN-DPLK'!N5</f>
        <v>78140.495140832005</v>
      </c>
      <c r="O5" s="68">
        <f>+'LAN-PPMP'!O5+'LAN-PPIP'!O5+'LAN-DPLK'!O5</f>
        <v>80409.416748092</v>
      </c>
      <c r="P5" s="68">
        <f>+'LAN-PPMP'!P5+'LAN-PPIP'!P5+'LAN-DPLK'!P5</f>
        <v>80446.221154950006</v>
      </c>
      <c r="Q5" s="68">
        <f>+'LAN-PPMP'!Q5+'LAN-PPIP'!Q5+'LAN-DPLK'!Q5</f>
        <v>83589.759661374992</v>
      </c>
      <c r="R5" s="68">
        <f>+'LAN-PPMP'!R5+'LAN-PPIP'!R5+'LAN-DPLK'!R5</f>
        <v>81477.281573822998</v>
      </c>
      <c r="S5" s="68">
        <f>+'LAN-PPMP'!S5+'LAN-PPIP'!S5+'LAN-DPLK'!S5</f>
        <v>82509.271118302</v>
      </c>
      <c r="T5" s="68">
        <f>+'LAN-PPMP'!T5+'LAN-PPIP'!T5+'LAN-DPLK'!T5</f>
        <v>84040.590344056007</v>
      </c>
      <c r="U5" s="68">
        <f>+'LAN-PPMP'!U5+'LAN-PPIP'!U5+'LAN-DPLK'!U5</f>
        <v>85569.131450389003</v>
      </c>
      <c r="V5" s="68">
        <f>+'LAN-PPMP'!V5+'LAN-PPIP'!V5+'LAN-DPLK'!V5</f>
        <v>84012.701043861001</v>
      </c>
      <c r="W5" s="68">
        <f>+'LAN-PPMP'!W5+'LAN-PPIP'!W5+'LAN-DPLK'!W5</f>
        <v>84387.221304911</v>
      </c>
      <c r="X5" s="68">
        <f>+'LAN-PPMP'!X5+'LAN-PPIP'!X5+'LAN-DPLK'!X5</f>
        <v>84936.940171102993</v>
      </c>
      <c r="Y5" s="68">
        <f>+'LAN-PPMP'!Y5+'LAN-PPIP'!Y5+'LAN-DPLK'!Y5</f>
        <v>82995.654968896008</v>
      </c>
      <c r="Z5" s="68">
        <f>+'LAN-PPMP'!Z5+'LAN-PPIP'!Z5+'LAN-DPLK'!Z5</f>
        <v>81344.599619933811</v>
      </c>
    </row>
    <row r="6" spans="1:26">
      <c r="A6" s="14">
        <v>4</v>
      </c>
      <c r="B6" s="15" t="s">
        <v>118</v>
      </c>
      <c r="C6" s="68">
        <f>+'LAN-PPMP'!C6+'LAN-PPIP'!C6+'LAN-DPLK'!C6</f>
        <v>0</v>
      </c>
      <c r="D6" s="68">
        <f>+'LAN-PPMP'!D6+'LAN-PPIP'!D6+'LAN-DPLK'!D6</f>
        <v>0</v>
      </c>
      <c r="E6" s="68">
        <f>+'LAN-PPMP'!E6+'LAN-PPIP'!E6+'LAN-DPLK'!E6</f>
        <v>0</v>
      </c>
      <c r="F6" s="68">
        <f>+'LAN-PPMP'!F6+'LAN-PPIP'!F6+'LAN-DPLK'!F6</f>
        <v>0</v>
      </c>
      <c r="G6" s="68">
        <f>+'LAN-PPMP'!G6+'LAN-PPIP'!G6+'LAN-DPLK'!G6</f>
        <v>79</v>
      </c>
      <c r="H6" s="68">
        <f>+'LAN-PPMP'!H6+'LAN-PPIP'!H6+'LAN-DPLK'!H6</f>
        <v>0</v>
      </c>
      <c r="I6" s="68">
        <f>+'LAN-PPMP'!I6+'LAN-PPIP'!I6+'LAN-DPLK'!I6</f>
        <v>0</v>
      </c>
      <c r="J6" s="68">
        <f>+'LAN-PPMP'!J6+'LAN-PPIP'!J6+'LAN-DPLK'!J6</f>
        <v>0</v>
      </c>
      <c r="K6" s="68">
        <f>+'LAN-PPMP'!K6+'LAN-PPIP'!K6+'LAN-DPLK'!K6</f>
        <v>0</v>
      </c>
      <c r="L6" s="68">
        <f>+'LAN-PPMP'!L6+'LAN-PPIP'!L6+'LAN-DPLK'!L6</f>
        <v>0</v>
      </c>
      <c r="M6" s="68">
        <f>+'LAN-PPMP'!M6+'LAN-PPIP'!M6+'LAN-DPLK'!M6</f>
        <v>0</v>
      </c>
      <c r="N6" s="68">
        <f>+'LAN-PPMP'!N6+'LAN-PPIP'!N6+'LAN-DPLK'!N6</f>
        <v>38.277805193999995</v>
      </c>
      <c r="O6" s="68">
        <f>+'LAN-PPMP'!O6+'LAN-PPIP'!O6+'LAN-DPLK'!O6</f>
        <v>38.392535936999998</v>
      </c>
      <c r="P6" s="68">
        <f>+'LAN-PPMP'!P6+'LAN-PPIP'!P6+'LAN-DPLK'!P6</f>
        <v>38.503565687999995</v>
      </c>
      <c r="Q6" s="68">
        <f>+'LAN-PPMP'!Q6+'LAN-PPIP'!Q6+'LAN-DPLK'!Q6</f>
        <v>38.618296430000001</v>
      </c>
      <c r="R6" s="68">
        <f>+'LAN-PPMP'!R6+'LAN-PPIP'!R6+'LAN-DPLK'!R6</f>
        <v>38.733027172999996</v>
      </c>
      <c r="S6" s="68">
        <f>+'LAN-PPMP'!S6+'LAN-PPIP'!S6+'LAN-DPLK'!S6</f>
        <v>38.836654940999999</v>
      </c>
      <c r="T6" s="68">
        <f>+'LAN-PPMP'!T6+'LAN-PPIP'!T6+'LAN-DPLK'!T6</f>
        <v>38.951385682999998</v>
      </c>
      <c r="U6" s="68">
        <f>+'LAN-PPMP'!U6+'LAN-PPIP'!U6+'LAN-DPLK'!U6</f>
        <v>39.062415434000002</v>
      </c>
      <c r="V6" s="68">
        <f>+'LAN-PPMP'!V6+'LAN-PPIP'!V6+'LAN-DPLK'!V6</f>
        <v>39.177146176999997</v>
      </c>
      <c r="W6" s="68">
        <f>+'LAN-PPMP'!W6+'LAN-PPIP'!W6+'LAN-DPLK'!W6</f>
        <v>39.288175928000001</v>
      </c>
      <c r="X6" s="68">
        <f>+'LAN-PPMP'!X6+'LAN-PPIP'!X6+'LAN-DPLK'!X6</f>
        <v>39.402906670999997</v>
      </c>
      <c r="Y6" s="68">
        <f>+'LAN-PPMP'!Y6+'LAN-PPIP'!Y6+'LAN-DPLK'!Y6</f>
        <v>39.517637413000003</v>
      </c>
      <c r="Z6" s="68">
        <f>+'LAN-PPMP'!Z6+'LAN-PPIP'!Z6+'LAN-DPLK'!Z6</f>
        <v>0</v>
      </c>
    </row>
    <row r="7" spans="1:26">
      <c r="A7" s="14">
        <v>5</v>
      </c>
      <c r="B7" s="15" t="s">
        <v>119</v>
      </c>
      <c r="C7" s="68">
        <f>+'LAN-PPMP'!C7+'LAN-PPIP'!C7+'LAN-DPLK'!C7</f>
        <v>0</v>
      </c>
      <c r="D7" s="68">
        <f>+'LAN-PPMP'!D7+'LAN-PPIP'!D7+'LAN-DPLK'!D7</f>
        <v>0</v>
      </c>
      <c r="E7" s="68">
        <f>+'LAN-PPMP'!E7+'LAN-PPIP'!E7+'LAN-DPLK'!E7</f>
        <v>0</v>
      </c>
      <c r="F7" s="68">
        <f>+'LAN-PPMP'!F7+'LAN-PPIP'!F7+'LAN-DPLK'!F7</f>
        <v>0</v>
      </c>
      <c r="G7" s="68">
        <f>+'LAN-PPMP'!G7+'LAN-PPIP'!G7+'LAN-DPLK'!G7</f>
        <v>0</v>
      </c>
      <c r="H7" s="68">
        <f>+'LAN-PPMP'!H7+'LAN-PPIP'!H7+'LAN-DPLK'!H7</f>
        <v>0</v>
      </c>
      <c r="I7" s="68">
        <f>+'LAN-PPMP'!I7+'LAN-PPIP'!I7+'LAN-DPLK'!I7</f>
        <v>0</v>
      </c>
      <c r="J7" s="68">
        <f>+'LAN-PPMP'!J7+'LAN-PPIP'!J7+'LAN-DPLK'!J7</f>
        <v>0</v>
      </c>
      <c r="K7" s="68">
        <f>+'LAN-PPMP'!K7+'LAN-PPIP'!K7+'LAN-DPLK'!K7</f>
        <v>0</v>
      </c>
      <c r="L7" s="68">
        <f>+'LAN-PPMP'!L7+'LAN-PPIP'!L7+'LAN-DPLK'!L7</f>
        <v>0</v>
      </c>
      <c r="M7" s="68">
        <f>+'LAN-PPMP'!M7+'LAN-PPIP'!M7+'LAN-DPLK'!M7</f>
        <v>0</v>
      </c>
      <c r="N7" s="68">
        <f>+'LAN-PPMP'!N7+'LAN-PPIP'!N7+'LAN-DPLK'!N7</f>
        <v>0</v>
      </c>
      <c r="O7" s="68">
        <f>+'LAN-PPMP'!O7+'LAN-PPIP'!O7+'LAN-DPLK'!O7</f>
        <v>0</v>
      </c>
      <c r="P7" s="68">
        <f>+'LAN-PPMP'!P7+'LAN-PPIP'!P7+'LAN-DPLK'!P7</f>
        <v>0</v>
      </c>
      <c r="Q7" s="68">
        <f>+'LAN-PPMP'!Q7+'LAN-PPIP'!Q7+'LAN-DPLK'!Q7</f>
        <v>0</v>
      </c>
      <c r="R7" s="68">
        <f>+'LAN-PPMP'!R7+'LAN-PPIP'!R7+'LAN-DPLK'!R7</f>
        <v>0</v>
      </c>
      <c r="S7" s="68">
        <f>+'LAN-PPMP'!S7+'LAN-PPIP'!S7+'LAN-DPLK'!S7</f>
        <v>0</v>
      </c>
      <c r="T7" s="68">
        <f>+'LAN-PPMP'!T7+'LAN-PPIP'!T7+'LAN-DPLK'!T7</f>
        <v>0</v>
      </c>
      <c r="U7" s="68">
        <f>+'LAN-PPMP'!U7+'LAN-PPIP'!U7+'LAN-DPLK'!U7</f>
        <v>0</v>
      </c>
      <c r="V7" s="68">
        <f>+'LAN-PPMP'!V7+'LAN-PPIP'!V7+'LAN-DPLK'!V7</f>
        <v>0</v>
      </c>
      <c r="W7" s="68">
        <f>+'LAN-PPMP'!W7+'LAN-PPIP'!W7+'LAN-DPLK'!W7</f>
        <v>0</v>
      </c>
      <c r="X7" s="68">
        <f>+'LAN-PPMP'!X7+'LAN-PPIP'!X7+'LAN-DPLK'!X7</f>
        <v>0</v>
      </c>
      <c r="Y7" s="68">
        <f>+'LAN-PPMP'!Y7+'LAN-PPIP'!Y7+'LAN-DPLK'!Y7</f>
        <v>0</v>
      </c>
      <c r="Z7" s="68">
        <f>+'LAN-PPMP'!Z7+'LAN-PPIP'!Z7+'LAN-DPLK'!Z7</f>
        <v>0</v>
      </c>
    </row>
    <row r="8" spans="1:26">
      <c r="A8" s="14">
        <v>6</v>
      </c>
      <c r="B8" s="15" t="s">
        <v>120</v>
      </c>
      <c r="C8" s="68">
        <f>+'LAN-PPMP'!C8+'LAN-PPIP'!C8+'LAN-DPLK'!C8</f>
        <v>72281.879279331712</v>
      </c>
      <c r="D8" s="68">
        <f>+'LAN-PPMP'!D8+'LAN-PPIP'!D8+'LAN-DPLK'!D8</f>
        <v>73722.576863137758</v>
      </c>
      <c r="E8" s="68">
        <f>+'LAN-PPMP'!E8+'LAN-PPIP'!E8+'LAN-DPLK'!E8</f>
        <v>75044.656749970774</v>
      </c>
      <c r="F8" s="68">
        <f>+'LAN-PPMP'!F8+'LAN-PPIP'!F8+'LAN-DPLK'!F8</f>
        <v>76698.660110264391</v>
      </c>
      <c r="G8" s="68">
        <f>+'LAN-PPMP'!G8+'LAN-PPIP'!G8+'LAN-DPLK'!G8</f>
        <v>77449.510467693603</v>
      </c>
      <c r="H8" s="68">
        <f>+'LAN-PPMP'!H8+'LAN-PPIP'!H8+'LAN-DPLK'!H8</f>
        <v>79139.914577090269</v>
      </c>
      <c r="I8" s="68">
        <f>+'LAN-PPMP'!I8+'LAN-PPIP'!I8+'LAN-DPLK'!I8</f>
        <v>81962.916164189955</v>
      </c>
      <c r="J8" s="68">
        <f>+'LAN-PPMP'!J8+'LAN-PPIP'!J8+'LAN-DPLK'!J8</f>
        <v>83193.243436449062</v>
      </c>
      <c r="K8" s="68">
        <f>+'LAN-PPMP'!K8+'LAN-PPIP'!K8+'LAN-DPLK'!K8</f>
        <v>84432.006883127717</v>
      </c>
      <c r="L8" s="68">
        <f>+'LAN-PPMP'!L8+'LAN-PPIP'!L8+'LAN-DPLK'!L8</f>
        <v>86412.389092555764</v>
      </c>
      <c r="M8" s="68">
        <f>+'LAN-PPMP'!M8+'LAN-PPIP'!M8+'LAN-DPLK'!M8</f>
        <v>88176.884888547487</v>
      </c>
      <c r="N8" s="68">
        <f>+'LAN-PPMP'!N8+'LAN-PPIP'!N8+'LAN-DPLK'!N8</f>
        <v>88688.833430688042</v>
      </c>
      <c r="O8" s="68">
        <f>+'LAN-PPMP'!O8+'LAN-PPIP'!O8+'LAN-DPLK'!O8</f>
        <v>89613.367207968375</v>
      </c>
      <c r="P8" s="68">
        <f>+'LAN-PPMP'!P8+'LAN-PPIP'!P8+'LAN-DPLK'!P8</f>
        <v>91393.74132314774</v>
      </c>
      <c r="Q8" s="68">
        <f>+'LAN-PPMP'!Q8+'LAN-PPIP'!Q8+'LAN-DPLK'!Q8</f>
        <v>92608.28119431129</v>
      </c>
      <c r="R8" s="68">
        <f>+'LAN-PPMP'!R8+'LAN-PPIP'!R8+'LAN-DPLK'!R8</f>
        <v>92505.345777816648</v>
      </c>
      <c r="S8" s="68">
        <f>+'LAN-PPMP'!S8+'LAN-PPIP'!S8+'LAN-DPLK'!S8</f>
        <v>93013.65010223267</v>
      </c>
      <c r="T8" s="68">
        <f>+'LAN-PPMP'!T8+'LAN-PPIP'!T8+'LAN-DPLK'!T8</f>
        <v>93745.464930042246</v>
      </c>
      <c r="U8" s="68">
        <f>+'LAN-PPMP'!U8+'LAN-PPIP'!U8+'LAN-DPLK'!U8</f>
        <v>93645.996592576965</v>
      </c>
      <c r="V8" s="68">
        <f>+'LAN-PPMP'!V8+'LAN-PPIP'!V8+'LAN-DPLK'!V8</f>
        <v>94469.334609275742</v>
      </c>
      <c r="W8" s="68">
        <f>+'LAN-PPMP'!W8+'LAN-PPIP'!W8+'LAN-DPLK'!W8</f>
        <v>95512.840854632057</v>
      </c>
      <c r="X8" s="68">
        <f>+'LAN-PPMP'!X8+'LAN-PPIP'!X8+'LAN-DPLK'!X8</f>
        <v>97781.267732184468</v>
      </c>
      <c r="Y8" s="68">
        <f>+'LAN-PPMP'!Y8+'LAN-PPIP'!Y8+'LAN-DPLK'!Y8</f>
        <v>101101.28308997926</v>
      </c>
      <c r="Z8" s="68">
        <f>+'LAN-PPMP'!Z8+'LAN-PPIP'!Z8+'LAN-DPLK'!Z8</f>
        <v>103648.76590149681</v>
      </c>
    </row>
    <row r="9" spans="1:26">
      <c r="A9" s="14">
        <v>7</v>
      </c>
      <c r="B9" s="15" t="s">
        <v>121</v>
      </c>
      <c r="C9" s="68">
        <f>+'LAN-PPMP'!C9+'LAN-PPIP'!C9+'LAN-DPLK'!C9</f>
        <v>25880.561249369995</v>
      </c>
      <c r="D9" s="68">
        <f>+'LAN-PPMP'!D9+'LAN-PPIP'!D9+'LAN-DPLK'!D9</f>
        <v>29156.712651944999</v>
      </c>
      <c r="E9" s="68">
        <f>+'LAN-PPMP'!E9+'LAN-PPIP'!E9+'LAN-DPLK'!E9</f>
        <v>32139.320258113999</v>
      </c>
      <c r="F9" s="68">
        <f>+'LAN-PPMP'!F9+'LAN-PPIP'!F9+'LAN-DPLK'!F9</f>
        <v>30591.537880078948</v>
      </c>
      <c r="G9" s="68">
        <f>+'LAN-PPMP'!G9+'LAN-PPIP'!G9+'LAN-DPLK'!G9</f>
        <v>32520.715544705999</v>
      </c>
      <c r="H9" s="68">
        <f>+'LAN-PPMP'!H9+'LAN-PPIP'!H9+'LAN-DPLK'!H9</f>
        <v>30143.372624481999</v>
      </c>
      <c r="I9" s="68">
        <f>+'LAN-PPMP'!I9+'LAN-PPIP'!I9+'LAN-DPLK'!I9</f>
        <v>29976.873781536022</v>
      </c>
      <c r="J9" s="68">
        <f>+'LAN-PPMP'!J9+'LAN-PPIP'!J9+'LAN-DPLK'!J9</f>
        <v>29150.55238314085</v>
      </c>
      <c r="K9" s="68">
        <f>+'LAN-PPMP'!K9+'LAN-PPIP'!K9+'LAN-DPLK'!K9</f>
        <v>29462.605630689468</v>
      </c>
      <c r="L9" s="68">
        <f>+'LAN-PPMP'!L9+'LAN-PPIP'!L9+'LAN-DPLK'!L9</f>
        <v>29714.015447921603</v>
      </c>
      <c r="M9" s="68">
        <f>+'LAN-PPMP'!M9+'LAN-PPIP'!M9+'LAN-DPLK'!M9</f>
        <v>30170.526614054019</v>
      </c>
      <c r="N9" s="68">
        <f>+'LAN-PPMP'!N9+'LAN-PPIP'!N9+'LAN-DPLK'!N9</f>
        <v>31426.256178936022</v>
      </c>
      <c r="O9" s="68">
        <f>+'LAN-PPMP'!O9+'LAN-PPIP'!O9+'LAN-DPLK'!O9</f>
        <v>32224.412917903308</v>
      </c>
      <c r="P9" s="68">
        <f>+'LAN-PPMP'!P9+'LAN-PPIP'!P9+'LAN-DPLK'!P9</f>
        <v>31207.738635336831</v>
      </c>
      <c r="Q9" s="68">
        <f>+'LAN-PPMP'!Q9+'LAN-PPIP'!Q9+'LAN-DPLK'!Q9</f>
        <v>30694.569100346762</v>
      </c>
      <c r="R9" s="68">
        <f>+'LAN-PPMP'!R9+'LAN-PPIP'!R9+'LAN-DPLK'!R9</f>
        <v>30222.549648597174</v>
      </c>
      <c r="S9" s="68">
        <f>+'LAN-PPMP'!S9+'LAN-PPIP'!S9+'LAN-DPLK'!S9</f>
        <v>31245.703959941373</v>
      </c>
      <c r="T9" s="68">
        <f>+'LAN-PPMP'!T9+'LAN-PPIP'!T9+'LAN-DPLK'!T9</f>
        <v>31609.65310063363</v>
      </c>
      <c r="U9" s="68">
        <f>+'LAN-PPMP'!U9+'LAN-PPIP'!U9+'LAN-DPLK'!U9</f>
        <v>32744.698345170276</v>
      </c>
      <c r="V9" s="68">
        <f>+'LAN-PPMP'!V9+'LAN-PPIP'!V9+'LAN-DPLK'!V9</f>
        <v>32464.101015650427</v>
      </c>
      <c r="W9" s="68">
        <f>+'LAN-PPMP'!W9+'LAN-PPIP'!W9+'LAN-DPLK'!W9</f>
        <v>30245.500498600602</v>
      </c>
      <c r="X9" s="68">
        <f>+'LAN-PPMP'!X9+'LAN-PPIP'!X9+'LAN-DPLK'!X9</f>
        <v>30570.22548152845</v>
      </c>
      <c r="Y9" s="68">
        <f>+'LAN-PPMP'!Y9+'LAN-PPIP'!Y9+'LAN-DPLK'!Y9</f>
        <v>30339.251748686529</v>
      </c>
      <c r="Z9" s="68">
        <f>+'LAN-PPMP'!Z9+'LAN-PPIP'!Z9+'LAN-DPLK'!Z9</f>
        <v>30013.802207940324</v>
      </c>
    </row>
    <row r="10" spans="1:26">
      <c r="A10" s="14">
        <v>8</v>
      </c>
      <c r="B10" s="15" t="s">
        <v>122</v>
      </c>
      <c r="C10" s="68">
        <f>+'LAN-PPMP'!C10+'LAN-PPIP'!C10+'LAN-DPLK'!C10</f>
        <v>62468.361691578793</v>
      </c>
      <c r="D10" s="68">
        <f>+'LAN-PPMP'!D10+'LAN-PPIP'!D10+'LAN-DPLK'!D10</f>
        <v>62602.691954470647</v>
      </c>
      <c r="E10" s="68">
        <f>+'LAN-PPMP'!E10+'LAN-PPIP'!E10+'LAN-DPLK'!E10</f>
        <v>63013.896368485519</v>
      </c>
      <c r="F10" s="68">
        <f>+'LAN-PPMP'!F10+'LAN-PPIP'!F10+'LAN-DPLK'!F10</f>
        <v>62490.696051808613</v>
      </c>
      <c r="G10" s="68">
        <f>+'LAN-PPMP'!G10+'LAN-PPIP'!G10+'LAN-DPLK'!G10</f>
        <v>60924.141388717377</v>
      </c>
      <c r="H10" s="68">
        <f>+'LAN-PPMP'!H10+'LAN-PPIP'!H10+'LAN-DPLK'!H10</f>
        <v>62863.299339410361</v>
      </c>
      <c r="I10" s="68">
        <f>+'LAN-PPMP'!I10+'LAN-PPIP'!I10+'LAN-DPLK'!I10</f>
        <v>63316.647400354748</v>
      </c>
      <c r="J10" s="68">
        <f>+'LAN-PPMP'!J10+'LAN-PPIP'!J10+'LAN-DPLK'!J10</f>
        <v>62680.774754775848</v>
      </c>
      <c r="K10" s="68">
        <f>+'LAN-PPMP'!K10+'LAN-PPIP'!K10+'LAN-DPLK'!K10</f>
        <v>60559.202576847543</v>
      </c>
      <c r="L10" s="68">
        <f>+'LAN-PPMP'!L10+'LAN-PPIP'!L10+'LAN-DPLK'!L10</f>
        <v>61213.957386256021</v>
      </c>
      <c r="M10" s="68">
        <f>+'LAN-PPMP'!M10+'LAN-PPIP'!M10+'LAN-DPLK'!M10</f>
        <v>60084.383184056278</v>
      </c>
      <c r="N10" s="68">
        <f>+'LAN-PPMP'!N10+'LAN-PPIP'!N10+'LAN-DPLK'!N10</f>
        <v>61022.738898843381</v>
      </c>
      <c r="O10" s="68">
        <f>+'LAN-PPMP'!O10+'LAN-PPIP'!O10+'LAN-DPLK'!O10</f>
        <v>60566.063418578931</v>
      </c>
      <c r="P10" s="68">
        <f>+'LAN-PPMP'!P10+'LAN-PPIP'!P10+'LAN-DPLK'!P10</f>
        <v>60672.642712668938</v>
      </c>
      <c r="Q10" s="68">
        <f>+'LAN-PPMP'!Q10+'LAN-PPIP'!Q10+'LAN-DPLK'!Q10</f>
        <v>60414.815305683711</v>
      </c>
      <c r="R10" s="68">
        <f>+'LAN-PPMP'!R10+'LAN-PPIP'!R10+'LAN-DPLK'!R10</f>
        <v>60347.997175380508</v>
      </c>
      <c r="S10" s="68">
        <f>+'LAN-PPMP'!S10+'LAN-PPIP'!S10+'LAN-DPLK'!S10</f>
        <v>60536.551757120491</v>
      </c>
      <c r="T10" s="68">
        <f>+'LAN-PPMP'!T10+'LAN-PPIP'!T10+'LAN-DPLK'!T10</f>
        <v>60688.051263548834</v>
      </c>
      <c r="U10" s="68">
        <f>+'LAN-PPMP'!U10+'LAN-PPIP'!U10+'LAN-DPLK'!U10</f>
        <v>59875.817957257939</v>
      </c>
      <c r="V10" s="68">
        <f>+'LAN-PPMP'!V10+'LAN-PPIP'!V10+'LAN-DPLK'!V10</f>
        <v>60749.463633699554</v>
      </c>
      <c r="W10" s="68">
        <f>+'LAN-PPMP'!W10+'LAN-PPIP'!W10+'LAN-DPLK'!W10</f>
        <v>59115.364197264047</v>
      </c>
      <c r="X10" s="68">
        <f>+'LAN-PPMP'!X10+'LAN-PPIP'!X10+'LAN-DPLK'!X10</f>
        <v>57999.729580846033</v>
      </c>
      <c r="Y10" s="68">
        <f>+'LAN-PPMP'!Y10+'LAN-PPIP'!Y10+'LAN-DPLK'!Y10</f>
        <v>59818.828222429227</v>
      </c>
      <c r="Z10" s="68">
        <f>+'LAN-PPMP'!Z10+'LAN-PPIP'!Z10+'LAN-DPLK'!Z10</f>
        <v>60179.551432104265</v>
      </c>
    </row>
    <row r="11" spans="1:26">
      <c r="A11" s="14">
        <v>9</v>
      </c>
      <c r="B11" s="15" t="s">
        <v>123</v>
      </c>
      <c r="C11" s="68">
        <f>+'LAN-PPMP'!C11+'LAN-PPIP'!C11+'LAN-DPLK'!C11</f>
        <v>4301.081326131447</v>
      </c>
      <c r="D11" s="68">
        <f>+'LAN-PPMP'!D11+'LAN-PPIP'!D11+'LAN-DPLK'!D11</f>
        <v>4423.9171168475968</v>
      </c>
      <c r="E11" s="68">
        <f>+'LAN-PPMP'!E11+'LAN-PPIP'!E11+'LAN-DPLK'!E11</f>
        <v>4561.5029455724707</v>
      </c>
      <c r="F11" s="68">
        <f>+'LAN-PPMP'!F11+'LAN-PPIP'!F11+'LAN-DPLK'!F11</f>
        <v>4728.3376651514973</v>
      </c>
      <c r="G11" s="68">
        <f>+'LAN-PPMP'!G11+'LAN-PPIP'!G11+'LAN-DPLK'!G11</f>
        <v>4835.5997529790002</v>
      </c>
      <c r="H11" s="68">
        <f>+'LAN-PPMP'!H11+'LAN-PPIP'!H11+'LAN-DPLK'!H11</f>
        <v>4887.6507771794368</v>
      </c>
      <c r="I11" s="68">
        <f>+'LAN-PPMP'!I11+'LAN-PPIP'!I11+'LAN-DPLK'!I11</f>
        <v>4438.9116663326367</v>
      </c>
      <c r="J11" s="68">
        <f>+'LAN-PPMP'!J11+'LAN-PPIP'!J11+'LAN-DPLK'!J11</f>
        <v>4500.6406856444801</v>
      </c>
      <c r="K11" s="68">
        <f>+'LAN-PPMP'!K11+'LAN-PPIP'!K11+'LAN-DPLK'!K11</f>
        <v>4466.37565856123</v>
      </c>
      <c r="L11" s="68">
        <f>+'LAN-PPMP'!L11+'LAN-PPIP'!L11+'LAN-DPLK'!L11</f>
        <v>4769.7623589769701</v>
      </c>
      <c r="M11" s="68">
        <f>+'LAN-PPMP'!M11+'LAN-PPIP'!M11+'LAN-DPLK'!M11</f>
        <v>4765.8665382057097</v>
      </c>
      <c r="N11" s="68">
        <f>+'LAN-PPMP'!N11+'LAN-PPIP'!N11+'LAN-DPLK'!N11</f>
        <v>5010.6277918914502</v>
      </c>
      <c r="O11" s="68">
        <f>+'LAN-PPMP'!O11+'LAN-PPIP'!O11+'LAN-DPLK'!O11</f>
        <v>4906.2333108881894</v>
      </c>
      <c r="P11" s="68">
        <f>+'LAN-PPMP'!P11+'LAN-PPIP'!P11+'LAN-DPLK'!P11</f>
        <v>4846.3558904969304</v>
      </c>
      <c r="Q11" s="68">
        <f>+'LAN-PPMP'!Q11+'LAN-PPIP'!Q11+'LAN-DPLK'!Q11</f>
        <v>4924.6912203606607</v>
      </c>
      <c r="R11" s="68">
        <f>+'LAN-PPMP'!R11+'LAN-PPIP'!R11+'LAN-DPLK'!R11</f>
        <v>4925.9964502073999</v>
      </c>
      <c r="S11" s="68">
        <f>+'LAN-PPMP'!S11+'LAN-PPIP'!S11+'LAN-DPLK'!S11</f>
        <v>5019.5019347621555</v>
      </c>
      <c r="T11" s="68">
        <f>+'LAN-PPMP'!T11+'LAN-PPIP'!T11+'LAN-DPLK'!T11</f>
        <v>4942.7259538978997</v>
      </c>
      <c r="U11" s="68">
        <f>+'LAN-PPMP'!U11+'LAN-PPIP'!U11+'LAN-DPLK'!U11</f>
        <v>4978.3433471456501</v>
      </c>
      <c r="V11" s="68">
        <f>+'LAN-PPMP'!V11+'LAN-PPIP'!V11+'LAN-DPLK'!V11</f>
        <v>5045.1311618793907</v>
      </c>
      <c r="W11" s="68">
        <f>+'LAN-PPMP'!W11+'LAN-PPIP'!W11+'LAN-DPLK'!W11</f>
        <v>4996.7241932371298</v>
      </c>
      <c r="X11" s="68">
        <f>+'LAN-PPMP'!X11+'LAN-PPIP'!X11+'LAN-DPLK'!X11</f>
        <v>4924.9289719288699</v>
      </c>
      <c r="Y11" s="68">
        <f>+'LAN-PPMP'!Y11+'LAN-PPIP'!Y11+'LAN-DPLK'!Y11</f>
        <v>5210.5665551396096</v>
      </c>
      <c r="Z11" s="68">
        <f>+'LAN-PPMP'!Z11+'LAN-PPIP'!Z11+'LAN-DPLK'!Z11</f>
        <v>5316.0042236737199</v>
      </c>
    </row>
    <row r="12" spans="1:26">
      <c r="A12" s="14">
        <v>10</v>
      </c>
      <c r="B12" s="15" t="s">
        <v>124</v>
      </c>
      <c r="C12" s="68">
        <f>+'LAN-PPMP'!C12+'LAN-PPIP'!C12+'LAN-DPLK'!C12</f>
        <v>0</v>
      </c>
      <c r="D12" s="68">
        <f>+'LAN-PPMP'!D12+'LAN-PPIP'!D12+'LAN-DPLK'!D12</f>
        <v>0</v>
      </c>
      <c r="E12" s="68">
        <f>+'LAN-PPMP'!E12+'LAN-PPIP'!E12+'LAN-DPLK'!E12</f>
        <v>0</v>
      </c>
      <c r="F12" s="68">
        <f>+'LAN-PPMP'!F12+'LAN-PPIP'!F12+'LAN-DPLK'!F12</f>
        <v>0</v>
      </c>
      <c r="G12" s="68">
        <f>+'LAN-PPMP'!G12+'LAN-PPIP'!G12+'LAN-DPLK'!G12</f>
        <v>0</v>
      </c>
      <c r="H12" s="68">
        <f>+'LAN-PPMP'!H12+'LAN-PPIP'!H12+'LAN-DPLK'!H12</f>
        <v>0</v>
      </c>
      <c r="I12" s="68">
        <f>+'LAN-PPMP'!I12+'LAN-PPIP'!I12+'LAN-DPLK'!I12</f>
        <v>0</v>
      </c>
      <c r="J12" s="68">
        <f>+'LAN-PPMP'!J12+'LAN-PPIP'!J12+'LAN-DPLK'!J12</f>
        <v>0</v>
      </c>
      <c r="K12" s="68">
        <f>+'LAN-PPMP'!K12+'LAN-PPIP'!K12+'LAN-DPLK'!K12</f>
        <v>0</v>
      </c>
      <c r="L12" s="68">
        <f>+'LAN-PPMP'!L12+'LAN-PPIP'!L12+'LAN-DPLK'!L12</f>
        <v>0</v>
      </c>
      <c r="M12" s="68">
        <f>+'LAN-PPMP'!M12+'LAN-PPIP'!M12+'LAN-DPLK'!M12</f>
        <v>0</v>
      </c>
      <c r="N12" s="68">
        <f>+'LAN-PPMP'!N12+'LAN-PPIP'!N12+'LAN-DPLK'!N12</f>
        <v>0</v>
      </c>
      <c r="O12" s="68">
        <f>+'LAN-PPMP'!O12+'LAN-PPIP'!O12+'LAN-DPLK'!O12</f>
        <v>0</v>
      </c>
      <c r="P12" s="68">
        <f>+'LAN-PPMP'!P12+'LAN-PPIP'!P12+'LAN-DPLK'!P12</f>
        <v>0</v>
      </c>
      <c r="Q12" s="68">
        <f>+'LAN-PPMP'!Q12+'LAN-PPIP'!Q12+'LAN-DPLK'!Q12</f>
        <v>0</v>
      </c>
      <c r="R12" s="68">
        <f>+'LAN-PPMP'!R12+'LAN-PPIP'!R12+'LAN-DPLK'!R12</f>
        <v>0</v>
      </c>
      <c r="S12" s="68">
        <f>+'LAN-PPMP'!S12+'LAN-PPIP'!S12+'LAN-DPLK'!S12</f>
        <v>0</v>
      </c>
      <c r="T12" s="68">
        <f>+'LAN-PPMP'!T12+'LAN-PPIP'!T12+'LAN-DPLK'!T12</f>
        <v>0</v>
      </c>
      <c r="U12" s="68">
        <f>+'LAN-PPMP'!U12+'LAN-PPIP'!U12+'LAN-DPLK'!U12</f>
        <v>0</v>
      </c>
      <c r="V12" s="68">
        <f>+'LAN-PPMP'!V12+'LAN-PPIP'!V12+'LAN-DPLK'!V12</f>
        <v>0</v>
      </c>
      <c r="W12" s="68">
        <f>+'LAN-PPMP'!W12+'LAN-PPIP'!W12+'LAN-DPLK'!W12</f>
        <v>0</v>
      </c>
      <c r="X12" s="68">
        <f>+'LAN-PPMP'!X12+'LAN-PPIP'!X12+'LAN-DPLK'!X12</f>
        <v>0</v>
      </c>
      <c r="Y12" s="68">
        <f>+'LAN-PPMP'!Y12+'LAN-PPIP'!Y12+'LAN-DPLK'!Y12</f>
        <v>0</v>
      </c>
      <c r="Z12" s="68">
        <f>+'LAN-PPMP'!Z12+'LAN-PPIP'!Z12+'LAN-DPLK'!Z12</f>
        <v>0</v>
      </c>
    </row>
    <row r="13" spans="1:26">
      <c r="A13" s="14">
        <v>11</v>
      </c>
      <c r="B13" s="15" t="s">
        <v>125</v>
      </c>
      <c r="C13" s="68">
        <f>+'LAN-PPMP'!C13+'LAN-PPIP'!C13+'LAN-DPLK'!C13</f>
        <v>15106.561485284923</v>
      </c>
      <c r="D13" s="68">
        <f>+'LAN-PPMP'!D13+'LAN-PPIP'!D13+'LAN-DPLK'!D13</f>
        <v>15891.877583041809</v>
      </c>
      <c r="E13" s="68">
        <f>+'LAN-PPMP'!E13+'LAN-PPIP'!E13+'LAN-DPLK'!E13</f>
        <v>17169.68433427393</v>
      </c>
      <c r="F13" s="68">
        <f>+'LAN-PPMP'!F13+'LAN-PPIP'!F13+'LAN-DPLK'!F13</f>
        <v>16448.112690580398</v>
      </c>
      <c r="G13" s="68">
        <f>+'LAN-PPMP'!G13+'LAN-PPIP'!G13+'LAN-DPLK'!G13</f>
        <v>16624.455328733835</v>
      </c>
      <c r="H13" s="68">
        <f>+'LAN-PPMP'!H13+'LAN-PPIP'!H13+'LAN-DPLK'!H13</f>
        <v>16081.341910627616</v>
      </c>
      <c r="I13" s="68">
        <f>+'LAN-PPMP'!I13+'LAN-PPIP'!I13+'LAN-DPLK'!I13</f>
        <v>16151.119158175577</v>
      </c>
      <c r="J13" s="68">
        <f>+'LAN-PPMP'!J13+'LAN-PPIP'!J13+'LAN-DPLK'!J13</f>
        <v>16251.973269707982</v>
      </c>
      <c r="K13" s="68">
        <f>+'LAN-PPMP'!K13+'LAN-PPIP'!K13+'LAN-DPLK'!K13</f>
        <v>16164.740251369381</v>
      </c>
      <c r="L13" s="68">
        <f>+'LAN-PPMP'!L13+'LAN-PPIP'!L13+'LAN-DPLK'!L13</f>
        <v>15827.545166401986</v>
      </c>
      <c r="M13" s="68">
        <f>+'LAN-PPMP'!M13+'LAN-PPIP'!M13+'LAN-DPLK'!M13</f>
        <v>16220.116106658197</v>
      </c>
      <c r="N13" s="68">
        <f>+'LAN-PPMP'!N13+'LAN-PPIP'!N13+'LAN-DPLK'!N13</f>
        <v>16424.486050163869</v>
      </c>
      <c r="O13" s="68">
        <f>+'LAN-PPMP'!O13+'LAN-PPIP'!O13+'LAN-DPLK'!O13</f>
        <v>16776.270124785002</v>
      </c>
      <c r="P13" s="68">
        <f>+'LAN-PPMP'!P13+'LAN-PPIP'!P13+'LAN-DPLK'!P13</f>
        <v>16303.586896329789</v>
      </c>
      <c r="Q13" s="68">
        <f>+'LAN-PPMP'!Q13+'LAN-PPIP'!Q13+'LAN-DPLK'!Q13</f>
        <v>16031.133602951015</v>
      </c>
      <c r="R13" s="68">
        <f>+'LAN-PPMP'!R13+'LAN-PPIP'!R13+'LAN-DPLK'!R13</f>
        <v>16431.2416481566</v>
      </c>
      <c r="S13" s="68">
        <f>+'LAN-PPMP'!S13+'LAN-PPIP'!S13+'LAN-DPLK'!S13</f>
        <v>16630.519354412434</v>
      </c>
      <c r="T13" s="68">
        <f>+'LAN-PPMP'!T13+'LAN-PPIP'!T13+'LAN-DPLK'!T13</f>
        <v>16719.223981511863</v>
      </c>
      <c r="U13" s="68">
        <f>+'LAN-PPMP'!U13+'LAN-PPIP'!U13+'LAN-DPLK'!U13</f>
        <v>16961.160590261021</v>
      </c>
      <c r="V13" s="68">
        <f>+'LAN-PPMP'!V13+'LAN-PPIP'!V13+'LAN-DPLK'!V13</f>
        <v>16963.182714307539</v>
      </c>
      <c r="W13" s="68">
        <f>+'LAN-PPMP'!W13+'LAN-PPIP'!W13+'LAN-DPLK'!W13</f>
        <v>16097.830334665756</v>
      </c>
      <c r="X13" s="68">
        <f>+'LAN-PPMP'!X13+'LAN-PPIP'!X13+'LAN-DPLK'!X13</f>
        <v>16045.214239030905</v>
      </c>
      <c r="Y13" s="68">
        <f>+'LAN-PPMP'!Y13+'LAN-PPIP'!Y13+'LAN-DPLK'!Y13</f>
        <v>15805.979253789017</v>
      </c>
      <c r="Z13" s="68">
        <f>+'LAN-PPMP'!Z13+'LAN-PPIP'!Z13+'LAN-DPLK'!Z13</f>
        <v>14886.635824111392</v>
      </c>
    </row>
    <row r="14" spans="1:26">
      <c r="A14" s="14">
        <v>12</v>
      </c>
      <c r="B14" s="15" t="s">
        <v>10</v>
      </c>
      <c r="C14" s="68">
        <f>+'LAN-PPMP'!C14+'LAN-PPIP'!C14+'LAN-DPLK'!C14</f>
        <v>180.50106051053001</v>
      </c>
      <c r="D14" s="68">
        <f>+'LAN-PPMP'!D14+'LAN-PPIP'!D14+'LAN-DPLK'!D14</f>
        <v>366.62123026500001</v>
      </c>
      <c r="E14" s="68">
        <f>+'LAN-PPMP'!E14+'LAN-PPIP'!E14+'LAN-DPLK'!E14</f>
        <v>359.29750547058995</v>
      </c>
      <c r="F14" s="68">
        <f>+'LAN-PPMP'!F14+'LAN-PPIP'!F14+'LAN-DPLK'!F14</f>
        <v>359.14472567646999</v>
      </c>
      <c r="G14" s="68">
        <f>+'LAN-PPMP'!G14+'LAN-PPIP'!G14+'LAN-DPLK'!G14</f>
        <v>360.57056508799997</v>
      </c>
      <c r="H14" s="68">
        <f>+'LAN-PPMP'!H14+'LAN-PPIP'!H14+'LAN-DPLK'!H14</f>
        <v>327.65141849999998</v>
      </c>
      <c r="I14" s="68">
        <f>+'LAN-PPMP'!I14+'LAN-PPIP'!I14+'LAN-DPLK'!I14</f>
        <v>323.29133949999999</v>
      </c>
      <c r="J14" s="68">
        <f>+'LAN-PPMP'!J14+'LAN-PPIP'!J14+'LAN-DPLK'!J14</f>
        <v>328.37671899999998</v>
      </c>
      <c r="K14" s="68">
        <f>+'LAN-PPMP'!K14+'LAN-PPIP'!K14+'LAN-DPLK'!K14</f>
        <v>328.37210750000003</v>
      </c>
      <c r="L14" s="68">
        <f>+'LAN-PPMP'!L14+'LAN-PPIP'!L14+'LAN-DPLK'!L14</f>
        <v>329.077898</v>
      </c>
      <c r="M14" s="68">
        <f>+'LAN-PPMP'!M14+'LAN-PPIP'!M14+'LAN-DPLK'!M14</f>
        <v>327.69819900000005</v>
      </c>
      <c r="N14" s="68">
        <f>+'LAN-PPMP'!N14+'LAN-PPIP'!N14+'LAN-DPLK'!N14</f>
        <v>323.13667049999998</v>
      </c>
      <c r="O14" s="68">
        <f>+'LAN-PPMP'!O14+'LAN-PPIP'!O14+'LAN-DPLK'!O14</f>
        <v>323.8599395</v>
      </c>
      <c r="P14" s="68">
        <f>+'LAN-PPMP'!P14+'LAN-PPIP'!P14+'LAN-DPLK'!P14</f>
        <v>120.8360315</v>
      </c>
      <c r="Q14" s="68">
        <f>+'LAN-PPMP'!Q14+'LAN-PPIP'!Q14+'LAN-DPLK'!Q14</f>
        <v>122.6977785</v>
      </c>
      <c r="R14" s="68">
        <f>+'LAN-PPMP'!R14+'LAN-PPIP'!R14+'LAN-DPLK'!R14</f>
        <v>122.44098699999999</v>
      </c>
      <c r="S14" s="68">
        <f>+'LAN-PPMP'!S14+'LAN-PPIP'!S14+'LAN-DPLK'!S14</f>
        <v>122.79616299999999</v>
      </c>
      <c r="T14" s="68">
        <f>+'LAN-PPMP'!T14+'LAN-PPIP'!T14+'LAN-DPLK'!T14</f>
        <v>122.54952249999999</v>
      </c>
      <c r="U14" s="68">
        <f>+'LAN-PPMP'!U14+'LAN-PPIP'!U14+'LAN-DPLK'!U14</f>
        <v>122.38664700000001</v>
      </c>
      <c r="V14" s="68">
        <f>+'LAN-PPMP'!V14+'LAN-PPIP'!V14+'LAN-DPLK'!V14</f>
        <v>121.8974485</v>
      </c>
      <c r="W14" s="68">
        <f>+'LAN-PPMP'!W14+'LAN-PPIP'!W14+'LAN-DPLK'!W14</f>
        <v>141.419984</v>
      </c>
      <c r="X14" s="68">
        <f>+'LAN-PPMP'!X14+'LAN-PPIP'!X14+'LAN-DPLK'!X14</f>
        <v>137.805791</v>
      </c>
      <c r="Y14" s="68">
        <f>+'LAN-PPMP'!Y14+'LAN-PPIP'!Y14+'LAN-DPLK'!Y14</f>
        <v>137.46370100000001</v>
      </c>
      <c r="Z14" s="68">
        <f>+'LAN-PPMP'!Z14+'LAN-PPIP'!Z14+'LAN-DPLK'!Z14</f>
        <v>136.89843400000001</v>
      </c>
    </row>
    <row r="15" spans="1:26">
      <c r="A15" s="14">
        <v>13</v>
      </c>
      <c r="B15" s="15" t="s">
        <v>111</v>
      </c>
      <c r="C15" s="68">
        <f>+'LAN-PPMP'!C15+'LAN-PPIP'!C15+'LAN-DPLK'!C15</f>
        <v>798.34738980556506</v>
      </c>
      <c r="D15" s="68">
        <f>+'LAN-PPMP'!D15+'LAN-PPIP'!D15+'LAN-DPLK'!D15</f>
        <v>785.15304819906817</v>
      </c>
      <c r="E15" s="68">
        <f>+'LAN-PPMP'!E15+'LAN-PPIP'!E15+'LAN-DPLK'!E15</f>
        <v>964.52667379349737</v>
      </c>
      <c r="F15" s="68">
        <f>+'LAN-PPMP'!F15+'LAN-PPIP'!F15+'LAN-DPLK'!F15</f>
        <v>951.79535375322291</v>
      </c>
      <c r="G15" s="68">
        <f>+'LAN-PPMP'!G15+'LAN-PPIP'!G15+'LAN-DPLK'!G15</f>
        <v>948.99449265356145</v>
      </c>
      <c r="H15" s="68">
        <f>+'LAN-PPMP'!H15+'LAN-PPIP'!H15+'LAN-DPLK'!H15</f>
        <v>889.57350100401345</v>
      </c>
      <c r="I15" s="68">
        <f>+'LAN-PPMP'!I15+'LAN-PPIP'!I15+'LAN-DPLK'!I15</f>
        <v>882.40214503042114</v>
      </c>
      <c r="J15" s="68">
        <f>+'LAN-PPMP'!J15+'LAN-PPIP'!J15+'LAN-DPLK'!J15</f>
        <v>855.98314421164116</v>
      </c>
      <c r="K15" s="68">
        <f>+'LAN-PPMP'!K15+'LAN-PPIP'!K15+'LAN-DPLK'!K15</f>
        <v>822.89211904215131</v>
      </c>
      <c r="L15" s="68">
        <f>+'LAN-PPMP'!L15+'LAN-PPIP'!L15+'LAN-DPLK'!L15</f>
        <v>808.5026697439946</v>
      </c>
      <c r="M15" s="68">
        <f>+'LAN-PPMP'!M15+'LAN-PPIP'!M15+'LAN-DPLK'!M15</f>
        <v>732.64732173700952</v>
      </c>
      <c r="N15" s="68">
        <f>+'LAN-PPMP'!N15+'LAN-PPIP'!N15+'LAN-DPLK'!N15</f>
        <v>696.29473222599813</v>
      </c>
      <c r="O15" s="68">
        <f>+'LAN-PPMP'!O15+'LAN-PPIP'!O15+'LAN-DPLK'!O15</f>
        <v>691.20993896001733</v>
      </c>
      <c r="P15" s="68">
        <f>+'LAN-PPMP'!P15+'LAN-PPIP'!P15+'LAN-DPLK'!P15</f>
        <v>667.34069123749725</v>
      </c>
      <c r="Q15" s="68">
        <f>+'LAN-PPMP'!Q15+'LAN-PPIP'!Q15+'LAN-DPLK'!Q15</f>
        <v>623.52403260709286</v>
      </c>
      <c r="R15" s="68">
        <f>+'LAN-PPMP'!R15+'LAN-PPIP'!R15+'LAN-DPLK'!R15</f>
        <v>617.02819854613244</v>
      </c>
      <c r="S15" s="68">
        <f>+'LAN-PPMP'!S15+'LAN-PPIP'!S15+'LAN-DPLK'!S15</f>
        <v>614.54601904041783</v>
      </c>
      <c r="T15" s="68">
        <f>+'LAN-PPMP'!T15+'LAN-PPIP'!T15+'LAN-DPLK'!T15</f>
        <v>555.92092324717612</v>
      </c>
      <c r="U15" s="68">
        <f>+'LAN-PPMP'!U15+'LAN-PPIP'!U15+'LAN-DPLK'!U15</f>
        <v>549.47488148616799</v>
      </c>
      <c r="V15" s="68">
        <f>+'LAN-PPMP'!V15+'LAN-PPIP'!V15+'LAN-DPLK'!V15</f>
        <v>528.9562583318891</v>
      </c>
      <c r="W15" s="68">
        <f>+'LAN-PPMP'!W15+'LAN-PPIP'!W15+'LAN-DPLK'!W15</f>
        <v>492.13759239692683</v>
      </c>
      <c r="X15" s="68">
        <f>+'LAN-PPMP'!X15+'LAN-PPIP'!X15+'LAN-DPLK'!X15</f>
        <v>487.76273797710166</v>
      </c>
      <c r="Y15" s="68">
        <f>+'LAN-PPMP'!Y15+'LAN-PPIP'!Y15+'LAN-DPLK'!Y15</f>
        <v>416.68764513213944</v>
      </c>
      <c r="Z15" s="68">
        <f>+'LAN-PPMP'!Z15+'LAN-PPIP'!Z15+'LAN-DPLK'!Z15</f>
        <v>374.03450915352698</v>
      </c>
    </row>
    <row r="16" spans="1:26">
      <c r="A16" s="14">
        <v>14</v>
      </c>
      <c r="B16" s="15" t="s">
        <v>112</v>
      </c>
      <c r="C16" s="68">
        <f>+'LAN-PPMP'!C16+'LAN-PPIP'!C16+'LAN-DPLK'!C16</f>
        <v>45.45988903336</v>
      </c>
      <c r="D16" s="68">
        <f>+'LAN-PPMP'!D16+'LAN-PPIP'!D16+'LAN-DPLK'!D16</f>
        <v>45.564890308360006</v>
      </c>
      <c r="E16" s="68">
        <f>+'LAN-PPMP'!E16+'LAN-PPIP'!E16+'LAN-DPLK'!E16</f>
        <v>45.61093893436</v>
      </c>
      <c r="F16" s="68">
        <f>+'LAN-PPMP'!F16+'LAN-PPIP'!F16+'LAN-DPLK'!F16</f>
        <v>45.439227934359998</v>
      </c>
      <c r="G16" s="68">
        <f>+'LAN-PPMP'!G16+'LAN-PPIP'!G16+'LAN-DPLK'!G16</f>
        <v>21.956924113360003</v>
      </c>
      <c r="H16" s="68">
        <f>+'LAN-PPMP'!H16+'LAN-PPIP'!H16+'LAN-DPLK'!H16</f>
        <v>25.218144383359999</v>
      </c>
      <c r="I16" s="68">
        <f>+'LAN-PPMP'!I16+'LAN-PPIP'!I16+'LAN-DPLK'!I16</f>
        <v>36.161937183360003</v>
      </c>
      <c r="J16" s="68">
        <f>+'LAN-PPMP'!J16+'LAN-PPIP'!J16+'LAN-DPLK'!J16</f>
        <v>24.924924011360002</v>
      </c>
      <c r="K16" s="68">
        <f>+'LAN-PPMP'!K16+'LAN-PPIP'!K16+'LAN-DPLK'!K16</f>
        <v>26.097861611359999</v>
      </c>
      <c r="L16" s="68">
        <f>+'LAN-PPMP'!L16+'LAN-PPIP'!L16+'LAN-DPLK'!L16</f>
        <v>25.80462721136</v>
      </c>
      <c r="M16" s="68">
        <f>+'LAN-PPMP'!M16+'LAN-PPIP'!M16+'LAN-DPLK'!M16</f>
        <v>26.391096012359998</v>
      </c>
      <c r="N16" s="68">
        <f>+'LAN-PPMP'!N16+'LAN-PPIP'!N16+'LAN-DPLK'!N16</f>
        <v>25.586650212359999</v>
      </c>
      <c r="O16" s="68">
        <f>+'LAN-PPMP'!O16+'LAN-PPIP'!O16+'LAN-DPLK'!O16</f>
        <v>26.097861612359999</v>
      </c>
      <c r="P16" s="68">
        <f>+'LAN-PPMP'!P16+'LAN-PPIP'!P16+'LAN-DPLK'!P16</f>
        <v>24.631689611359999</v>
      </c>
      <c r="Q16" s="68">
        <f>+'LAN-PPMP'!Q16+'LAN-PPIP'!Q16+'LAN-DPLK'!Q16</f>
        <v>28.150502413360002</v>
      </c>
      <c r="R16" s="68">
        <f>+'LAN-PPMP'!R16+'LAN-PPIP'!R16+'LAN-DPLK'!R16</f>
        <v>26.097861612359999</v>
      </c>
      <c r="S16" s="68">
        <f>+'LAN-PPMP'!S16+'LAN-PPIP'!S16+'LAN-DPLK'!S16</f>
        <v>25.80462721236</v>
      </c>
      <c r="T16" s="68">
        <f>+'LAN-PPMP'!T16+'LAN-PPIP'!T16+'LAN-DPLK'!T16</f>
        <v>26.684330412360001</v>
      </c>
      <c r="U16" s="68">
        <f>+'LAN-PPMP'!U16+'LAN-PPIP'!U16+'LAN-DPLK'!U16</f>
        <v>32.842252815359998</v>
      </c>
      <c r="V16" s="68">
        <f>+'LAN-PPMP'!V16+'LAN-PPIP'!V16+'LAN-DPLK'!V16</f>
        <v>29.323439867360001</v>
      </c>
      <c r="W16" s="68">
        <f>+'LAN-PPMP'!W16+'LAN-PPIP'!W16+'LAN-DPLK'!W16</f>
        <v>24.338455065359998</v>
      </c>
      <c r="X16" s="68">
        <f>+'LAN-PPMP'!X16+'LAN-PPIP'!X16+'LAN-DPLK'!X16</f>
        <v>28.44373666736</v>
      </c>
      <c r="Y16" s="68">
        <f>+'LAN-PPMP'!Y16+'LAN-PPIP'!Y16+'LAN-DPLK'!Y16</f>
        <v>27.943123366359998</v>
      </c>
      <c r="Z16" s="68">
        <f>+'LAN-PPMP'!Z16+'LAN-PPIP'!Z16+'LAN-DPLK'!Z16</f>
        <v>28.150502414000002</v>
      </c>
    </row>
    <row r="17" spans="1:26">
      <c r="A17" s="14">
        <v>15</v>
      </c>
      <c r="B17" s="15" t="s">
        <v>113</v>
      </c>
      <c r="C17" s="68">
        <f>+'LAN-PPMP'!C17+'LAN-PPIP'!C17+'LAN-DPLK'!C17</f>
        <v>87.495959460999998</v>
      </c>
      <c r="D17" s="68">
        <f>+'LAN-PPMP'!D17+'LAN-PPIP'!D17+'LAN-DPLK'!D17</f>
        <v>87.691959087000001</v>
      </c>
      <c r="E17" s="68">
        <f>+'LAN-PPMP'!E17+'LAN-PPIP'!E17+'LAN-DPLK'!E17</f>
        <v>85.486893749000004</v>
      </c>
      <c r="F17" s="68">
        <f>+'LAN-PPMP'!F17+'LAN-PPIP'!F17+'LAN-DPLK'!F17</f>
        <v>85.038958442999999</v>
      </c>
      <c r="G17" s="68">
        <f>+'LAN-PPMP'!G17+'LAN-PPIP'!G17+'LAN-DPLK'!G17</f>
        <v>85.189958157000007</v>
      </c>
      <c r="H17" s="68">
        <f>+'LAN-PPMP'!H17+'LAN-PPIP'!H17+'LAN-DPLK'!H17</f>
        <v>85.380957795</v>
      </c>
      <c r="I17" s="68">
        <f>+'LAN-PPMP'!I17+'LAN-PPIP'!I17+'LAN-DPLK'!I17</f>
        <v>76.981957477999998</v>
      </c>
      <c r="J17" s="68">
        <f>+'LAN-PPMP'!J17+'LAN-PPIP'!J17+'LAN-DPLK'!J17</f>
        <v>83.212157160999993</v>
      </c>
      <c r="K17" s="68">
        <f>+'LAN-PPMP'!K17+'LAN-PPIP'!K17+'LAN-DPLK'!K17</f>
        <v>83.352596868999996</v>
      </c>
      <c r="L17" s="68">
        <f>+'LAN-PPMP'!L17+'LAN-PPIP'!L17+'LAN-DPLK'!L17</f>
        <v>85.749972151999998</v>
      </c>
      <c r="M17" s="68">
        <f>+'LAN-PPMP'!M17+'LAN-PPIP'!M17+'LAN-DPLK'!M17</f>
        <v>83.615236237000005</v>
      </c>
      <c r="N17" s="68">
        <f>+'LAN-PPMP'!N17+'LAN-PPIP'!N17+'LAN-DPLK'!N17</f>
        <v>83.176977010000002</v>
      </c>
      <c r="O17" s="68">
        <f>+'LAN-PPMP'!O17+'LAN-PPIP'!O17+'LAN-DPLK'!O17</f>
        <v>83.196576966999999</v>
      </c>
      <c r="P17" s="68">
        <f>+'LAN-PPMP'!P17+'LAN-PPIP'!P17+'LAN-DPLK'!P17</f>
        <v>83.219256920999996</v>
      </c>
      <c r="Q17" s="68">
        <f>+'LAN-PPMP'!Q17+'LAN-PPIP'!Q17+'LAN-DPLK'!Q17</f>
        <v>80.044337275999993</v>
      </c>
      <c r="R17" s="68">
        <f>+'LAN-PPMP'!R17+'LAN-PPIP'!R17+'LAN-DPLK'!R17</f>
        <v>80.064017231999998</v>
      </c>
      <c r="S17" s="68">
        <f>+'LAN-PPMP'!S17+'LAN-PPIP'!S17+'LAN-DPLK'!S17</f>
        <v>80.081817194999999</v>
      </c>
      <c r="T17" s="68">
        <f>+'LAN-PPMP'!T17+'LAN-PPIP'!T17+'LAN-DPLK'!T17</f>
        <v>80.105977142</v>
      </c>
      <c r="U17" s="68">
        <f>+'LAN-PPMP'!U17+'LAN-PPIP'!U17+'LAN-DPLK'!U17</f>
        <v>80.376301100000006</v>
      </c>
      <c r="V17" s="68">
        <f>+'LAN-PPMP'!V17+'LAN-PPIP'!V17+'LAN-DPLK'!V17</f>
        <v>78.106821053000004</v>
      </c>
      <c r="W17" s="68">
        <f>+'LAN-PPMP'!W17+'LAN-PPIP'!W17+'LAN-DPLK'!W17</f>
        <v>77.967601125000002</v>
      </c>
      <c r="X17" s="68">
        <f>+'LAN-PPMP'!X17+'LAN-PPIP'!X17+'LAN-DPLK'!X17</f>
        <v>77.825987432000005</v>
      </c>
      <c r="Y17" s="68">
        <f>+'LAN-PPMP'!Y17+'LAN-PPIP'!Y17+'LAN-DPLK'!Y17</f>
        <v>77.846697385999988</v>
      </c>
      <c r="Z17" s="68">
        <f>+'LAN-PPMP'!Z17+'LAN-PPIP'!Z17+'LAN-DPLK'!Z17</f>
        <v>77.807287454999994</v>
      </c>
    </row>
    <row r="18" spans="1:26">
      <c r="A18" s="14">
        <v>16</v>
      </c>
      <c r="B18" s="15" t="s">
        <v>114</v>
      </c>
      <c r="C18" s="68">
        <f>+'LAN-PPMP'!C18+'LAN-PPIP'!C18+'LAN-DPLK'!C18</f>
        <v>0</v>
      </c>
      <c r="D18" s="68">
        <f>+'LAN-PPMP'!D18+'LAN-PPIP'!D18+'LAN-DPLK'!D18</f>
        <v>0</v>
      </c>
      <c r="E18" s="68">
        <f>+'LAN-PPMP'!E18+'LAN-PPIP'!E18+'LAN-DPLK'!E18</f>
        <v>0</v>
      </c>
      <c r="F18" s="68">
        <f>+'LAN-PPMP'!F18+'LAN-PPIP'!F18+'LAN-DPLK'!F18</f>
        <v>0</v>
      </c>
      <c r="G18" s="68">
        <f>+'LAN-PPMP'!G18+'LAN-PPIP'!G18+'LAN-DPLK'!G18</f>
        <v>0</v>
      </c>
      <c r="H18" s="68">
        <f>+'LAN-PPMP'!H18+'LAN-PPIP'!H18+'LAN-DPLK'!H18</f>
        <v>0</v>
      </c>
      <c r="I18" s="68">
        <f>+'LAN-PPMP'!I18+'LAN-PPIP'!I18+'LAN-DPLK'!I18</f>
        <v>0</v>
      </c>
      <c r="J18" s="68">
        <f>+'LAN-PPMP'!J18+'LAN-PPIP'!J18+'LAN-DPLK'!J18</f>
        <v>0</v>
      </c>
      <c r="K18" s="68">
        <f>+'LAN-PPMP'!K18+'LAN-PPIP'!K18+'LAN-DPLK'!K18</f>
        <v>0</v>
      </c>
      <c r="L18" s="68">
        <f>+'LAN-PPMP'!L18+'LAN-PPIP'!L18+'LAN-DPLK'!L18</f>
        <v>0</v>
      </c>
      <c r="M18" s="68">
        <f>+'LAN-PPMP'!M18+'LAN-PPIP'!M18+'LAN-DPLK'!M18</f>
        <v>0</v>
      </c>
      <c r="N18" s="68">
        <f>+'LAN-PPMP'!N18+'LAN-PPIP'!N18+'LAN-DPLK'!N18</f>
        <v>0</v>
      </c>
      <c r="O18" s="68">
        <f>+'LAN-PPMP'!O18+'LAN-PPIP'!O18+'LAN-DPLK'!O18</f>
        <v>0</v>
      </c>
      <c r="P18" s="68">
        <f>+'LAN-PPMP'!P18+'LAN-PPIP'!P18+'LAN-DPLK'!P18</f>
        <v>0</v>
      </c>
      <c r="Q18" s="68">
        <f>+'LAN-PPMP'!Q18+'LAN-PPIP'!Q18+'LAN-DPLK'!Q18</f>
        <v>0</v>
      </c>
      <c r="R18" s="68">
        <f>+'LAN-PPMP'!R18+'LAN-PPIP'!R18+'LAN-DPLK'!R18</f>
        <v>0</v>
      </c>
      <c r="S18" s="68">
        <f>+'LAN-PPMP'!S18+'LAN-PPIP'!S18+'LAN-DPLK'!S18</f>
        <v>0</v>
      </c>
      <c r="T18" s="68">
        <f>+'LAN-PPMP'!T18+'LAN-PPIP'!T18+'LAN-DPLK'!T18</f>
        <v>0</v>
      </c>
      <c r="U18" s="68">
        <f>+'LAN-PPMP'!U18+'LAN-PPIP'!U18+'LAN-DPLK'!U18</f>
        <v>0</v>
      </c>
      <c r="V18" s="68">
        <f>+'LAN-PPMP'!V18+'LAN-PPIP'!V18+'LAN-DPLK'!V18</f>
        <v>0</v>
      </c>
      <c r="W18" s="68">
        <f>+'LAN-PPMP'!W18+'LAN-PPIP'!W18+'LAN-DPLK'!W18</f>
        <v>0</v>
      </c>
      <c r="X18" s="68">
        <f>+'LAN-PPMP'!X18+'LAN-PPIP'!X18+'LAN-DPLK'!X18</f>
        <v>0</v>
      </c>
      <c r="Y18" s="68">
        <f>+'LAN-PPMP'!Y18+'LAN-PPIP'!Y18+'LAN-DPLK'!Y18</f>
        <v>0</v>
      </c>
      <c r="Z18" s="68">
        <f>+'LAN-PPMP'!Z18+'LAN-PPIP'!Z18+'LAN-DPLK'!Z18</f>
        <v>0</v>
      </c>
    </row>
    <row r="19" spans="1:26">
      <c r="A19" s="14">
        <v>17</v>
      </c>
      <c r="B19" s="15" t="s">
        <v>11</v>
      </c>
      <c r="C19" s="68">
        <f>+'LAN-PPMP'!C19+'LAN-PPIP'!C19+'LAN-DPLK'!C19</f>
        <v>0</v>
      </c>
      <c r="D19" s="68">
        <f>+'LAN-PPMP'!D19+'LAN-PPIP'!D19+'LAN-DPLK'!D19</f>
        <v>0</v>
      </c>
      <c r="E19" s="68">
        <f>+'LAN-PPMP'!E19+'LAN-PPIP'!E19+'LAN-DPLK'!E19</f>
        <v>0</v>
      </c>
      <c r="F19" s="68">
        <f>+'LAN-PPMP'!F19+'LAN-PPIP'!F19+'LAN-DPLK'!F19</f>
        <v>0</v>
      </c>
      <c r="G19" s="68">
        <f>+'LAN-PPMP'!G19+'LAN-PPIP'!G19+'LAN-DPLK'!G19</f>
        <v>0</v>
      </c>
      <c r="H19" s="68">
        <f>+'LAN-PPMP'!H19+'LAN-PPIP'!H19+'LAN-DPLK'!H19</f>
        <v>0</v>
      </c>
      <c r="I19" s="68">
        <f>+'LAN-PPMP'!I19+'LAN-PPIP'!I19+'LAN-DPLK'!I19</f>
        <v>0</v>
      </c>
      <c r="J19" s="68">
        <f>+'LAN-PPMP'!J19+'LAN-PPIP'!J19+'LAN-DPLK'!J19</f>
        <v>0</v>
      </c>
      <c r="K19" s="68">
        <f>+'LAN-PPMP'!K19+'LAN-PPIP'!K19+'LAN-DPLK'!K19</f>
        <v>0</v>
      </c>
      <c r="L19" s="68">
        <f>+'LAN-PPMP'!L19+'LAN-PPIP'!L19+'LAN-DPLK'!L19</f>
        <v>0</v>
      </c>
      <c r="M19" s="68">
        <f>+'LAN-PPMP'!M19+'LAN-PPIP'!M19+'LAN-DPLK'!M19</f>
        <v>0</v>
      </c>
      <c r="N19" s="68">
        <f>+'LAN-PPMP'!N19+'LAN-PPIP'!N19+'LAN-DPLK'!N19</f>
        <v>0</v>
      </c>
      <c r="O19" s="68">
        <f>+'LAN-PPMP'!O19+'LAN-PPIP'!O19+'LAN-DPLK'!O19</f>
        <v>0</v>
      </c>
      <c r="P19" s="68">
        <f>+'LAN-PPMP'!P19+'LAN-PPIP'!P19+'LAN-DPLK'!P19</f>
        <v>0</v>
      </c>
      <c r="Q19" s="68">
        <f>+'LAN-PPMP'!Q19+'LAN-PPIP'!Q19+'LAN-DPLK'!Q19</f>
        <v>0</v>
      </c>
      <c r="R19" s="68">
        <f>+'LAN-PPMP'!R19+'LAN-PPIP'!R19+'LAN-DPLK'!R19</f>
        <v>0</v>
      </c>
      <c r="S19" s="68">
        <f>+'LAN-PPMP'!S19+'LAN-PPIP'!S19+'LAN-DPLK'!S19</f>
        <v>0</v>
      </c>
      <c r="T19" s="68">
        <f>+'LAN-PPMP'!T19+'LAN-PPIP'!T19+'LAN-DPLK'!T19</f>
        <v>0</v>
      </c>
      <c r="U19" s="68">
        <f>+'LAN-PPMP'!U19+'LAN-PPIP'!U19+'LAN-DPLK'!U19</f>
        <v>0</v>
      </c>
      <c r="V19" s="68">
        <f>+'LAN-PPMP'!V19+'LAN-PPIP'!V19+'LAN-DPLK'!V19</f>
        <v>0</v>
      </c>
      <c r="W19" s="68">
        <f>+'LAN-PPMP'!W19+'LAN-PPIP'!W19+'LAN-DPLK'!W19</f>
        <v>0</v>
      </c>
      <c r="X19" s="68">
        <f>+'LAN-PPMP'!X19+'LAN-PPIP'!X19+'LAN-DPLK'!X19</f>
        <v>0</v>
      </c>
      <c r="Y19" s="68">
        <f>+'LAN-PPMP'!Y19+'LAN-PPIP'!Y19+'LAN-DPLK'!Y19</f>
        <v>0</v>
      </c>
      <c r="Z19" s="68">
        <f>+'LAN-PPMP'!Z19+'LAN-PPIP'!Z19+'LAN-DPLK'!Z19</f>
        <v>0</v>
      </c>
    </row>
    <row r="20" spans="1:26">
      <c r="A20" s="14">
        <v>18</v>
      </c>
      <c r="B20" s="15" t="s">
        <v>12</v>
      </c>
      <c r="C20" s="68">
        <f>+'LAN-PPMP'!C20+'LAN-PPIP'!C20+'LAN-DPLK'!C20</f>
        <v>9961.7038997421096</v>
      </c>
      <c r="D20" s="68">
        <f>+'LAN-PPMP'!D20+'LAN-PPIP'!D20+'LAN-DPLK'!D20</f>
        <v>10142.870320743112</v>
      </c>
      <c r="E20" s="68">
        <f>+'LAN-PPMP'!E20+'LAN-PPIP'!E20+'LAN-DPLK'!E20</f>
        <v>10100.31844773111</v>
      </c>
      <c r="F20" s="68">
        <f>+'LAN-PPMP'!F20+'LAN-PPIP'!F20+'LAN-DPLK'!F20</f>
        <v>10018.509012405109</v>
      </c>
      <c r="G20" s="68">
        <f>+'LAN-PPMP'!G20+'LAN-PPIP'!G20+'LAN-DPLK'!G20</f>
        <v>10049.922848523109</v>
      </c>
      <c r="H20" s="68">
        <f>+'LAN-PPMP'!H20+'LAN-PPIP'!H20+'LAN-DPLK'!H20</f>
        <v>10109.637331020111</v>
      </c>
      <c r="I20" s="68">
        <f>+'LAN-PPMP'!I20+'LAN-PPIP'!I20+'LAN-DPLK'!I20</f>
        <v>10140.145268009081</v>
      </c>
      <c r="J20" s="68">
        <f>+'LAN-PPMP'!J20+'LAN-PPIP'!J20+'LAN-DPLK'!J20</f>
        <v>10119.01869859908</v>
      </c>
      <c r="K20" s="68">
        <f>+'LAN-PPMP'!K20+'LAN-PPIP'!K20+'LAN-DPLK'!K20</f>
        <v>10001.903036932581</v>
      </c>
      <c r="L20" s="68">
        <f>+'LAN-PPMP'!L20+'LAN-PPIP'!L20+'LAN-DPLK'!L20</f>
        <v>10011.698526095579</v>
      </c>
      <c r="M20" s="68">
        <f>+'LAN-PPMP'!M20+'LAN-PPIP'!M20+'LAN-DPLK'!M20</f>
        <v>10321.626171685579</v>
      </c>
      <c r="N20" s="68">
        <f>+'LAN-PPMP'!N20+'LAN-PPIP'!N20+'LAN-DPLK'!N20</f>
        <v>10329.875546265579</v>
      </c>
      <c r="O20" s="68">
        <f>+'LAN-PPMP'!O20+'LAN-PPIP'!O20+'LAN-DPLK'!O20</f>
        <v>10394.32147369658</v>
      </c>
      <c r="P20" s="68">
        <f>+'LAN-PPMP'!P20+'LAN-PPIP'!P20+'LAN-DPLK'!P20</f>
        <v>10154.161561376579</v>
      </c>
      <c r="Q20" s="68">
        <f>+'LAN-PPMP'!Q20+'LAN-PPIP'!Q20+'LAN-DPLK'!Q20</f>
        <v>10679.998130563999</v>
      </c>
      <c r="R20" s="68">
        <f>+'LAN-PPMP'!R20+'LAN-PPIP'!R20+'LAN-DPLK'!R20</f>
        <v>10733.622634855999</v>
      </c>
      <c r="S20" s="68">
        <f>+'LAN-PPMP'!S20+'LAN-PPIP'!S20+'LAN-DPLK'!S20</f>
        <v>10785.94838421</v>
      </c>
      <c r="T20" s="68">
        <f>+'LAN-PPMP'!T20+'LAN-PPIP'!T20+'LAN-DPLK'!T20</f>
        <v>10790.342283512</v>
      </c>
      <c r="U20" s="68">
        <f>+'LAN-PPMP'!U20+'LAN-PPIP'!U20+'LAN-DPLK'!U20</f>
        <v>10870.589952944001</v>
      </c>
      <c r="V20" s="68">
        <f>+'LAN-PPMP'!V20+'LAN-PPIP'!V20+'LAN-DPLK'!V20</f>
        <v>10977.091787526999</v>
      </c>
      <c r="W20" s="68">
        <f>+'LAN-PPMP'!W20+'LAN-PPIP'!W20+'LAN-DPLK'!W20</f>
        <v>10979.674924671019</v>
      </c>
      <c r="X20" s="68">
        <f>+'LAN-PPMP'!X20+'LAN-PPIP'!X20+'LAN-DPLK'!X20</f>
        <v>11012.46702404202</v>
      </c>
      <c r="Y20" s="68">
        <f>+'LAN-PPMP'!Y20+'LAN-PPIP'!Y20+'LAN-DPLK'!Y20</f>
        <v>11051.44532278202</v>
      </c>
      <c r="Z20" s="68">
        <f>+'LAN-PPMP'!Z20+'LAN-PPIP'!Z20+'LAN-DPLK'!Z20</f>
        <v>11123.772620503019</v>
      </c>
    </row>
    <row r="21" spans="1:26">
      <c r="A21" s="14">
        <v>19</v>
      </c>
      <c r="B21" s="15" t="s">
        <v>126</v>
      </c>
      <c r="C21" s="68">
        <f>+'LAN-PPMP'!C21+'LAN-PPIP'!C21+'LAN-DPLK'!C21</f>
        <v>4784.2194359430005</v>
      </c>
      <c r="D21" s="68">
        <f>+'LAN-PPMP'!D21+'LAN-PPIP'!D21+'LAN-DPLK'!D21</f>
        <v>4787.1981653769999</v>
      </c>
      <c r="E21" s="68">
        <f>+'LAN-PPMP'!E21+'LAN-PPIP'!E21+'LAN-DPLK'!E21</f>
        <v>4774.8694146730004</v>
      </c>
      <c r="F21" s="68">
        <f>+'LAN-PPMP'!F21+'LAN-PPIP'!F21+'LAN-DPLK'!F21</f>
        <v>4774.2121991280001</v>
      </c>
      <c r="G21" s="68">
        <f>+'LAN-PPMP'!G21+'LAN-PPIP'!G21+'LAN-DPLK'!G21</f>
        <v>4789.2628613360002</v>
      </c>
      <c r="H21" s="68">
        <f>+'LAN-PPMP'!H21+'LAN-PPIP'!H21+'LAN-DPLK'!H21</f>
        <v>4784.8235255050004</v>
      </c>
      <c r="I21" s="68">
        <f>+'LAN-PPMP'!I21+'LAN-PPIP'!I21+'LAN-DPLK'!I21</f>
        <v>4798.3446590459998</v>
      </c>
      <c r="J21" s="68">
        <f>+'LAN-PPMP'!J21+'LAN-PPIP'!J21+'LAN-DPLK'!J21</f>
        <v>4800.0803055429997</v>
      </c>
      <c r="K21" s="68">
        <f>+'LAN-PPMP'!K21+'LAN-PPIP'!K21+'LAN-DPLK'!K21</f>
        <v>4793.2628313019995</v>
      </c>
      <c r="L21" s="68">
        <f>+'LAN-PPMP'!L21+'LAN-PPIP'!L21+'LAN-DPLK'!L21</f>
        <v>4793.4487526699995</v>
      </c>
      <c r="M21" s="68">
        <f>+'LAN-PPMP'!M21+'LAN-PPIP'!M21+'LAN-DPLK'!M21</f>
        <v>4901.6232367989996</v>
      </c>
      <c r="N21" s="68">
        <f>+'LAN-PPMP'!N21+'LAN-PPIP'!N21+'LAN-DPLK'!N21</f>
        <v>4902.5825683619996</v>
      </c>
      <c r="O21" s="68">
        <f>+'LAN-PPMP'!O21+'LAN-PPIP'!O21+'LAN-DPLK'!O21</f>
        <v>4807.2642947539998</v>
      </c>
      <c r="P21" s="68">
        <f>+'LAN-PPMP'!P21+'LAN-PPIP'!P21+'LAN-DPLK'!P21</f>
        <v>4809.1475696320003</v>
      </c>
      <c r="Q21" s="68">
        <f>+'LAN-PPMP'!Q21+'LAN-PPIP'!Q21+'LAN-DPLK'!Q21</f>
        <v>5108.5386530980004</v>
      </c>
      <c r="R21" s="68">
        <f>+'LAN-PPMP'!R21+'LAN-PPIP'!R21+'LAN-DPLK'!R21</f>
        <v>5078.8107414650003</v>
      </c>
      <c r="S21" s="68">
        <f>+'LAN-PPMP'!S21+'LAN-PPIP'!S21+'LAN-DPLK'!S21</f>
        <v>3288.8756912395002</v>
      </c>
      <c r="T21" s="68">
        <f>+'LAN-PPMP'!T21+'LAN-PPIP'!T21+'LAN-DPLK'!T21</f>
        <v>3169.4620318869997</v>
      </c>
      <c r="U21" s="68">
        <f>+'LAN-PPMP'!U21+'LAN-PPIP'!U21+'LAN-DPLK'!U21</f>
        <v>3180.580736763</v>
      </c>
      <c r="V21" s="68">
        <f>+'LAN-PPMP'!V21+'LAN-PPIP'!V21+'LAN-DPLK'!V21</f>
        <v>3189.5656391089997</v>
      </c>
      <c r="W21" s="68">
        <f>+'LAN-PPMP'!W21+'LAN-PPIP'!W21+'LAN-DPLK'!W21</f>
        <v>3176.6770336729996</v>
      </c>
      <c r="X21" s="68">
        <f>+'LAN-PPMP'!X21+'LAN-PPIP'!X21+'LAN-DPLK'!X21</f>
        <v>3178.60042905</v>
      </c>
      <c r="Y21" s="68">
        <f>+'LAN-PPMP'!Y21+'LAN-PPIP'!Y21+'LAN-DPLK'!Y21</f>
        <v>3178.410938857</v>
      </c>
      <c r="Z21" s="68">
        <f>+'LAN-PPMP'!Z21+'LAN-PPIP'!Z21+'LAN-DPLK'!Z21</f>
        <v>3252.263207554</v>
      </c>
    </row>
    <row r="22" spans="1:26">
      <c r="A22" s="14">
        <v>20</v>
      </c>
      <c r="B22" s="15" t="s">
        <v>127</v>
      </c>
      <c r="C22" s="68">
        <f>+'LAN-PPMP'!C22+'LAN-PPIP'!C22+'LAN-DPLK'!C22</f>
        <v>2028.201985359</v>
      </c>
      <c r="D22" s="68">
        <f>+'LAN-PPMP'!D22+'LAN-PPIP'!D22+'LAN-DPLK'!D22</f>
        <v>1982.119564283</v>
      </c>
      <c r="E22" s="68">
        <f>+'LAN-PPMP'!E22+'LAN-PPIP'!E22+'LAN-DPLK'!E22</f>
        <v>1980.4627905299999</v>
      </c>
      <c r="F22" s="68">
        <f>+'LAN-PPMP'!F22+'LAN-PPIP'!F22+'LAN-DPLK'!F22</f>
        <v>1983.833716461</v>
      </c>
      <c r="G22" s="68">
        <f>+'LAN-PPMP'!G22+'LAN-PPIP'!G22+'LAN-DPLK'!G22</f>
        <v>1983.8113609080001</v>
      </c>
      <c r="H22" s="68">
        <f>+'LAN-PPMP'!H22+'LAN-PPIP'!H22+'LAN-DPLK'!H22</f>
        <v>1977.4841553400001</v>
      </c>
      <c r="I22" s="68">
        <f>+'LAN-PPMP'!I22+'LAN-PPIP'!I22+'LAN-DPLK'!I22</f>
        <v>1976.0250210429999</v>
      </c>
      <c r="J22" s="68">
        <f>+'LAN-PPMP'!J22+'LAN-PPIP'!J22+'LAN-DPLK'!J22</f>
        <v>1975.086806974</v>
      </c>
      <c r="K22" s="68">
        <f>+'LAN-PPMP'!K22+'LAN-PPIP'!K22+'LAN-DPLK'!K22</f>
        <v>1979.132294582</v>
      </c>
      <c r="L22" s="68">
        <f>+'LAN-PPMP'!L22+'LAN-PPIP'!L22+'LAN-DPLK'!L22</f>
        <v>1979.1082105139999</v>
      </c>
      <c r="M22" s="68">
        <f>+'LAN-PPMP'!M22+'LAN-PPIP'!M22+'LAN-DPLK'!M22</f>
        <v>1979.0841264650001</v>
      </c>
      <c r="N22" s="68">
        <f>+'LAN-PPMP'!N22+'LAN-PPIP'!N22+'LAN-DPLK'!N22</f>
        <v>1979.0606185689999</v>
      </c>
      <c r="O22" s="68">
        <f>+'LAN-PPMP'!O22+'LAN-PPIP'!O22+'LAN-DPLK'!O22</f>
        <v>1979.036534499</v>
      </c>
      <c r="P22" s="68">
        <f>+'LAN-PPMP'!P22+'LAN-PPIP'!P22+'LAN-DPLK'!P22</f>
        <v>1978.9130266030002</v>
      </c>
      <c r="Q22" s="68">
        <f>+'LAN-PPMP'!Q22+'LAN-PPIP'!Q22+'LAN-DPLK'!Q22</f>
        <v>1747.9413175479999</v>
      </c>
      <c r="R22" s="68">
        <f>+'LAN-PPMP'!R22+'LAN-PPIP'!R22+'LAN-DPLK'!R22</f>
        <v>1748.5148688649999</v>
      </c>
      <c r="S22" s="68">
        <f>+'LAN-PPMP'!S22+'LAN-PPIP'!S22+'LAN-DPLK'!S22</f>
        <v>1722.2564814990001</v>
      </c>
      <c r="T22" s="68">
        <f>+'LAN-PPMP'!T22+'LAN-PPIP'!T22+'LAN-DPLK'!T22</f>
        <v>1734.1201060779999</v>
      </c>
      <c r="U22" s="68">
        <f>+'LAN-PPMP'!U22+'LAN-PPIP'!U22+'LAN-DPLK'!U22</f>
        <v>1728.5010595239999</v>
      </c>
      <c r="V22" s="68">
        <f>+'LAN-PPMP'!V22+'LAN-PPIP'!V22+'LAN-DPLK'!V22</f>
        <v>1738.180567202</v>
      </c>
      <c r="W22" s="68">
        <f>+'LAN-PPMP'!W22+'LAN-PPIP'!W22+'LAN-DPLK'!W22</f>
        <v>1738.1927177399998</v>
      </c>
      <c r="X22" s="68">
        <f>+'LAN-PPMP'!X22+'LAN-PPIP'!X22+'LAN-DPLK'!X22</f>
        <v>1735.4293426170002</v>
      </c>
      <c r="Y22" s="68">
        <f>+'LAN-PPMP'!Y22+'LAN-PPIP'!Y22+'LAN-DPLK'!Y22</f>
        <v>1735.991385994</v>
      </c>
      <c r="Z22" s="68">
        <f>+'LAN-PPMP'!Z22+'LAN-PPIP'!Z22+'LAN-DPLK'!Z22</f>
        <v>1682.7888969750002</v>
      </c>
    </row>
    <row r="23" spans="1:26">
      <c r="A23" s="14">
        <v>21</v>
      </c>
      <c r="B23" s="15" t="s">
        <v>128</v>
      </c>
      <c r="C23" s="68">
        <f>+'LAN-PPMP'!C23+'LAN-PPIP'!C23+'LAN-DPLK'!C23</f>
        <v>7561.8446685608706</v>
      </c>
      <c r="D23" s="68">
        <f>+'LAN-PPMP'!D23+'LAN-PPIP'!D23+'LAN-DPLK'!D23</f>
        <v>7571.4730248818705</v>
      </c>
      <c r="E23" s="68">
        <f>+'LAN-PPMP'!E23+'LAN-PPIP'!E23+'LAN-DPLK'!E23</f>
        <v>7672.0876515788705</v>
      </c>
      <c r="F23" s="68">
        <f>+'LAN-PPMP'!F23+'LAN-PPIP'!F23+'LAN-DPLK'!F23</f>
        <v>7675.85034050987</v>
      </c>
      <c r="G23" s="68">
        <f>+'LAN-PPMP'!G23+'LAN-PPIP'!G23+'LAN-DPLK'!G23</f>
        <v>7721.3137720928707</v>
      </c>
      <c r="H23" s="68">
        <f>+'LAN-PPMP'!H23+'LAN-PPIP'!H23+'LAN-DPLK'!H23</f>
        <v>7706.4841680538702</v>
      </c>
      <c r="I23" s="68">
        <f>+'LAN-PPMP'!I23+'LAN-PPIP'!I23+'LAN-DPLK'!I23</f>
        <v>7666.76482845387</v>
      </c>
      <c r="J23" s="68">
        <f>+'LAN-PPMP'!J23+'LAN-PPIP'!J23+'LAN-DPLK'!J23</f>
        <v>7664.4614540428702</v>
      </c>
      <c r="K23" s="68">
        <f>+'LAN-PPMP'!K23+'LAN-PPIP'!K23+'LAN-DPLK'!K23</f>
        <v>7671.9482976669997</v>
      </c>
      <c r="L23" s="68">
        <f>+'LAN-PPMP'!L23+'LAN-PPIP'!L23+'LAN-DPLK'!L23</f>
        <v>7671.7130202119997</v>
      </c>
      <c r="M23" s="68">
        <f>+'LAN-PPMP'!M23+'LAN-PPIP'!M23+'LAN-DPLK'!M23</f>
        <v>7663.1902980509994</v>
      </c>
      <c r="N23" s="68">
        <f>+'LAN-PPMP'!N23+'LAN-PPIP'!N23+'LAN-DPLK'!N23</f>
        <v>7662.814297031</v>
      </c>
      <c r="O23" s="68">
        <f>+'LAN-PPMP'!O23+'LAN-PPIP'!O23+'LAN-DPLK'!O23</f>
        <v>7382.5241239650004</v>
      </c>
      <c r="P23" s="68">
        <f>+'LAN-PPMP'!P23+'LAN-PPIP'!P23+'LAN-DPLK'!P23</f>
        <v>7623.443445373</v>
      </c>
      <c r="Q23" s="68">
        <f>+'LAN-PPMP'!Q23+'LAN-PPIP'!Q23+'LAN-DPLK'!Q23</f>
        <v>7625.5043176170002</v>
      </c>
      <c r="R23" s="68">
        <f>+'LAN-PPMP'!R23+'LAN-PPIP'!R23+'LAN-DPLK'!R23</f>
        <v>7597.5309369879997</v>
      </c>
      <c r="S23" s="68">
        <f>+'LAN-PPMP'!S23+'LAN-PPIP'!S23+'LAN-DPLK'!S23</f>
        <v>10194.012670377</v>
      </c>
      <c r="T23" s="68">
        <f>+'LAN-PPMP'!T23+'LAN-PPIP'!T23+'LAN-DPLK'!T23</f>
        <v>10450.932868427</v>
      </c>
      <c r="U23" s="68">
        <f>+'LAN-PPMP'!U23+'LAN-PPIP'!U23+'LAN-DPLK'!U23</f>
        <v>10454.101977089</v>
      </c>
      <c r="V23" s="68">
        <f>+'LAN-PPMP'!V23+'LAN-PPIP'!V23+'LAN-DPLK'!V23</f>
        <v>10455.794849900001</v>
      </c>
      <c r="W23" s="68">
        <f>+'LAN-PPMP'!W23+'LAN-PPIP'!W23+'LAN-DPLK'!W23</f>
        <v>10479.910019408999</v>
      </c>
      <c r="X23" s="68">
        <f>+'LAN-PPMP'!X23+'LAN-PPIP'!X23+'LAN-DPLK'!X23</f>
        <v>10479.132790187003</v>
      </c>
      <c r="Y23" s="68">
        <f>+'LAN-PPMP'!Y23+'LAN-PPIP'!Y23+'LAN-DPLK'!Y23</f>
        <v>10471.367392951997</v>
      </c>
      <c r="Z23" s="68">
        <f>+'LAN-PPMP'!Z23+'LAN-PPIP'!Z23+'LAN-DPLK'!Z23</f>
        <v>10486.051180472999</v>
      </c>
    </row>
    <row r="24" spans="1:26">
      <c r="A24" s="14">
        <v>22</v>
      </c>
      <c r="B24" s="67" t="s">
        <v>13</v>
      </c>
      <c r="C24" s="70">
        <f>+'LAN-PPMP'!C24+'LAN-PPIP'!C24+'LAN-DPLK'!C24</f>
        <v>287368.52189704194</v>
      </c>
      <c r="D24" s="70">
        <f>+'LAN-PPMP'!D24+'LAN-PPIP'!D24+'LAN-DPLK'!D24</f>
        <v>295548.22592732077</v>
      </c>
      <c r="E24" s="70">
        <f>+'LAN-PPMP'!E24+'LAN-PPIP'!E24+'LAN-DPLK'!E24</f>
        <v>305831.56354813371</v>
      </c>
      <c r="F24" s="70">
        <f>+'LAN-PPMP'!F24+'LAN-PPIP'!F24+'LAN-DPLK'!F24</f>
        <v>304066.74169647042</v>
      </c>
      <c r="G24" s="70">
        <f>+'LAN-PPMP'!G24+'LAN-PPIP'!G24+'LAN-DPLK'!G24</f>
        <v>306174.70006756636</v>
      </c>
      <c r="H24" s="70">
        <f>+'LAN-PPMP'!H24+'LAN-PPIP'!H24+'LAN-DPLK'!H24</f>
        <v>303705.66941568762</v>
      </c>
      <c r="I24" s="70">
        <f>+'LAN-PPMP'!I24+'LAN-PPIP'!I24+'LAN-DPLK'!I24</f>
        <v>304526.44633922423</v>
      </c>
      <c r="J24" s="70">
        <f>+'LAN-PPMP'!J24+'LAN-PPIP'!J24+'LAN-DPLK'!J24</f>
        <v>306456.32162148569</v>
      </c>
      <c r="K24" s="70">
        <f>+'LAN-PPMP'!K24+'LAN-PPIP'!K24+'LAN-DPLK'!K24</f>
        <v>307717.31565964606</v>
      </c>
      <c r="L24" s="70">
        <f>+'LAN-PPMP'!L24+'LAN-PPIP'!L24+'LAN-DPLK'!L24</f>
        <v>306685.38561916049</v>
      </c>
      <c r="M24" s="70">
        <f>+'LAN-PPMP'!M24+'LAN-PPIP'!M24+'LAN-DPLK'!M24</f>
        <v>307157.60582855315</v>
      </c>
      <c r="N24" s="70">
        <f>+'LAN-PPMP'!N24+'LAN-PPIP'!N24+'LAN-DPLK'!N24</f>
        <v>308834.56039896922</v>
      </c>
      <c r="O24" s="70">
        <f>+'LAN-PPMP'!O24+'LAN-PPIP'!O24+'LAN-DPLK'!O24</f>
        <v>312182.94661569642</v>
      </c>
      <c r="P24" s="70">
        <f>+'LAN-PPMP'!P24+'LAN-PPIP'!P24+'LAN-DPLK'!P24</f>
        <v>313157.64564361324</v>
      </c>
      <c r="Q24" s="70">
        <f>+'LAN-PPMP'!Q24+'LAN-PPIP'!Q24+'LAN-DPLK'!Q24</f>
        <v>316980.72341234155</v>
      </c>
      <c r="R24" s="70">
        <f>+'LAN-PPMP'!R24+'LAN-PPIP'!R24+'LAN-DPLK'!R24</f>
        <v>314824.04936809139</v>
      </c>
      <c r="S24" s="70">
        <f>+'LAN-PPMP'!S24+'LAN-PPIP'!S24+'LAN-DPLK'!S24</f>
        <v>318681.007046894</v>
      </c>
      <c r="T24" s="70">
        <f>+'LAN-PPMP'!T24+'LAN-PPIP'!T24+'LAN-DPLK'!T24</f>
        <v>321453.67703797086</v>
      </c>
      <c r="U24" s="70">
        <f>+'LAN-PPMP'!U24+'LAN-PPIP'!U24+'LAN-DPLK'!U24</f>
        <v>323053.51211535418</v>
      </c>
      <c r="V24" s="70">
        <f>+'LAN-PPMP'!V24+'LAN-PPIP'!V24+'LAN-DPLK'!V24</f>
        <v>323607.22627880081</v>
      </c>
      <c r="W24" s="70">
        <f>+'LAN-PPMP'!W24+'LAN-PPIP'!W24+'LAN-DPLK'!W24</f>
        <v>321504.99200209166</v>
      </c>
      <c r="X24" s="70">
        <f>+'LAN-PPMP'!X24+'LAN-PPIP'!X24+'LAN-DPLK'!X24</f>
        <v>322514.29575775145</v>
      </c>
      <c r="Y24" s="70">
        <f>+'LAN-PPMP'!Y24+'LAN-PPIP'!Y24+'LAN-DPLK'!Y24</f>
        <v>324869.74541467737</v>
      </c>
      <c r="Z24" s="70">
        <f>+'LAN-PPMP'!Z24+'LAN-PPIP'!Z24+'LAN-DPLK'!Z24</f>
        <v>324992.03862648754</v>
      </c>
    </row>
    <row r="25" spans="1:26">
      <c r="A25" s="14">
        <v>23</v>
      </c>
      <c r="B25" s="15" t="s">
        <v>14</v>
      </c>
      <c r="C25" s="69">
        <f>+'LAN-PPMP'!C25+'LAN-PPIP'!C25+'LAN-DPLK'!C25</f>
        <v>2068.8307368014744</v>
      </c>
      <c r="D25" s="69">
        <f>+'LAN-PPMP'!D25+'LAN-PPIP'!D25+'LAN-DPLK'!D25</f>
        <v>2755.8525550455324</v>
      </c>
      <c r="E25" s="69">
        <f>+'LAN-PPMP'!E25+'LAN-PPIP'!E25+'LAN-DPLK'!E25</f>
        <v>1831.4245830621392</v>
      </c>
      <c r="F25" s="69">
        <f>+'LAN-PPMP'!F25+'LAN-PPIP'!F25+'LAN-DPLK'!F25</f>
        <v>1887.9785760942223</v>
      </c>
      <c r="G25" s="69">
        <f>+'LAN-PPMP'!G25+'LAN-PPIP'!G25+'LAN-DPLK'!G25</f>
        <v>1772.0704751173664</v>
      </c>
      <c r="H25" s="69">
        <f>+'LAN-PPMP'!H25+'LAN-PPIP'!H25+'LAN-DPLK'!H25</f>
        <v>1545.8420532854175</v>
      </c>
      <c r="I25" s="69">
        <f>+'LAN-PPMP'!I25+'LAN-PPIP'!I25+'LAN-DPLK'!I25</f>
        <v>1893.9407445072366</v>
      </c>
      <c r="J25" s="69">
        <f>+'LAN-PPMP'!J25+'LAN-PPIP'!J25+'LAN-DPLK'!J25</f>
        <v>2153.9085984917283</v>
      </c>
      <c r="K25" s="69">
        <f>+'LAN-PPMP'!K25+'LAN-PPIP'!K25+'LAN-DPLK'!K25</f>
        <v>2054.3411756609421</v>
      </c>
      <c r="L25" s="69">
        <f>+'LAN-PPMP'!L25+'LAN-PPIP'!L25+'LAN-DPLK'!L25</f>
        <v>6467.181847911389</v>
      </c>
      <c r="M25" s="69">
        <f>+'LAN-PPMP'!M25+'LAN-PPIP'!M25+'LAN-DPLK'!M25</f>
        <v>2562.8167287538035</v>
      </c>
      <c r="N25" s="69">
        <f>+'LAN-PPMP'!N25+'LAN-PPIP'!N25+'LAN-DPLK'!N25</f>
        <v>2405.855580770356</v>
      </c>
      <c r="O25" s="69">
        <f>+'LAN-PPMP'!O25+'LAN-PPIP'!O25+'LAN-DPLK'!O25</f>
        <v>1968.5686180883802</v>
      </c>
      <c r="P25" s="69">
        <f>+'LAN-PPMP'!P25+'LAN-PPIP'!P25+'LAN-DPLK'!P25</f>
        <v>2482.3543912539808</v>
      </c>
      <c r="Q25" s="69">
        <f>+'LAN-PPMP'!Q25+'LAN-PPIP'!Q25+'LAN-DPLK'!Q25</f>
        <v>2331.5687848484099</v>
      </c>
      <c r="R25" s="69">
        <f>+'LAN-PPMP'!R25+'LAN-PPIP'!R25+'LAN-DPLK'!R25</f>
        <v>3551.971829541737</v>
      </c>
      <c r="S25" s="69">
        <f>+'LAN-PPMP'!S25+'LAN-PPIP'!S25+'LAN-DPLK'!S25</f>
        <v>2538.756667931686</v>
      </c>
      <c r="T25" s="69">
        <f>+'LAN-PPMP'!T25+'LAN-PPIP'!T25+'LAN-DPLK'!T25</f>
        <v>1931.6853280660068</v>
      </c>
      <c r="U25" s="69">
        <f>+'LAN-PPMP'!U25+'LAN-PPIP'!U25+'LAN-DPLK'!U25</f>
        <v>1698.0518042000135</v>
      </c>
      <c r="V25" s="69">
        <f>+'LAN-PPMP'!V25+'LAN-PPIP'!V25+'LAN-DPLK'!V25</f>
        <v>2614.1648494522569</v>
      </c>
      <c r="W25" s="69">
        <f>+'LAN-PPMP'!W25+'LAN-PPIP'!W25+'LAN-DPLK'!W25</f>
        <v>2362.4008728608983</v>
      </c>
      <c r="X25" s="69">
        <f>+'LAN-PPMP'!X25+'LAN-PPIP'!X25+'LAN-DPLK'!X25</f>
        <v>2073.8372785492556</v>
      </c>
      <c r="Y25" s="69">
        <f>+'LAN-PPMP'!Y25+'LAN-PPIP'!Y25+'LAN-DPLK'!Y25</f>
        <v>2099.6095881560236</v>
      </c>
      <c r="Z25" s="69">
        <f>+'LAN-PPMP'!Z25+'LAN-PPIP'!Z25+'LAN-DPLK'!Z25</f>
        <v>1865.4226675202819</v>
      </c>
    </row>
    <row r="26" spans="1:26">
      <c r="A26" s="14">
        <v>24</v>
      </c>
      <c r="B26" s="16" t="s">
        <v>15</v>
      </c>
      <c r="C26" s="69">
        <f>+'LAN-PPMP'!C26+'LAN-PPIP'!C26</f>
        <v>371.25351709642996</v>
      </c>
      <c r="D26" s="69">
        <f>+'LAN-PPMP'!D26+'LAN-PPIP'!D26</f>
        <v>349.45604858845002</v>
      </c>
      <c r="E26" s="69">
        <f>+'LAN-PPMP'!E26+'LAN-PPIP'!E26</f>
        <v>171.45284587295001</v>
      </c>
      <c r="F26" s="69">
        <f>+'LAN-PPMP'!F26+'LAN-PPIP'!F26</f>
        <v>237.02020424795001</v>
      </c>
      <c r="G26" s="69">
        <f>+'LAN-PPMP'!G26+'LAN-PPIP'!G26</f>
        <v>235.95750629296003</v>
      </c>
      <c r="H26" s="69">
        <f>+'LAN-PPMP'!H26+'LAN-PPIP'!H26</f>
        <v>221.40294879795999</v>
      </c>
      <c r="I26" s="69">
        <f>+'LAN-PPMP'!I26+'LAN-PPIP'!I26</f>
        <v>199.19196636596001</v>
      </c>
      <c r="J26" s="69">
        <f>+'LAN-PPMP'!J26+'LAN-PPIP'!J26</f>
        <v>183.37734502270999</v>
      </c>
      <c r="K26" s="69">
        <f>+'LAN-PPMP'!K26+'LAN-PPIP'!K26</f>
        <v>190.08711300715999</v>
      </c>
      <c r="L26" s="69">
        <f>+'LAN-PPMP'!L26+'LAN-PPIP'!L26</f>
        <v>193.46151521916002</v>
      </c>
      <c r="M26" s="69">
        <f>+'LAN-PPMP'!M26+'LAN-PPIP'!M26</f>
        <v>184.69206674616001</v>
      </c>
      <c r="N26" s="69">
        <f>+'LAN-PPMP'!N26+'LAN-PPIP'!N26</f>
        <v>184.41084414416002</v>
      </c>
      <c r="O26" s="69">
        <f>+'LAN-PPMP'!O26+'LAN-PPIP'!O26</f>
        <v>189.70464385716002</v>
      </c>
      <c r="P26" s="69">
        <f>+'LAN-PPMP'!P26+'LAN-PPIP'!P26</f>
        <v>183.29684375556002</v>
      </c>
      <c r="Q26" s="69">
        <f>+'LAN-PPMP'!Q26+'LAN-PPIP'!Q26</f>
        <v>145.52566226674</v>
      </c>
      <c r="R26" s="69">
        <f>+'LAN-PPMP'!R26+'LAN-PPIP'!R26</f>
        <v>226.24045837781</v>
      </c>
      <c r="S26" s="69">
        <f>+'LAN-PPMP'!S26+'LAN-PPIP'!S26</f>
        <v>281.95464559993002</v>
      </c>
      <c r="T26" s="69">
        <f>+'LAN-PPMP'!T26+'LAN-PPIP'!T26</f>
        <v>220.66244517506999</v>
      </c>
      <c r="U26" s="69">
        <f>+'LAN-PPMP'!U26+'LAN-PPIP'!U26</f>
        <v>220.53254485643001</v>
      </c>
      <c r="V26" s="69">
        <f>+'LAN-PPMP'!V26+'LAN-PPIP'!V26</f>
        <v>233.57158743874277</v>
      </c>
      <c r="W26" s="69">
        <f>+'LAN-PPMP'!W26+'LAN-PPIP'!W26</f>
        <v>222.78264388990999</v>
      </c>
      <c r="X26" s="69">
        <f>+'LAN-PPMP'!X26+'LAN-PPIP'!X26</f>
        <v>212.51340176933002</v>
      </c>
      <c r="Y26" s="69">
        <f>+'LAN-PPMP'!Y26+'LAN-PPIP'!Y26</f>
        <v>194.81137783412001</v>
      </c>
      <c r="Z26" s="69">
        <f>+'LAN-PPMP'!Z26+'LAN-PPIP'!Z26</f>
        <v>168.907232878885</v>
      </c>
    </row>
    <row r="27" spans="1:26">
      <c r="A27" s="14">
        <v>25</v>
      </c>
      <c r="B27" s="16" t="s">
        <v>16</v>
      </c>
      <c r="C27" s="69">
        <f>+'LAN-PPMP'!C27+'LAN-PPIP'!C27</f>
        <v>62.105429722469999</v>
      </c>
      <c r="D27" s="69">
        <f>+'LAN-PPMP'!D27+'LAN-PPIP'!D27</f>
        <v>54.97096025495</v>
      </c>
      <c r="E27" s="69">
        <f>+'LAN-PPMP'!E27+'LAN-PPIP'!E27</f>
        <v>44.565588131950001</v>
      </c>
      <c r="F27" s="69">
        <f>+'LAN-PPMP'!F27+'LAN-PPIP'!F27</f>
        <v>51.326395705950006</v>
      </c>
      <c r="G27" s="69">
        <f>+'LAN-PPMP'!G27+'LAN-PPIP'!G27</f>
        <v>51.924485124949996</v>
      </c>
      <c r="H27" s="69">
        <f>+'LAN-PPMP'!H27+'LAN-PPIP'!H27</f>
        <v>47.247147858950001</v>
      </c>
      <c r="I27" s="69">
        <f>+'LAN-PPMP'!I27+'LAN-PPIP'!I27</f>
        <v>44.506118772950003</v>
      </c>
      <c r="J27" s="69">
        <f>+'LAN-PPMP'!J27+'LAN-PPIP'!J27</f>
        <v>67.63164270995</v>
      </c>
      <c r="K27" s="69">
        <f>+'LAN-PPMP'!K27+'LAN-PPIP'!K27</f>
        <v>48.406020147950002</v>
      </c>
      <c r="L27" s="69">
        <f>+'LAN-PPMP'!L27+'LAN-PPIP'!L27</f>
        <v>49.293617010950001</v>
      </c>
      <c r="M27" s="69">
        <f>+'LAN-PPMP'!M27+'LAN-PPIP'!M27</f>
        <v>43.197528600950001</v>
      </c>
      <c r="N27" s="69">
        <f>+'LAN-PPMP'!N27+'LAN-PPIP'!N27</f>
        <v>43.99164898595</v>
      </c>
      <c r="O27" s="69">
        <f>+'LAN-PPMP'!O27+'LAN-PPIP'!O27</f>
        <v>46.475189286949998</v>
      </c>
      <c r="P27" s="69">
        <f>+'LAN-PPMP'!P27+'LAN-PPIP'!P27</f>
        <v>44.286572681950005</v>
      </c>
      <c r="Q27" s="69">
        <f>+'LAN-PPMP'!Q27+'LAN-PPIP'!Q27</f>
        <v>36.638755506999999</v>
      </c>
      <c r="R27" s="69">
        <f>+'LAN-PPMP'!R27+'LAN-PPIP'!R27</f>
        <v>41.537863059000003</v>
      </c>
      <c r="S27" s="69">
        <f>+'LAN-PPMP'!S27+'LAN-PPIP'!S27</f>
        <v>68.356670882999993</v>
      </c>
      <c r="T27" s="69">
        <f>+'LAN-PPMP'!T27+'LAN-PPIP'!T27</f>
        <v>45.670332092989995</v>
      </c>
      <c r="U27" s="69">
        <f>+'LAN-PPMP'!U27+'LAN-PPIP'!U27</f>
        <v>44.36849167914</v>
      </c>
      <c r="V27" s="69">
        <f>+'LAN-PPMP'!V27+'LAN-PPIP'!V27</f>
        <v>48.396287941970002</v>
      </c>
      <c r="W27" s="69">
        <f>+'LAN-PPMP'!W27+'LAN-PPIP'!W27</f>
        <v>47.851239841770003</v>
      </c>
      <c r="X27" s="69">
        <f>+'LAN-PPMP'!X27+'LAN-PPIP'!X27</f>
        <v>45.800590173300002</v>
      </c>
      <c r="Y27" s="69">
        <f>+'LAN-PPMP'!Y27+'LAN-PPIP'!Y27</f>
        <v>46.306464273099998</v>
      </c>
      <c r="Z27" s="69">
        <f>+'LAN-PPMP'!Z27+'LAN-PPIP'!Z27</f>
        <v>44.085203338100001</v>
      </c>
    </row>
    <row r="28" spans="1:26">
      <c r="A28" s="14">
        <v>26</v>
      </c>
      <c r="B28" s="16" t="s">
        <v>130</v>
      </c>
      <c r="C28" s="69">
        <f>+'LAN-PPMP'!C28+'LAN-PPIP'!C28</f>
        <v>1.8396815E-2</v>
      </c>
      <c r="D28" s="69">
        <f>+'LAN-PPMP'!D28+'LAN-PPIP'!D28</f>
        <v>1.0901872E-2</v>
      </c>
      <c r="E28" s="69">
        <f>+'LAN-PPMP'!E28+'LAN-PPIP'!E28</f>
        <v>1.8330085999999999E-2</v>
      </c>
      <c r="F28" s="69">
        <f>+'LAN-PPMP'!F28+'LAN-PPIP'!F28</f>
        <v>26.242627513000002</v>
      </c>
      <c r="G28" s="69">
        <f>+'LAN-PPMP'!G28+'LAN-PPIP'!G28</f>
        <v>75.211570703000007</v>
      </c>
      <c r="H28" s="69">
        <f>+'LAN-PPMP'!H28+'LAN-PPIP'!H28</f>
        <v>1.2377529999999999E-2</v>
      </c>
      <c r="I28" s="69">
        <f>+'LAN-PPMP'!I28+'LAN-PPIP'!I28</f>
        <v>1.1675605E-2</v>
      </c>
      <c r="J28" s="69">
        <f>+'LAN-PPMP'!J28+'LAN-PPIP'!J28</f>
        <v>1.1675605E-2</v>
      </c>
      <c r="K28" s="69">
        <f>+'LAN-PPMP'!K28+'LAN-PPIP'!K28</f>
        <v>1.1359070000000001E-2</v>
      </c>
      <c r="L28" s="69">
        <f>+'LAN-PPMP'!L28+'LAN-PPIP'!L28</f>
        <v>1.1076196E-2</v>
      </c>
      <c r="M28" s="69">
        <f>+'LAN-PPMP'!M28+'LAN-PPIP'!M28</f>
        <v>1.5041125000000001E-2</v>
      </c>
      <c r="N28" s="69">
        <f>+'LAN-PPMP'!N28+'LAN-PPIP'!N28</f>
        <v>4.5359121000000002E-2</v>
      </c>
      <c r="O28" s="69">
        <f>+'LAN-PPMP'!O28+'LAN-PPIP'!O28</f>
        <v>4.5770960999999999E-2</v>
      </c>
      <c r="P28" s="69">
        <f>+'LAN-PPMP'!P28+'LAN-PPIP'!P28</f>
        <v>4.5770960999999999E-2</v>
      </c>
      <c r="Q28" s="69">
        <f>+'LAN-PPMP'!Q28+'LAN-PPIP'!Q28</f>
        <v>4.4229412000000003E-2</v>
      </c>
      <c r="R28" s="69">
        <f>+'LAN-PPMP'!R28+'LAN-PPIP'!R28</f>
        <v>9.1272575999999994E-2</v>
      </c>
      <c r="S28" s="69">
        <f>+'LAN-PPMP'!S28+'LAN-PPIP'!S28</f>
        <v>3.0027569730000002E-2</v>
      </c>
      <c r="T28" s="69">
        <f>+'LAN-PPMP'!T28+'LAN-PPIP'!T28</f>
        <v>0.10376674800000001</v>
      </c>
      <c r="U28" s="69">
        <f>+'LAN-PPMP'!U28+'LAN-PPIP'!U28</f>
        <v>8.850356761E-2</v>
      </c>
      <c r="V28" s="69">
        <f>+'LAN-PPMP'!V28+'LAN-PPIP'!V28</f>
        <v>8.8361117160000002E-2</v>
      </c>
      <c r="W28" s="69">
        <f>+'LAN-PPMP'!W28+'LAN-PPIP'!W28</f>
        <v>8.9194181169999998E-2</v>
      </c>
      <c r="X28" s="69">
        <f>+'LAN-PPMP'!X28+'LAN-PPIP'!X28</f>
        <v>9.4141426020000002E-2</v>
      </c>
      <c r="Y28" s="69">
        <f>+'LAN-PPMP'!Y28+'LAN-PPIP'!Y28</f>
        <v>0.11369884002</v>
      </c>
      <c r="Z28" s="69">
        <f>+'LAN-PPMP'!Z28+'LAN-PPIP'!Z28</f>
        <v>9.3561638719999993E-2</v>
      </c>
    </row>
    <row r="29" spans="1:26">
      <c r="A29" s="14">
        <v>27</v>
      </c>
      <c r="B29" s="16" t="s">
        <v>17</v>
      </c>
      <c r="C29" s="69">
        <f>'LAN-PPMP'!C29</f>
        <v>2308.0155186809197</v>
      </c>
      <c r="D29" s="69">
        <f>'LAN-PPMP'!D29</f>
        <v>2280.2327903914197</v>
      </c>
      <c r="E29" s="69">
        <f>'LAN-PPMP'!E29</f>
        <v>2055.7276046449201</v>
      </c>
      <c r="F29" s="69">
        <f>'LAN-PPMP'!F29</f>
        <v>2487.0856459599199</v>
      </c>
      <c r="G29" s="69">
        <f>'LAN-PPMP'!G29</f>
        <v>2305.1501767509199</v>
      </c>
      <c r="H29" s="69">
        <f>'LAN-PPMP'!H29</f>
        <v>3271.67067438292</v>
      </c>
      <c r="I29" s="69">
        <f>'LAN-PPMP'!I29</f>
        <v>3405.0581975149198</v>
      </c>
      <c r="J29" s="69">
        <f>'LAN-PPMP'!J29</f>
        <v>2546.6509742979201</v>
      </c>
      <c r="K29" s="69">
        <f>'LAN-PPMP'!K29</f>
        <v>2663.5543888329198</v>
      </c>
      <c r="L29" s="69">
        <f>'LAN-PPMP'!L29</f>
        <v>2865.5710948665201</v>
      </c>
      <c r="M29" s="69">
        <f>'LAN-PPMP'!M29</f>
        <v>3120.1206827245201</v>
      </c>
      <c r="N29" s="69">
        <f>'LAN-PPMP'!N29</f>
        <v>2958.9107377339201</v>
      </c>
      <c r="O29" s="69">
        <f>'LAN-PPMP'!O29</f>
        <v>2989.7169806009201</v>
      </c>
      <c r="P29" s="69">
        <f>'LAN-PPMP'!P29</f>
        <v>2798.6435926509198</v>
      </c>
      <c r="Q29" s="69">
        <f>'LAN-PPMP'!Q29</f>
        <v>2753.0647760840002</v>
      </c>
      <c r="R29" s="69">
        <f>'LAN-PPMP'!R29</f>
        <v>2929.4637441099999</v>
      </c>
      <c r="S29" s="69">
        <f>'LAN-PPMP'!S29</f>
        <v>3017.0557496800002</v>
      </c>
      <c r="T29" s="69">
        <f>'LAN-PPMP'!T29</f>
        <v>3100.29595844</v>
      </c>
      <c r="U29" s="69">
        <f>'LAN-PPMP'!U29</f>
        <v>3156.5883688590002</v>
      </c>
      <c r="V29" s="69">
        <f>'LAN-PPMP'!V29</f>
        <v>3308.8016759809998</v>
      </c>
      <c r="W29" s="69">
        <f>'LAN-PPMP'!W29</f>
        <v>3265.906716171</v>
      </c>
      <c r="X29" s="69">
        <f>'LAN-PPMP'!X29</f>
        <v>3290.4366738099989</v>
      </c>
      <c r="Y29" s="69">
        <f>'LAN-PPMP'!Y29</f>
        <v>2939.8052227380399</v>
      </c>
      <c r="Z29" s="69">
        <f>'LAN-PPMP'!Z29</f>
        <v>2837.6131599070009</v>
      </c>
    </row>
    <row r="30" spans="1:26">
      <c r="A30" s="14">
        <v>28</v>
      </c>
      <c r="B30" s="15" t="s">
        <v>18</v>
      </c>
      <c r="C30" s="69">
        <f>+'LAN-PPMP'!C30+'LAN-PPIP'!C29</f>
        <v>127.65631153</v>
      </c>
      <c r="D30" s="69">
        <f>+'LAN-PPMP'!D30+'LAN-PPIP'!D29</f>
        <v>128.077007654</v>
      </c>
      <c r="E30" s="69">
        <f>+'LAN-PPMP'!E30+'LAN-PPIP'!E29</f>
        <v>112.23046047400027</v>
      </c>
      <c r="F30" s="69">
        <f>+'LAN-PPMP'!F30+'LAN-PPIP'!F29</f>
        <v>115.59353926700138</v>
      </c>
      <c r="G30" s="69">
        <f>+'LAN-PPMP'!G30+'LAN-PPIP'!G29</f>
        <v>116.97342562000094</v>
      </c>
      <c r="H30" s="69">
        <f>+'LAN-PPMP'!H30+'LAN-PPIP'!H29</f>
        <v>117.32967894600333</v>
      </c>
      <c r="I30" s="69">
        <f>+'LAN-PPMP'!I30+'LAN-PPIP'!I29</f>
        <v>74.919158285999856</v>
      </c>
      <c r="J30" s="69">
        <f>+'LAN-PPMP'!J30+'LAN-PPIP'!J29</f>
        <v>76.892093004003641</v>
      </c>
      <c r="K30" s="69">
        <f>+'LAN-PPMP'!K30+'LAN-PPIP'!K29</f>
        <v>79.007450306998351</v>
      </c>
      <c r="L30" s="69">
        <f>+'LAN-PPMP'!L30+'LAN-PPIP'!L29</f>
        <v>79.87999264399572</v>
      </c>
      <c r="M30" s="69">
        <f>+'LAN-PPMP'!M30+'LAN-PPIP'!M29</f>
        <v>75.166599058001339</v>
      </c>
      <c r="N30" s="69">
        <f>+'LAN-PPMP'!N30+'LAN-PPIP'!N29</f>
        <v>73.439161577001357</v>
      </c>
      <c r="O30" s="69">
        <f>+'LAN-PPMP'!O30+'LAN-PPIP'!O29</f>
        <v>75.182645757003996</v>
      </c>
      <c r="P30" s="69">
        <f>+'LAN-PPMP'!P30+'LAN-PPIP'!P29</f>
        <v>75.339510545997229</v>
      </c>
      <c r="Q30" s="69">
        <f>+'LAN-PPMP'!Q30+'LAN-PPIP'!Q29</f>
        <v>93.340395799004241</v>
      </c>
      <c r="R30" s="69">
        <f>+'LAN-PPMP'!R30+'LAN-PPIP'!R29</f>
        <v>87.005085170000001</v>
      </c>
      <c r="S30" s="69">
        <f>+'LAN-PPMP'!S30+'LAN-PPIP'!S29</f>
        <v>81.363729084001918</v>
      </c>
      <c r="T30" s="69">
        <f>+'LAN-PPMP'!T30+'LAN-PPIP'!T29</f>
        <v>73.836071616002926</v>
      </c>
      <c r="U30" s="69">
        <f>+'LAN-PPMP'!U30+'LAN-PPIP'!U29</f>
        <v>75.021854181001373</v>
      </c>
      <c r="V30" s="69">
        <f>+'LAN-PPMP'!V30+'LAN-PPIP'!V29</f>
        <v>83.374511050999999</v>
      </c>
      <c r="W30" s="69">
        <f>+'LAN-PPMP'!W30+'LAN-PPIP'!W29</f>
        <v>85.693834559999999</v>
      </c>
      <c r="X30" s="69">
        <f>+'LAN-PPMP'!X30+'LAN-PPIP'!X29</f>
        <v>87.562653308998421</v>
      </c>
      <c r="Y30" s="69">
        <f>+'LAN-PPMP'!Y30+'LAN-PPIP'!Y29</f>
        <v>87.954217317003327</v>
      </c>
      <c r="Z30" s="69">
        <f>+'LAN-PPMP'!Z30+'LAN-PPIP'!Z29</f>
        <v>91.096238657995485</v>
      </c>
    </row>
    <row r="31" spans="1:26">
      <c r="A31" s="14">
        <v>29</v>
      </c>
      <c r="B31" s="15" t="s">
        <v>19</v>
      </c>
      <c r="C31" s="69">
        <f>+'LAN-PPMP'!C31+'LAN-PPIP'!C30+'LAN-DPLK'!C26</f>
        <v>471.24272706415786</v>
      </c>
      <c r="D31" s="69">
        <f>+'LAN-PPMP'!D31+'LAN-PPIP'!D30+'LAN-DPLK'!D26</f>
        <v>443.36170533111783</v>
      </c>
      <c r="E31" s="69">
        <f>+'LAN-PPMP'!E31+'LAN-PPIP'!E30+'LAN-DPLK'!E26</f>
        <v>419.85889926614004</v>
      </c>
      <c r="F31" s="69">
        <f>+'LAN-PPMP'!F31+'LAN-PPIP'!F30+'LAN-DPLK'!F26</f>
        <v>398.95397700612</v>
      </c>
      <c r="G31" s="69">
        <f>+'LAN-PPMP'!G31+'LAN-PPIP'!G30+'LAN-DPLK'!G26</f>
        <v>412.26114988360001</v>
      </c>
      <c r="H31" s="69">
        <f>+'LAN-PPMP'!H31+'LAN-PPIP'!H30+'LAN-DPLK'!H26</f>
        <v>412.43751217992002</v>
      </c>
      <c r="I31" s="69">
        <f>+'LAN-PPMP'!I31+'LAN-PPIP'!I30+'LAN-DPLK'!I26</f>
        <v>423.60884785173778</v>
      </c>
      <c r="J31" s="69">
        <f>+'LAN-PPMP'!J31+'LAN-PPIP'!J30+'LAN-DPLK'!J26</f>
        <v>433.04169328881181</v>
      </c>
      <c r="K31" s="69">
        <f>+'LAN-PPMP'!K31+'LAN-PPIP'!K30+'LAN-DPLK'!K26</f>
        <v>514.4299869173318</v>
      </c>
      <c r="L31" s="69">
        <f>+'LAN-PPMP'!L31+'LAN-PPIP'!L30+'LAN-DPLK'!L26</f>
        <v>502.50166325531183</v>
      </c>
      <c r="M31" s="69">
        <f>+'LAN-PPMP'!M31+'LAN-PPIP'!M30+'LAN-DPLK'!M26</f>
        <v>500.88596062979184</v>
      </c>
      <c r="N31" s="69">
        <f>+'LAN-PPMP'!N31+'LAN-PPIP'!N30+'LAN-DPLK'!N26</f>
        <v>488.81718200377401</v>
      </c>
      <c r="O31" s="69">
        <f>+'LAN-PPMP'!O31+'LAN-PPIP'!O30+'LAN-DPLK'!O26</f>
        <v>495.65788428660397</v>
      </c>
      <c r="P31" s="69">
        <f>+'LAN-PPMP'!P31+'LAN-PPIP'!P30+'LAN-DPLK'!P26</f>
        <v>493.90540141908696</v>
      </c>
      <c r="Q31" s="69">
        <f>+'LAN-PPMP'!Q31+'LAN-PPIP'!Q30+'LAN-DPLK'!Q26</f>
        <v>480.82683596648695</v>
      </c>
      <c r="R31" s="69">
        <f>+'LAN-PPMP'!R31+'LAN-PPIP'!R30+'LAN-DPLK'!R26</f>
        <v>423.58099825174088</v>
      </c>
      <c r="S31" s="69">
        <f>+'LAN-PPMP'!S31+'LAN-PPIP'!S30+'LAN-DPLK'!S26</f>
        <v>410.99050260299094</v>
      </c>
      <c r="T31" s="69">
        <f>+'LAN-PPMP'!T31+'LAN-PPIP'!T30+'LAN-DPLK'!T26</f>
        <v>416.46787505316104</v>
      </c>
      <c r="U31" s="69">
        <f>+'LAN-PPMP'!U31+'LAN-PPIP'!U30+'LAN-DPLK'!U26</f>
        <v>455.19363942242694</v>
      </c>
      <c r="V31" s="69">
        <f>+'LAN-PPMP'!V31+'LAN-PPIP'!V30+'LAN-DPLK'!V26</f>
        <v>416.78808656030094</v>
      </c>
      <c r="W31" s="69">
        <f>+'LAN-PPMP'!W31+'LAN-PPIP'!W30+'LAN-DPLK'!W26</f>
        <v>399.71515027415398</v>
      </c>
      <c r="X31" s="69">
        <f>+'LAN-PPMP'!X31+'LAN-PPIP'!X30+'LAN-DPLK'!X26</f>
        <v>431.18053076792398</v>
      </c>
      <c r="Y31" s="69">
        <f>+'LAN-PPMP'!Y31+'LAN-PPIP'!Y30+'LAN-DPLK'!Y26</f>
        <v>425.14656922227408</v>
      </c>
      <c r="Z31" s="69">
        <f>+'LAN-PPMP'!Z31+'LAN-PPIP'!Z30+'LAN-DPLK'!Z26</f>
        <v>433.32104463219395</v>
      </c>
    </row>
    <row r="32" spans="1:26">
      <c r="A32" s="14">
        <v>30</v>
      </c>
      <c r="B32" s="15" t="s">
        <v>20</v>
      </c>
      <c r="C32" s="69">
        <f>+'LAN-PPMP'!C32+'LAN-PPIP'!C31+'LAN-DPLK'!C27</f>
        <v>2004.1605736016199</v>
      </c>
      <c r="D32" s="69">
        <f>+'LAN-PPMP'!D32+'LAN-PPIP'!D31+'LAN-DPLK'!D27</f>
        <v>742.12285803487737</v>
      </c>
      <c r="E32" s="69">
        <f>+'LAN-PPMP'!E32+'LAN-PPIP'!E31+'LAN-DPLK'!E27</f>
        <v>431.7814036050674</v>
      </c>
      <c r="F32" s="69">
        <f>+'LAN-PPMP'!F32+'LAN-PPIP'!F31+'LAN-DPLK'!F27</f>
        <v>512.55753789263258</v>
      </c>
      <c r="G32" s="69">
        <f>+'LAN-PPMP'!G32+'LAN-PPIP'!G31+'LAN-DPLK'!G27</f>
        <v>1315.2554922766326</v>
      </c>
      <c r="H32" s="69">
        <f>+'LAN-PPMP'!H32+'LAN-PPIP'!H31+'LAN-DPLK'!H27</f>
        <v>633.60224038863475</v>
      </c>
      <c r="I32" s="69">
        <f>+'LAN-PPMP'!I32+'LAN-PPIP'!I31+'LAN-DPLK'!I27</f>
        <v>456.1039121143574</v>
      </c>
      <c r="J32" s="69">
        <f>+'LAN-PPMP'!J32+'LAN-PPIP'!J31+'LAN-DPLK'!J27</f>
        <v>480.78100677163741</v>
      </c>
      <c r="K32" s="69">
        <f>+'LAN-PPMP'!K32+'LAN-PPIP'!K31+'LAN-DPLK'!K27</f>
        <v>411.55600291223743</v>
      </c>
      <c r="L32" s="69">
        <f>+'LAN-PPMP'!L32+'LAN-PPIP'!L31+'LAN-DPLK'!L27</f>
        <v>620.98520811384742</v>
      </c>
      <c r="M32" s="69">
        <f>+'LAN-PPMP'!M32+'LAN-PPIP'!M31+'LAN-DPLK'!M27</f>
        <v>420.14263639839737</v>
      </c>
      <c r="N32" s="69">
        <f>+'LAN-PPMP'!N32+'LAN-PPIP'!N31+'LAN-DPLK'!N27</f>
        <v>525.42504116863802</v>
      </c>
      <c r="O32" s="69">
        <f>+'LAN-PPMP'!O32+'LAN-PPIP'!O31+'LAN-DPLK'!O27</f>
        <v>346.02406137863801</v>
      </c>
      <c r="P32" s="69">
        <f>+'LAN-PPMP'!P32+'LAN-PPIP'!P31+'LAN-DPLK'!P27</f>
        <v>466.33214222363796</v>
      </c>
      <c r="Q32" s="69">
        <f>+'LAN-PPMP'!Q32+'LAN-PPIP'!Q31+'LAN-DPLK'!Q27</f>
        <v>768.87670206913799</v>
      </c>
      <c r="R32" s="69">
        <f>+'LAN-PPMP'!R32+'LAN-PPIP'!R31+'LAN-DPLK'!R27</f>
        <v>433.98635596547803</v>
      </c>
      <c r="S32" s="69">
        <f>+'LAN-PPMP'!S32+'LAN-PPIP'!S31+'LAN-DPLK'!S27</f>
        <v>986.96255371163807</v>
      </c>
      <c r="T32" s="69">
        <f>+'LAN-PPMP'!T32+'LAN-PPIP'!T31+'LAN-DPLK'!T27</f>
        <v>421.46883198063802</v>
      </c>
      <c r="U32" s="69">
        <f>+'LAN-PPMP'!U32+'LAN-PPIP'!U31+'LAN-DPLK'!U27</f>
        <v>625.46396234263807</v>
      </c>
      <c r="V32" s="69">
        <f>+'LAN-PPMP'!V32+'LAN-PPIP'!V31+'LAN-DPLK'!V27</f>
        <v>553.63484605063798</v>
      </c>
      <c r="W32" s="69">
        <f>+'LAN-PPMP'!W32+'LAN-PPIP'!W31+'LAN-DPLK'!W27</f>
        <v>426.58072307576799</v>
      </c>
      <c r="X32" s="69">
        <f>+'LAN-PPMP'!X32+'LAN-PPIP'!X31+'LAN-DPLK'!X27</f>
        <v>826.42745885005797</v>
      </c>
      <c r="Y32" s="69">
        <f>+'LAN-PPMP'!Y32+'LAN-PPIP'!Y31+'LAN-DPLK'!Y27</f>
        <v>568.06853596375799</v>
      </c>
      <c r="Z32" s="69">
        <f>+'LAN-PPMP'!Z32+'LAN-PPIP'!Z31+'LAN-DPLK'!Z27</f>
        <v>613.88184156563807</v>
      </c>
    </row>
    <row r="33" spans="1:26">
      <c r="A33" s="14">
        <v>31</v>
      </c>
      <c r="B33" s="15" t="s">
        <v>21</v>
      </c>
      <c r="C33" s="69">
        <f>+'LAN-PPMP'!C33+'LAN-PPIP'!C32+'LAN-DPLK'!C28</f>
        <v>2920.0104675668417</v>
      </c>
      <c r="D33" s="69">
        <f>+'LAN-PPMP'!D33+'LAN-PPIP'!D32+'LAN-DPLK'!D28</f>
        <v>2399.5372188301544</v>
      </c>
      <c r="E33" s="69">
        <f>+'LAN-PPMP'!E33+'LAN-PPIP'!E32+'LAN-DPLK'!E28</f>
        <v>2552.0334583483336</v>
      </c>
      <c r="F33" s="69">
        <f>+'LAN-PPMP'!F33+'LAN-PPIP'!F32+'LAN-DPLK'!F28</f>
        <v>2910.8544239747735</v>
      </c>
      <c r="G33" s="69">
        <f>+'LAN-PPMP'!G33+'LAN-PPIP'!G32+'LAN-DPLK'!G28</f>
        <v>2910.5766008785868</v>
      </c>
      <c r="H33" s="69">
        <f>+'LAN-PPMP'!H33+'LAN-PPIP'!H32+'LAN-DPLK'!H28</f>
        <v>2771.9376896234139</v>
      </c>
      <c r="I33" s="69">
        <f>+'LAN-PPMP'!I33+'LAN-PPIP'!I32+'LAN-DPLK'!I28</f>
        <v>2968.5025801317965</v>
      </c>
      <c r="J33" s="69">
        <f>+'LAN-PPMP'!J33+'LAN-PPIP'!J32+'LAN-DPLK'!J28</f>
        <v>2461.4742613604872</v>
      </c>
      <c r="K33" s="69">
        <f>+'LAN-PPMP'!K33+'LAN-PPIP'!K32+'LAN-DPLK'!K28</f>
        <v>2690.1744052830791</v>
      </c>
      <c r="L33" s="69">
        <f>+'LAN-PPMP'!L33+'LAN-PPIP'!L32+'LAN-DPLK'!L28</f>
        <v>3016.335547717893</v>
      </c>
      <c r="M33" s="69">
        <f>+'LAN-PPMP'!M33+'LAN-PPIP'!M32+'LAN-DPLK'!M28</f>
        <v>3006.1049060187888</v>
      </c>
      <c r="N33" s="69">
        <f>+'LAN-PPMP'!N33+'LAN-PPIP'!N32+'LAN-DPLK'!N28</f>
        <v>2873.4062545659408</v>
      </c>
      <c r="O33" s="69">
        <f>+'LAN-PPMP'!O33+'LAN-PPIP'!O32+'LAN-DPLK'!O28</f>
        <v>3035.0263618158556</v>
      </c>
      <c r="P33" s="69">
        <f>+'LAN-PPMP'!P33+'LAN-PPIP'!P32+'LAN-DPLK'!P28</f>
        <v>2454.6305204365844</v>
      </c>
      <c r="Q33" s="69">
        <f>+'LAN-PPMP'!Q33+'LAN-PPIP'!Q32+'LAN-DPLK'!Q28</f>
        <v>2696.6062569933392</v>
      </c>
      <c r="R33" s="69">
        <f>+'LAN-PPMP'!R33+'LAN-PPIP'!R32+'LAN-DPLK'!R28</f>
        <v>3081.2331493950451</v>
      </c>
      <c r="S33" s="69">
        <f>+'LAN-PPMP'!S33+'LAN-PPIP'!S32+'LAN-DPLK'!S28</f>
        <v>3322.3120523424841</v>
      </c>
      <c r="T33" s="69">
        <f>+'LAN-PPMP'!T33+'LAN-PPIP'!T32+'LAN-DPLK'!T28</f>
        <v>3254.9224642524619</v>
      </c>
      <c r="U33" s="69">
        <f>+'LAN-PPMP'!U33+'LAN-PPIP'!U32+'LAN-DPLK'!U28</f>
        <v>3269.8636630996134</v>
      </c>
      <c r="V33" s="69">
        <f>+'LAN-PPMP'!V33+'LAN-PPIP'!V32+'LAN-DPLK'!V28</f>
        <v>2702.4599030155377</v>
      </c>
      <c r="W33" s="69">
        <f>+'LAN-PPMP'!W33+'LAN-PPIP'!W32+'LAN-DPLK'!W28</f>
        <v>2921.991564668946</v>
      </c>
      <c r="X33" s="69">
        <f>+'LAN-PPMP'!X33+'LAN-PPIP'!X32+'LAN-DPLK'!X28</f>
        <v>3397.7536753648346</v>
      </c>
      <c r="Y33" s="69">
        <f>+'LAN-PPMP'!Y33+'LAN-PPIP'!Y32+'LAN-DPLK'!Y28</f>
        <v>3309.848556840368</v>
      </c>
      <c r="Z33" s="69">
        <f>+'LAN-PPMP'!Z33+'LAN-PPIP'!Z32+'LAN-DPLK'!Z28</f>
        <v>3234.1407057376819</v>
      </c>
    </row>
    <row r="34" spans="1:26">
      <c r="A34" s="14">
        <v>32</v>
      </c>
      <c r="B34" s="15" t="s">
        <v>22</v>
      </c>
      <c r="C34" s="69">
        <f>+'LAN-PPMP'!C34+'LAN-PPIP'!C33+'LAN-DPLK'!C29</f>
        <v>242.08912109267422</v>
      </c>
      <c r="D34" s="69">
        <f>+'LAN-PPMP'!D34+'LAN-PPIP'!D33+'LAN-DPLK'!D29</f>
        <v>271.88945212723411</v>
      </c>
      <c r="E34" s="69">
        <f>+'LAN-PPMP'!E34+'LAN-PPIP'!E33+'LAN-DPLK'!E29</f>
        <v>183.23198417412408</v>
      </c>
      <c r="F34" s="69">
        <f>+'LAN-PPMP'!F34+'LAN-PPIP'!F33+'LAN-DPLK'!F29</f>
        <v>99.121810231244083</v>
      </c>
      <c r="G34" s="69">
        <f>+'LAN-PPMP'!G34+'LAN-PPIP'!G33+'LAN-DPLK'!G29</f>
        <v>244.97875297754621</v>
      </c>
      <c r="H34" s="69">
        <f>+'LAN-PPMP'!H34+'LAN-PPIP'!H33+'LAN-DPLK'!H29</f>
        <v>188.44589123089412</v>
      </c>
      <c r="I34" s="69">
        <f>+'LAN-PPMP'!I34+'LAN-PPIP'!I33+'LAN-DPLK'!I29</f>
        <v>266.00170466355405</v>
      </c>
      <c r="J34" s="69">
        <f>+'LAN-PPMP'!J34+'LAN-PPIP'!J33+'LAN-DPLK'!J29</f>
        <v>217.0243997826741</v>
      </c>
      <c r="K34" s="69">
        <f>+'LAN-PPMP'!K34+'LAN-PPIP'!K33+'LAN-DPLK'!K29</f>
        <v>148.0264939109841</v>
      </c>
      <c r="L34" s="69">
        <f>+'LAN-PPMP'!L34+'LAN-PPIP'!L33+'LAN-DPLK'!L29</f>
        <v>267.37049366099404</v>
      </c>
      <c r="M34" s="69">
        <f>+'LAN-PPMP'!M34+'LAN-PPIP'!M33+'LAN-DPLK'!M29</f>
        <v>165.9913655718741</v>
      </c>
      <c r="N34" s="69">
        <f>+'LAN-PPMP'!N34+'LAN-PPIP'!N33+'LAN-DPLK'!N29</f>
        <v>146.97404461835407</v>
      </c>
      <c r="O34" s="69">
        <f>+'LAN-PPMP'!O34+'LAN-PPIP'!O33+'LAN-DPLK'!O29</f>
        <v>140.30938225863406</v>
      </c>
      <c r="P34" s="69">
        <f>+'LAN-PPMP'!P34+'LAN-PPIP'!P33+'LAN-DPLK'!P29</f>
        <v>272.03382897551398</v>
      </c>
      <c r="Q34" s="69">
        <f>+'LAN-PPMP'!Q34+'LAN-PPIP'!Q33+'LAN-DPLK'!Q29</f>
        <v>171.04341088150409</v>
      </c>
      <c r="R34" s="69">
        <f>+'LAN-PPMP'!R34+'LAN-PPIP'!R33+'LAN-DPLK'!R29</f>
        <v>159.88907562705413</v>
      </c>
      <c r="S34" s="69">
        <f>+'LAN-PPMP'!S34+'LAN-PPIP'!S33+'LAN-DPLK'!S29</f>
        <v>137.97730019350399</v>
      </c>
      <c r="T34" s="69">
        <f>+'LAN-PPMP'!T34+'LAN-PPIP'!T33+'LAN-DPLK'!T29</f>
        <v>217.47329745056408</v>
      </c>
      <c r="U34" s="69">
        <f>+'LAN-PPMP'!U34+'LAN-PPIP'!U33+'LAN-DPLK'!U29</f>
        <v>251.74337887299401</v>
      </c>
      <c r="V34" s="69">
        <f>+'LAN-PPMP'!V34+'LAN-PPIP'!V33+'LAN-DPLK'!V29</f>
        <v>150.42470923348409</v>
      </c>
      <c r="W34" s="69">
        <f>+'LAN-PPMP'!W34+'LAN-PPIP'!W33+'LAN-DPLK'!W29</f>
        <v>139.91930127838481</v>
      </c>
      <c r="X34" s="69">
        <f>+'LAN-PPMP'!X34+'LAN-PPIP'!X33+'LAN-DPLK'!X29</f>
        <v>151.63778770357411</v>
      </c>
      <c r="Y34" s="69">
        <f>+'LAN-PPMP'!Y34+'LAN-PPIP'!Y33+'LAN-DPLK'!Y29</f>
        <v>534.25863642479408</v>
      </c>
      <c r="Z34" s="69">
        <f>+'LAN-PPMP'!Z34+'LAN-PPIP'!Z33+'LAN-DPLK'!Z29</f>
        <v>77.372291592904077</v>
      </c>
    </row>
    <row r="35" spans="1:26" ht="21">
      <c r="A35" s="14">
        <v>33</v>
      </c>
      <c r="B35" s="67" t="s">
        <v>23</v>
      </c>
      <c r="C35" s="71">
        <f>+'LAN-PPMP'!C35+'LAN-PPIP'!C34+'LAN-DPLK'!C30</f>
        <v>10575.38279997159</v>
      </c>
      <c r="D35" s="71">
        <f>+'LAN-PPMP'!D35+'LAN-PPIP'!D34+'LAN-DPLK'!D30</f>
        <v>9425.5114981297338</v>
      </c>
      <c r="E35" s="71">
        <f>+'LAN-PPMP'!E35+'LAN-PPIP'!E34+'LAN-DPLK'!E30</f>
        <v>7802.3251576656248</v>
      </c>
      <c r="F35" s="71">
        <f>+'LAN-PPMP'!F35+'LAN-PPIP'!F34+'LAN-DPLK'!F30</f>
        <v>8726.7347378928134</v>
      </c>
      <c r="G35" s="71">
        <f>+'LAN-PPMP'!G35+'LAN-PPIP'!G34+'LAN-DPLK'!G30</f>
        <v>9440.3596356255621</v>
      </c>
      <c r="H35" s="71">
        <f>+'LAN-PPMP'!H35+'LAN-PPIP'!H34+'LAN-DPLK'!H30</f>
        <v>9209.9282142241136</v>
      </c>
      <c r="I35" s="71">
        <f>+'LAN-PPMP'!I35+'LAN-PPIP'!I34+'LAN-DPLK'!I30</f>
        <v>9731.8449058135175</v>
      </c>
      <c r="J35" s="71">
        <f>+'LAN-PPMP'!J35+'LAN-PPIP'!J34+'LAN-DPLK'!J30</f>
        <v>8620.7936903349218</v>
      </c>
      <c r="K35" s="71">
        <f>+'LAN-PPMP'!K35+'LAN-PPIP'!K34+'LAN-DPLK'!K30</f>
        <v>8799.5943960496043</v>
      </c>
      <c r="L35" s="71">
        <f>+'LAN-PPMP'!L35+'LAN-PPIP'!L34+'LAN-DPLK'!L30</f>
        <v>14062.592056596059</v>
      </c>
      <c r="M35" s="71">
        <f>+'LAN-PPMP'!M35+'LAN-PPIP'!M34+'LAN-DPLK'!M30</f>
        <v>10079.133515627287</v>
      </c>
      <c r="N35" s="71">
        <f>+'LAN-PPMP'!N35+'LAN-PPIP'!N34+'LAN-DPLK'!N30</f>
        <v>9701.2758546890927</v>
      </c>
      <c r="O35" s="71">
        <f>+'LAN-PPMP'!O35+'LAN-PPIP'!O34+'LAN-DPLK'!O30</f>
        <v>9286.7115382911452</v>
      </c>
      <c r="P35" s="71">
        <f>+'LAN-PPMP'!P35+'LAN-PPIP'!P34+'LAN-DPLK'!P30</f>
        <v>9270.8685749042306</v>
      </c>
      <c r="Q35" s="71">
        <f>+'LAN-PPMP'!Q35+'LAN-PPIP'!Q34+'LAN-DPLK'!Q30</f>
        <v>9477.5358098276229</v>
      </c>
      <c r="R35" s="71">
        <f>+'LAN-PPMP'!R35+'LAN-PPIP'!R34+'LAN-DPLK'!R30</f>
        <v>10934.999832073867</v>
      </c>
      <c r="S35" s="71">
        <f>+'LAN-PPMP'!S35+'LAN-PPIP'!S34+'LAN-DPLK'!S30</f>
        <v>10845.759899598965</v>
      </c>
      <c r="T35" s="71">
        <f>+'LAN-PPMP'!T35+'LAN-PPIP'!T34+'LAN-DPLK'!T30</f>
        <v>9682.5863708748966</v>
      </c>
      <c r="U35" s="71">
        <f>+'LAN-PPMP'!U35+'LAN-PPIP'!U34+'LAN-DPLK'!U30</f>
        <v>9796.9162110808647</v>
      </c>
      <c r="V35" s="71">
        <f>+'LAN-PPMP'!V35+'LAN-PPIP'!V34+'LAN-DPLK'!V30</f>
        <v>10111.704817842092</v>
      </c>
      <c r="W35" s="71">
        <f>+'LAN-PPMP'!W35+'LAN-PPIP'!W34+'LAN-DPLK'!W30</f>
        <v>9872.9312408019996</v>
      </c>
      <c r="X35" s="71">
        <f>+'LAN-PPMP'!X35+'LAN-PPIP'!X34+'LAN-DPLK'!X30</f>
        <v>10517.244191723292</v>
      </c>
      <c r="Y35" s="71">
        <f>+'LAN-PPMP'!Y35+'LAN-PPIP'!Y34+'LAN-DPLK'!Y30</f>
        <v>10205.922867609501</v>
      </c>
      <c r="Z35" s="71">
        <f>+'LAN-PPMP'!Z35+'LAN-PPIP'!Z34+'LAN-DPLK'!Z30</f>
        <v>9365.9339474694025</v>
      </c>
    </row>
    <row r="36" spans="1:26">
      <c r="A36" s="14">
        <v>34</v>
      </c>
      <c r="B36" s="15" t="s">
        <v>24</v>
      </c>
      <c r="C36" s="69">
        <f>+'LAN-PPMP'!C36+'LAN-PPIP'!C35</f>
        <v>341.67790851399997</v>
      </c>
      <c r="D36" s="69">
        <f>+'LAN-PPMP'!D36+'LAN-PPIP'!D35</f>
        <v>341.92031442400003</v>
      </c>
      <c r="E36" s="69">
        <f>+'LAN-PPMP'!E36+'LAN-PPIP'!E35</f>
        <v>342.46273762300001</v>
      </c>
      <c r="F36" s="69">
        <f>+'LAN-PPMP'!F36+'LAN-PPIP'!F35</f>
        <v>342.09102613699997</v>
      </c>
      <c r="G36" s="69">
        <f>+'LAN-PPMP'!G36+'LAN-PPIP'!G35</f>
        <v>341.90399486900003</v>
      </c>
      <c r="H36" s="69">
        <f>+'LAN-PPMP'!H36+'LAN-PPIP'!H35</f>
        <v>343.02104462400001</v>
      </c>
      <c r="I36" s="69">
        <f>+'LAN-PPMP'!I36+'LAN-PPIP'!I35</f>
        <v>342.44198001900332</v>
      </c>
      <c r="J36" s="69">
        <f>+'LAN-PPMP'!J36+'LAN-PPIP'!J35</f>
        <v>341.81560512699997</v>
      </c>
      <c r="K36" s="69">
        <f>+'LAN-PPMP'!K36+'LAN-PPIP'!K35</f>
        <v>340.97464787499496</v>
      </c>
      <c r="L36" s="69">
        <f>+'LAN-PPMP'!L36+'LAN-PPIP'!L35</f>
        <v>340.87518999399998</v>
      </c>
      <c r="M36" s="69">
        <f>+'LAN-PPMP'!M36+'LAN-PPIP'!M35</f>
        <v>340.28881227500329</v>
      </c>
      <c r="N36" s="69">
        <f>+'LAN-PPMP'!N36+'LAN-PPIP'!N35</f>
        <v>339.75640289300003</v>
      </c>
      <c r="O36" s="69">
        <f>+'LAN-PPMP'!O36+'LAN-PPIP'!O35</f>
        <v>339.09901972800003</v>
      </c>
      <c r="P36" s="69">
        <f>+'LAN-PPMP'!P36+'LAN-PPIP'!P35</f>
        <v>336.81725067999997</v>
      </c>
      <c r="Q36" s="69">
        <f>+'LAN-PPMP'!Q36+'LAN-PPIP'!Q35</f>
        <v>340.33815514900004</v>
      </c>
      <c r="R36" s="69">
        <f>+'LAN-PPMP'!R36+'LAN-PPIP'!R35</f>
        <v>341.59132413899999</v>
      </c>
      <c r="S36" s="69">
        <f>+'LAN-PPMP'!S36+'LAN-PPIP'!S35</f>
        <v>340.87365372500005</v>
      </c>
      <c r="T36" s="69">
        <f>+'LAN-PPMP'!T36+'LAN-PPIP'!T35</f>
        <v>341.78585214999998</v>
      </c>
      <c r="U36" s="69">
        <f>+'LAN-PPMP'!U36+'LAN-PPIP'!U35</f>
        <v>341.47679384899999</v>
      </c>
      <c r="V36" s="69">
        <f>+'LAN-PPMP'!V36+'LAN-PPIP'!V35</f>
        <v>340.18148754400005</v>
      </c>
      <c r="W36" s="69">
        <f>+'LAN-PPMP'!W36+'LAN-PPIP'!W35</f>
        <v>337.34844347799839</v>
      </c>
      <c r="X36" s="69">
        <f>+'LAN-PPMP'!X36+'LAN-PPIP'!X35</f>
        <v>341.30892591899999</v>
      </c>
      <c r="Y36" s="69">
        <f>+'LAN-PPMP'!Y36+'LAN-PPIP'!Y35</f>
        <v>341.01396420700001</v>
      </c>
      <c r="Z36" s="69">
        <f>+'LAN-PPMP'!Z36+'LAN-PPIP'!Z35</f>
        <v>345.80288752000001</v>
      </c>
    </row>
    <row r="37" spans="1:26">
      <c r="A37" s="14">
        <v>35</v>
      </c>
      <c r="B37" s="15" t="s">
        <v>25</v>
      </c>
      <c r="C37" s="69">
        <f>+'LAN-PPMP'!C37+'LAN-PPIP'!C36</f>
        <v>18.281986767083342</v>
      </c>
      <c r="D37" s="69">
        <f>+'LAN-PPMP'!D37+'LAN-PPIP'!D36</f>
        <v>18.638612081750001</v>
      </c>
      <c r="E37" s="69">
        <f>+'LAN-PPMP'!E37+'LAN-PPIP'!E36</f>
        <v>19.554913432194439</v>
      </c>
      <c r="F37" s="69">
        <f>+'LAN-PPMP'!F37+'LAN-PPIP'!F36</f>
        <v>19.17786085463889</v>
      </c>
      <c r="G37" s="69">
        <f>+'LAN-PPMP'!G37+'LAN-PPIP'!G36</f>
        <v>19.213588432083331</v>
      </c>
      <c r="H37" s="69">
        <f>+'LAN-PPMP'!H37+'LAN-PPIP'!H36</f>
        <v>18.775792952277772</v>
      </c>
      <c r="I37" s="69">
        <f>+'LAN-PPMP'!I37+'LAN-PPIP'!I36</f>
        <v>18.200773402472226</v>
      </c>
      <c r="J37" s="69">
        <f>+'LAN-PPMP'!J37+'LAN-PPIP'!J36</f>
        <v>17.592352712666671</v>
      </c>
      <c r="K37" s="69">
        <f>+'LAN-PPMP'!K37+'LAN-PPIP'!K36</f>
        <v>17.828457758555547</v>
      </c>
      <c r="L37" s="69">
        <f>+'LAN-PPMP'!L37+'LAN-PPIP'!L36</f>
        <v>17.00458954244445</v>
      </c>
      <c r="M37" s="69">
        <f>+'LAN-PPMP'!M37+'LAN-PPIP'!M36</f>
        <v>17.158594696333331</v>
      </c>
      <c r="N37" s="69">
        <f>+'LAN-PPMP'!N37+'LAN-PPIP'!N36</f>
        <v>17.256875257222219</v>
      </c>
      <c r="O37" s="69">
        <f>+'LAN-PPMP'!O37+'LAN-PPIP'!O36</f>
        <v>16.45642293811111</v>
      </c>
      <c r="P37" s="69">
        <f>+'LAN-PPMP'!P37+'LAN-PPIP'!P36</f>
        <v>16.650058550000001</v>
      </c>
      <c r="Q37" s="69">
        <f>+'LAN-PPMP'!Q37+'LAN-PPIP'!Q36</f>
        <v>15.565679693888878</v>
      </c>
      <c r="R37" s="69">
        <f>+'LAN-PPMP'!R37+'LAN-PPIP'!R36</f>
        <v>15.78869402577779</v>
      </c>
      <c r="S37" s="69">
        <f>+'LAN-PPMP'!S37+'LAN-PPIP'!S36</f>
        <v>15.706422270666669</v>
      </c>
      <c r="T37" s="69">
        <f>+'LAN-PPMP'!T37+'LAN-PPIP'!T36</f>
        <v>15.81885650715555</v>
      </c>
      <c r="U37" s="69">
        <f>+'LAN-PPMP'!U37+'LAN-PPIP'!U36</f>
        <v>16.183475160444452</v>
      </c>
      <c r="V37" s="69">
        <f>+'LAN-PPMP'!V37+'LAN-PPIP'!V36</f>
        <v>15.609658445333331</v>
      </c>
      <c r="W37" s="69">
        <f>+'LAN-PPMP'!W37+'LAN-PPIP'!W36</f>
        <v>15.43260662522222</v>
      </c>
      <c r="X37" s="69">
        <f>+'LAN-PPMP'!X37+'LAN-PPIP'!X36</f>
        <v>15.224553141111111</v>
      </c>
      <c r="Y37" s="69">
        <f>+'LAN-PPMP'!Y37+'LAN-PPIP'!Y36</f>
        <v>15.070092251</v>
      </c>
      <c r="Z37" s="69">
        <f>+'LAN-PPMP'!Z37+'LAN-PPIP'!Z36</f>
        <v>16.25952805372221</v>
      </c>
    </row>
    <row r="38" spans="1:26">
      <c r="A38" s="14">
        <v>36</v>
      </c>
      <c r="B38" s="15" t="s">
        <v>26</v>
      </c>
      <c r="C38" s="69">
        <f>+'LAN-PPMP'!C38+'LAN-PPIP'!C37</f>
        <v>29.770455682876708</v>
      </c>
      <c r="D38" s="69">
        <f>+'LAN-PPMP'!D38+'LAN-PPIP'!D37</f>
        <v>27.764937792151098</v>
      </c>
      <c r="E38" s="69">
        <f>+'LAN-PPMP'!E38+'LAN-PPIP'!E37</f>
        <v>30.032187617421531</v>
      </c>
      <c r="F38" s="69">
        <f>+'LAN-PPMP'!F38+'LAN-PPIP'!F37</f>
        <v>29.601760974392221</v>
      </c>
      <c r="G38" s="69">
        <f>+'LAN-PPMP'!G38+'LAN-PPIP'!G37</f>
        <v>29.37978596736443</v>
      </c>
      <c r="H38" s="69">
        <f>+'LAN-PPMP'!H38+'LAN-PPIP'!H37</f>
        <v>28.74953755432665</v>
      </c>
      <c r="I38" s="69">
        <f>+'LAN-PPMP'!I38+'LAN-PPIP'!I37</f>
        <v>28.57757224033001</v>
      </c>
      <c r="J38" s="69">
        <f>+'LAN-PPMP'!J38+'LAN-PPIP'!J37</f>
        <v>28.216223975090131</v>
      </c>
      <c r="K38" s="69">
        <f>+'LAN-PPMP'!K38+'LAN-PPIP'!K37</f>
        <v>28.914502562441108</v>
      </c>
      <c r="L38" s="69">
        <f>+'LAN-PPMP'!L38+'LAN-PPIP'!L37</f>
        <v>28.466573927968881</v>
      </c>
      <c r="M38" s="69">
        <f>+'LAN-PPMP'!M38+'LAN-PPIP'!M37</f>
        <v>28.345757702364462</v>
      </c>
      <c r="N38" s="69">
        <f>+'LAN-PPMP'!N38+'LAN-PPIP'!N37</f>
        <v>27.689765215863289</v>
      </c>
      <c r="O38" s="69">
        <f>+'LAN-PPMP'!O38+'LAN-PPIP'!O37</f>
        <v>27.36232435246157</v>
      </c>
      <c r="P38" s="69">
        <f>+'LAN-PPMP'!P38+'LAN-PPIP'!P37</f>
        <v>27.13797933877602</v>
      </c>
      <c r="Q38" s="69">
        <f>+'LAN-PPMP'!Q38+'LAN-PPIP'!Q37</f>
        <v>28.745995468250019</v>
      </c>
      <c r="R38" s="69">
        <f>+'LAN-PPMP'!R38+'LAN-PPIP'!R37</f>
        <v>29.58528003208335</v>
      </c>
      <c r="S38" s="69">
        <f>+'LAN-PPMP'!S38+'LAN-PPIP'!S37</f>
        <v>29.433625615631641</v>
      </c>
      <c r="T38" s="69">
        <f>+'LAN-PPMP'!T38+'LAN-PPIP'!T37</f>
        <v>28.92548353150611</v>
      </c>
      <c r="U38" s="69">
        <f>+'LAN-PPMP'!U38+'LAN-PPIP'!U37</f>
        <v>28.212058658055529</v>
      </c>
      <c r="V38" s="69">
        <f>+'LAN-PPMP'!V38+'LAN-PPIP'!V37</f>
        <v>27.476851645230038</v>
      </c>
      <c r="W38" s="69">
        <f>+'LAN-PPMP'!W38+'LAN-PPIP'!W37</f>
        <v>27.224096594833309</v>
      </c>
      <c r="X38" s="69">
        <f>+'LAN-PPMP'!X38+'LAN-PPIP'!X37</f>
        <v>26.057967443805541</v>
      </c>
      <c r="Y38" s="69">
        <f>+'LAN-PPMP'!Y38+'LAN-PPIP'!Y37</f>
        <v>24.398392319527741</v>
      </c>
      <c r="Z38" s="69">
        <f>+'LAN-PPMP'!Z38+'LAN-PPIP'!Z37</f>
        <v>24.496333626164159</v>
      </c>
    </row>
    <row r="39" spans="1:26">
      <c r="A39" s="14">
        <v>37</v>
      </c>
      <c r="B39" s="15" t="s">
        <v>27</v>
      </c>
      <c r="C39" s="69">
        <f>+'LAN-PPMP'!C39+'LAN-PPIP'!C38</f>
        <v>14.537029372155681</v>
      </c>
      <c r="D39" s="69">
        <f>+'LAN-PPMP'!D39+'LAN-PPIP'!D38</f>
        <v>15.7581242882029</v>
      </c>
      <c r="E39" s="69">
        <f>+'LAN-PPMP'!E39+'LAN-PPIP'!E38</f>
        <v>22.148739000588453</v>
      </c>
      <c r="F39" s="69">
        <f>+'LAN-PPMP'!F39+'LAN-PPIP'!F38</f>
        <v>21.675251337720667</v>
      </c>
      <c r="G39" s="69">
        <f>+'LAN-PPMP'!G39+'LAN-PPIP'!G38</f>
        <v>21.204747739609569</v>
      </c>
      <c r="H39" s="69">
        <f>+'LAN-PPMP'!H39+'LAN-PPIP'!H38</f>
        <v>20.775328118994377</v>
      </c>
      <c r="I39" s="69">
        <f>+'LAN-PPMP'!I39+'LAN-PPIP'!I38</f>
        <v>20.369546399127014</v>
      </c>
      <c r="J39" s="69">
        <f>+'LAN-PPMP'!J39+'LAN-PPIP'!J38</f>
        <v>19.907138355268422</v>
      </c>
      <c r="K39" s="69">
        <f>+'LAN-PPMP'!K39+'LAN-PPIP'!K38</f>
        <v>19.53186696140396</v>
      </c>
      <c r="L39" s="69">
        <f>+'LAN-PPMP'!L39+'LAN-PPIP'!L38</f>
        <v>19.085705183265077</v>
      </c>
      <c r="M39" s="69">
        <f>+'LAN-PPMP'!M39+'LAN-PPIP'!M38</f>
        <v>18.689806044276196</v>
      </c>
      <c r="N39" s="69">
        <f>+'LAN-PPMP'!N39+'LAN-PPIP'!N38</f>
        <v>18.379938754532862</v>
      </c>
      <c r="O39" s="69">
        <f>+'LAN-PPMP'!O39+'LAN-PPIP'!O38</f>
        <v>17.974402110223963</v>
      </c>
      <c r="P39" s="69">
        <f>+'LAN-PPMP'!P39+'LAN-PPIP'!P38</f>
        <v>17.749957698220641</v>
      </c>
      <c r="Q39" s="69">
        <f>+'LAN-PPMP'!Q39+'LAN-PPIP'!Q38</f>
        <v>19.529106666161734</v>
      </c>
      <c r="R39" s="69">
        <f>+'LAN-PPMP'!R39+'LAN-PPIP'!R38</f>
        <v>18.999440891226186</v>
      </c>
      <c r="S39" s="69">
        <f>+'LAN-PPMP'!S39+'LAN-PPIP'!S38</f>
        <v>18.549729524761059</v>
      </c>
      <c r="T39" s="69">
        <f>+'LAN-PPMP'!T39+'LAN-PPIP'!T38</f>
        <v>18.241519870330631</v>
      </c>
      <c r="U39" s="69">
        <f>+'LAN-PPMP'!U39+'LAN-PPIP'!U38</f>
        <v>17.993627159216203</v>
      </c>
      <c r="V39" s="69">
        <f>+'LAN-PPMP'!V39+'LAN-PPIP'!V38</f>
        <v>17.519653215771761</v>
      </c>
      <c r="W39" s="69">
        <f>+'LAN-PPMP'!W39+'LAN-PPIP'!W38</f>
        <v>21.08789968153939</v>
      </c>
      <c r="X39" s="69">
        <f>+'LAN-PPMP'!X39+'LAN-PPIP'!X38</f>
        <v>20.779130756258251</v>
      </c>
      <c r="Y39" s="69">
        <f>+'LAN-PPMP'!Y39+'LAN-PPIP'!Y38</f>
        <v>20.52122873839383</v>
      </c>
      <c r="Z39" s="69">
        <f>+'LAN-PPMP'!Z39+'LAN-PPIP'!Z38</f>
        <v>21.331811855036317</v>
      </c>
    </row>
    <row r="40" spans="1:26">
      <c r="A40" s="14">
        <v>38</v>
      </c>
      <c r="B40" s="15" t="s">
        <v>28</v>
      </c>
      <c r="C40" s="69">
        <f>+'LAN-PPMP'!C40+'LAN-PPIP'!C39</f>
        <v>9.9778759160000003</v>
      </c>
      <c r="D40" s="69">
        <f>+'LAN-PPMP'!D40+'LAN-PPIP'!D39</f>
        <v>7.1514847220000002</v>
      </c>
      <c r="E40" s="69">
        <f>+'LAN-PPMP'!E40+'LAN-PPIP'!E39</f>
        <v>7.2495042409999995</v>
      </c>
      <c r="F40" s="69">
        <f>+'LAN-PPMP'!F40+'LAN-PPIP'!F39</f>
        <v>5.3895209729999998</v>
      </c>
      <c r="G40" s="69">
        <f>+'LAN-PPMP'!G40+'LAN-PPIP'!G39</f>
        <v>5.3301285605000004</v>
      </c>
      <c r="H40" s="69">
        <f>+'LAN-PPMP'!H40+'LAN-PPIP'!H39</f>
        <v>8.1296626720000003</v>
      </c>
      <c r="I40" s="69">
        <f>+'LAN-PPMP'!I40+'LAN-PPIP'!I39</f>
        <v>8.0205576759999992</v>
      </c>
      <c r="J40" s="69">
        <f>+'LAN-PPMP'!J40+'LAN-PPIP'!J39</f>
        <v>7.7048225779999999</v>
      </c>
      <c r="K40" s="69">
        <f>+'LAN-PPMP'!K40+'LAN-PPIP'!K39</f>
        <v>7.4301763379999999</v>
      </c>
      <c r="L40" s="69">
        <f>+'LAN-PPMP'!L40+'LAN-PPIP'!L39</f>
        <v>7.1701646550000007</v>
      </c>
      <c r="M40" s="69">
        <f>+'LAN-PPMP'!M40+'LAN-PPIP'!M39</f>
        <v>7.0249671290000002</v>
      </c>
      <c r="N40" s="69">
        <f>+'LAN-PPMP'!N40+'LAN-PPIP'!N39</f>
        <v>6.7801656719999999</v>
      </c>
      <c r="O40" s="69">
        <f>+'LAN-PPMP'!O40+'LAN-PPIP'!O39</f>
        <v>6.5154695899999995</v>
      </c>
      <c r="P40" s="69">
        <f>+'LAN-PPMP'!P40+'LAN-PPIP'!P39</f>
        <v>6.4072751420000005</v>
      </c>
      <c r="Q40" s="69">
        <f>+'LAN-PPMP'!Q40+'LAN-PPIP'!Q39</f>
        <v>6.1991370430000003</v>
      </c>
      <c r="R40" s="69">
        <f>+'LAN-PPMP'!R40+'LAN-PPIP'!R39</f>
        <v>6.9650837770000003</v>
      </c>
      <c r="S40" s="69">
        <f>+'LAN-PPMP'!S40+'LAN-PPIP'!S39</f>
        <v>5.6235939190000002</v>
      </c>
      <c r="T40" s="69">
        <f>+'LAN-PPMP'!T40+'LAN-PPIP'!T39</f>
        <v>5.6800977189999999</v>
      </c>
      <c r="U40" s="69">
        <f>+'LAN-PPMP'!U40+'LAN-PPIP'!U39</f>
        <v>5.5199603340000003</v>
      </c>
      <c r="V40" s="69">
        <f>+'LAN-PPMP'!V40+'LAN-PPIP'!V39</f>
        <v>5.7487601909999997</v>
      </c>
      <c r="W40" s="69">
        <f>+'LAN-PPMP'!W40+'LAN-PPIP'!W39</f>
        <v>5.5485933510000001</v>
      </c>
      <c r="X40" s="69">
        <f>+'LAN-PPMP'!X40+'LAN-PPIP'!X39</f>
        <v>5.3861467410000001</v>
      </c>
      <c r="Y40" s="69">
        <f>+'LAN-PPMP'!Y40+'LAN-PPIP'!Y39</f>
        <v>5.198319594</v>
      </c>
      <c r="Z40" s="69">
        <f>+'LAN-PPMP'!Z40+'LAN-PPIP'!Z39</f>
        <v>5.9313228149999997</v>
      </c>
    </row>
    <row r="41" spans="1:26">
      <c r="A41" s="14">
        <v>39</v>
      </c>
      <c r="B41" s="67" t="s">
        <v>29</v>
      </c>
      <c r="C41" s="70">
        <f>+'LAN-PPMP'!C41+'LAN-PPIP'!C40</f>
        <v>414.24525625211567</v>
      </c>
      <c r="D41" s="70">
        <f>+'LAN-PPMP'!D41+'LAN-PPIP'!D40</f>
        <v>411.23347330810395</v>
      </c>
      <c r="E41" s="70">
        <f>+'LAN-PPMP'!E41+'LAN-PPIP'!E40</f>
        <v>421.44808191420441</v>
      </c>
      <c r="F41" s="70">
        <f>+'LAN-PPMP'!F41+'LAN-PPIP'!F40</f>
        <v>417.93542027675181</v>
      </c>
      <c r="G41" s="70">
        <f>+'LAN-PPMP'!G41+'LAN-PPIP'!G40</f>
        <v>417.0322455685573</v>
      </c>
      <c r="H41" s="70">
        <f>+'LAN-PPMP'!H41+'LAN-PPIP'!H40</f>
        <v>419.45136592159872</v>
      </c>
      <c r="I41" s="70">
        <f>+'LAN-PPMP'!I41+'LAN-PPIP'!I40</f>
        <v>417.61042973693259</v>
      </c>
      <c r="J41" s="70">
        <f>+'LAN-PPMP'!J41+'LAN-PPIP'!J40</f>
        <v>415.23614274802532</v>
      </c>
      <c r="K41" s="70">
        <f>+'LAN-PPMP'!K41+'LAN-PPIP'!K40</f>
        <v>414.67965149539566</v>
      </c>
      <c r="L41" s="70">
        <f>+'LAN-PPMP'!L41+'LAN-PPIP'!L40</f>
        <v>412.60222330267845</v>
      </c>
      <c r="M41" s="70">
        <f>+'LAN-PPMP'!M41+'LAN-PPIP'!M40</f>
        <v>411.50793784697731</v>
      </c>
      <c r="N41" s="70">
        <f>+'LAN-PPMP'!N41+'LAN-PPIP'!N40</f>
        <v>409.86314779261841</v>
      </c>
      <c r="O41" s="70">
        <f>+'LAN-PPMP'!O41+'LAN-PPIP'!O40</f>
        <v>407.40763871879659</v>
      </c>
      <c r="P41" s="70">
        <f>+'LAN-PPMP'!P41+'LAN-PPIP'!P40</f>
        <v>404.76252140899675</v>
      </c>
      <c r="Q41" s="70">
        <f>+'LAN-PPMP'!Q41+'LAN-PPIP'!Q40</f>
        <v>410.37807402030069</v>
      </c>
      <c r="R41" s="70">
        <f>+'LAN-PPMP'!R41+'LAN-PPIP'!R40</f>
        <v>412.92982286508743</v>
      </c>
      <c r="S41" s="70">
        <f>+'LAN-PPMP'!S41+'LAN-PPIP'!S40</f>
        <v>410.18702505505934</v>
      </c>
      <c r="T41" s="70">
        <f>+'LAN-PPMP'!T41+'LAN-PPIP'!T40</f>
        <v>410.45180977799231</v>
      </c>
      <c r="U41" s="70">
        <f>+'LAN-PPMP'!U41+'LAN-PPIP'!U40</f>
        <v>409.38591516071619</v>
      </c>
      <c r="V41" s="70">
        <f>+'LAN-PPMP'!V41+'LAN-PPIP'!V40</f>
        <v>406.5364110413351</v>
      </c>
      <c r="W41" s="70">
        <f>+'LAN-PPMP'!W41+'LAN-PPIP'!W40</f>
        <v>406.64163973059328</v>
      </c>
      <c r="X41" s="70">
        <f>+'LAN-PPMP'!X41+'LAN-PPIP'!X40</f>
        <v>408.75672400117497</v>
      </c>
      <c r="Y41" s="70">
        <f>+'LAN-PPMP'!Y41+'LAN-PPIP'!Y40</f>
        <v>406.20199710992165</v>
      </c>
      <c r="Z41" s="70">
        <f>+'LAN-PPMP'!Z41+'LAN-PPIP'!Z40</f>
        <v>413.82188386992277</v>
      </c>
    </row>
    <row r="42" spans="1:26">
      <c r="A42" s="14">
        <v>40</v>
      </c>
      <c r="B42" s="67" t="s">
        <v>30</v>
      </c>
      <c r="C42" s="70">
        <f>+'LAN-PPMP'!C42+'LAN-PPIP'!C41</f>
        <v>651.38851407677998</v>
      </c>
      <c r="D42" s="70">
        <f>+'LAN-PPMP'!D42+'LAN-PPIP'!D41</f>
        <v>652.51180890478008</v>
      </c>
      <c r="E42" s="70">
        <f>+'LAN-PPMP'!E42+'LAN-PPIP'!E41</f>
        <v>614.82675883599995</v>
      </c>
      <c r="F42" s="70">
        <f>+'LAN-PPMP'!F42+'LAN-PPIP'!F41</f>
        <v>599.314903233</v>
      </c>
      <c r="G42" s="70">
        <f>+'LAN-PPMP'!G42+'LAN-PPIP'!G41</f>
        <v>391.64691637799996</v>
      </c>
      <c r="H42" s="70">
        <f>+'LAN-PPMP'!H42+'LAN-PPIP'!H41</f>
        <v>407.86621623899998</v>
      </c>
      <c r="I42" s="70">
        <f>+'LAN-PPMP'!I42+'LAN-PPIP'!I41</f>
        <v>399.28310844599997</v>
      </c>
      <c r="J42" s="70">
        <f>+'LAN-PPMP'!J42+'LAN-PPIP'!J41</f>
        <v>390.15766745299999</v>
      </c>
      <c r="K42" s="70">
        <f>+'LAN-PPMP'!K42+'LAN-PPIP'!K41</f>
        <v>395.75164250900002</v>
      </c>
      <c r="L42" s="70">
        <f>+'LAN-PPMP'!L42+'LAN-PPIP'!L41</f>
        <v>409.64287940899999</v>
      </c>
      <c r="M42" s="70">
        <f>+'LAN-PPMP'!M42+'LAN-PPIP'!M41</f>
        <v>348.73476522600004</v>
      </c>
      <c r="N42" s="70">
        <f>+'LAN-PPMP'!N42+'LAN-PPIP'!N41</f>
        <v>344.77805658900002</v>
      </c>
      <c r="O42" s="70">
        <f>+'LAN-PPMP'!O42+'LAN-PPIP'!O41</f>
        <v>593.48323702199991</v>
      </c>
      <c r="P42" s="70">
        <f>+'LAN-PPMP'!P42+'LAN-PPIP'!P41</f>
        <v>444.02963158400001</v>
      </c>
      <c r="Q42" s="70">
        <f>+'LAN-PPMP'!Q42+'LAN-PPIP'!Q41</f>
        <v>526.73581847800006</v>
      </c>
      <c r="R42" s="70">
        <f>+'LAN-PPMP'!R42+'LAN-PPIP'!R41</f>
        <v>506.14654724100001</v>
      </c>
      <c r="S42" s="70">
        <f>+'LAN-PPMP'!S42+'LAN-PPIP'!S41</f>
        <v>491.499933951</v>
      </c>
      <c r="T42" s="70">
        <f>+'LAN-PPMP'!T42+'LAN-PPIP'!T41</f>
        <v>528.67473503399992</v>
      </c>
      <c r="U42" s="70">
        <f>+'LAN-PPMP'!U42+'LAN-PPIP'!U41</f>
        <v>521.18547586700004</v>
      </c>
      <c r="V42" s="70">
        <f>+'LAN-PPMP'!V42+'LAN-PPIP'!V41</f>
        <v>532.48868284299999</v>
      </c>
      <c r="W42" s="70">
        <f>+'LAN-PPMP'!W42+'LAN-PPIP'!W41</f>
        <v>529.08558320999998</v>
      </c>
      <c r="X42" s="70">
        <f>+'LAN-PPMP'!X42+'LAN-PPIP'!X41</f>
        <v>512.40545000899999</v>
      </c>
      <c r="Y42" s="70">
        <f>+'LAN-PPMP'!Y42+'LAN-PPIP'!Y41</f>
        <v>520.42771089400003</v>
      </c>
      <c r="Z42" s="70">
        <f>+'LAN-PPMP'!Z42+'LAN-PPIP'!Z41</f>
        <v>512.95089103399994</v>
      </c>
    </row>
    <row r="43" spans="1:26">
      <c r="A43" s="14">
        <v>41</v>
      </c>
      <c r="B43" s="67" t="s">
        <v>31</v>
      </c>
      <c r="C43" s="70">
        <f>+'LAN-PPMP'!C43+'LAN-PPIP'!C42+'LAN-DPLK'!C31</f>
        <v>299009.53846734238</v>
      </c>
      <c r="D43" s="70">
        <f>+'LAN-PPMP'!D43+'LAN-PPIP'!D42+'LAN-DPLK'!D31</f>
        <v>306037.48270766344</v>
      </c>
      <c r="E43" s="70">
        <f>+'LAN-PPMP'!E43+'LAN-PPIP'!E42+'LAN-DPLK'!E31</f>
        <v>314670.16354654962</v>
      </c>
      <c r="F43" s="70">
        <f>+'LAN-PPMP'!F43+'LAN-PPIP'!F42+'LAN-DPLK'!F31</f>
        <v>313810.72675787308</v>
      </c>
      <c r="G43" s="70">
        <f>+'LAN-PPMP'!G43+'LAN-PPIP'!G42+'LAN-DPLK'!G31</f>
        <v>316423.73886513838</v>
      </c>
      <c r="H43" s="70">
        <f>+'LAN-PPMP'!H43+'LAN-PPIP'!H42+'LAN-DPLK'!H31</f>
        <v>313742.91521207237</v>
      </c>
      <c r="I43" s="70">
        <f>+'LAN-PPMP'!I43+'LAN-PPIP'!I42+'LAN-DPLK'!I31</f>
        <v>315075.18478322064</v>
      </c>
      <c r="J43" s="70">
        <f>+'LAN-PPMP'!J43+'LAN-PPIP'!J42+'LAN-DPLK'!J31</f>
        <v>315882.50912202167</v>
      </c>
      <c r="K43" s="70">
        <f>+'LAN-PPMP'!K43+'LAN-PPIP'!K42+'LAN-DPLK'!K31</f>
        <v>317327.3413497</v>
      </c>
      <c r="L43" s="70">
        <f>+'LAN-PPMP'!L43+'LAN-PPIP'!L42+'LAN-DPLK'!L31</f>
        <v>321570.22277846839</v>
      </c>
      <c r="M43" s="70">
        <f>+'LAN-PPMP'!M43+'LAN-PPIP'!M42+'LAN-DPLK'!M31</f>
        <v>317996.9820472534</v>
      </c>
      <c r="N43" s="70">
        <f>+'LAN-PPMP'!N43+'LAN-PPIP'!N42+'LAN-DPLK'!N31</f>
        <v>319290.47745803994</v>
      </c>
      <c r="O43" s="70">
        <f>+'LAN-PPMP'!O43+'LAN-PPIP'!O42+'LAN-DPLK'!O31</f>
        <v>322470.54902972822</v>
      </c>
      <c r="P43" s="70">
        <f>+'LAN-PPMP'!P43+'LAN-PPIP'!P42+'LAN-DPLK'!P31</f>
        <v>323277.30637151049</v>
      </c>
      <c r="Q43" s="70">
        <f>+'LAN-PPMP'!Q43+'LAN-PPIP'!Q42+'LAN-DPLK'!Q31</f>
        <v>327395.37311466737</v>
      </c>
      <c r="R43" s="70">
        <f>+'LAN-PPMP'!R43+'LAN-PPIP'!R42+'LAN-DPLK'!R31</f>
        <v>326678.12557027134</v>
      </c>
      <c r="S43" s="70">
        <f>+'LAN-PPMP'!S43+'LAN-PPIP'!S42+'LAN-DPLK'!S31</f>
        <v>330428.4539054989</v>
      </c>
      <c r="T43" s="70">
        <f>+'LAN-PPMP'!T43+'LAN-PPIP'!T42+'LAN-DPLK'!T31</f>
        <v>332075.38995365781</v>
      </c>
      <c r="U43" s="70">
        <f>+'LAN-PPMP'!U43+'LAN-PPIP'!U42+'LAN-DPLK'!U31</f>
        <v>333780.99971746269</v>
      </c>
      <c r="V43" s="70">
        <f>+'LAN-PPMP'!V43+'LAN-PPIP'!V42+'LAN-DPLK'!V31</f>
        <v>334657.95619052707</v>
      </c>
      <c r="W43" s="70">
        <f>+'LAN-PPMP'!W43+'LAN-PPIP'!W42+'LAN-DPLK'!W31</f>
        <v>332313.6504658343</v>
      </c>
      <c r="X43" s="70">
        <f>+'LAN-PPMP'!X43+'LAN-PPIP'!X42+'LAN-DPLK'!X31</f>
        <v>333952.70212348504</v>
      </c>
      <c r="Y43" s="70">
        <f>+'LAN-PPMP'!Y43+'LAN-PPIP'!Y42+'LAN-DPLK'!Y31</f>
        <v>336002.29799029086</v>
      </c>
      <c r="Z43" s="70">
        <f>+'LAN-PPMP'!Z43+'LAN-PPIP'!Z42+'LAN-DPLK'!Z31</f>
        <v>335284.74534886086</v>
      </c>
    </row>
    <row r="44" spans="1:26">
      <c r="A44" s="14">
        <v>42</v>
      </c>
      <c r="B44" s="15" t="s">
        <v>132</v>
      </c>
      <c r="C44" s="69">
        <f>+'LAN-PPMP'!C44+'LAN-PPIP'!C43+'LAN-DPLK'!C32</f>
        <v>240.78598498879231</v>
      </c>
      <c r="D44" s="69">
        <f>+'LAN-PPMP'!D44+'LAN-PPIP'!D43+'LAN-DPLK'!D32</f>
        <v>238.8399021026413</v>
      </c>
      <c r="E44" s="69">
        <f>+'LAN-PPMP'!E44+'LAN-PPIP'!E43+'LAN-DPLK'!E32</f>
        <v>373.59840459027225</v>
      </c>
      <c r="F44" s="69">
        <f>+'LAN-PPMP'!F44+'LAN-PPIP'!F43+'LAN-DPLK'!F32</f>
        <v>325.8122323772244</v>
      </c>
      <c r="G44" s="69">
        <f>+'LAN-PPMP'!G44+'LAN-PPIP'!G43+'LAN-DPLK'!G32</f>
        <v>278.57165465207004</v>
      </c>
      <c r="H44" s="69">
        <f>+'LAN-PPMP'!H44+'LAN-PPIP'!H43+'LAN-DPLK'!H32</f>
        <v>269.88052074342227</v>
      </c>
      <c r="I44" s="69">
        <f>+'LAN-PPMP'!I44+'LAN-PPIP'!I43+'LAN-DPLK'!I32</f>
        <v>256.2307729794577</v>
      </c>
      <c r="J44" s="69">
        <f>+'LAN-PPMP'!J44+'LAN-PPIP'!J43+'LAN-DPLK'!J32</f>
        <v>254.56191049798221</v>
      </c>
      <c r="K44" s="69">
        <f>+'LAN-PPMP'!K44+'LAN-PPIP'!K43+'LAN-DPLK'!K32</f>
        <v>265.50554421022019</v>
      </c>
      <c r="L44" s="69">
        <f>+'LAN-PPMP'!L44+'LAN-PPIP'!L43+'LAN-DPLK'!L32</f>
        <v>293.79411649632868</v>
      </c>
      <c r="M44" s="69">
        <f>+'LAN-PPMP'!M44+'LAN-PPIP'!M43+'LAN-DPLK'!M32</f>
        <v>282.2023885456195</v>
      </c>
      <c r="N44" s="69">
        <f>+'LAN-PPMP'!N44+'LAN-PPIP'!N43+'LAN-DPLK'!N32</f>
        <v>257.36928534352364</v>
      </c>
      <c r="O44" s="69">
        <f>+'LAN-PPMP'!O44+'LAN-PPIP'!O43+'LAN-DPLK'!O32</f>
        <v>267.93158296814312</v>
      </c>
      <c r="P44" s="69">
        <f>+'LAN-PPMP'!P44+'LAN-PPIP'!P43+'LAN-DPLK'!P32</f>
        <v>242.17967178734759</v>
      </c>
      <c r="Q44" s="69">
        <f>+'LAN-PPMP'!Q44+'LAN-PPIP'!Q43+'LAN-DPLK'!Q32</f>
        <v>198.29075872966456</v>
      </c>
      <c r="R44" s="69">
        <f>+'LAN-PPMP'!R44+'LAN-PPIP'!R43+'LAN-DPLK'!R32</f>
        <v>219.37710214085462</v>
      </c>
      <c r="S44" s="69">
        <f>+'LAN-PPMP'!S44+'LAN-PPIP'!S43+'LAN-DPLK'!S32</f>
        <v>277.38066185073939</v>
      </c>
      <c r="T44" s="69">
        <f>+'LAN-PPMP'!T44+'LAN-PPIP'!T43+'LAN-DPLK'!T32</f>
        <v>234.15583883235411</v>
      </c>
      <c r="U44" s="69">
        <f>+'LAN-PPMP'!U44+'LAN-PPIP'!U43+'LAN-DPLK'!U32</f>
        <v>197.98915673612854</v>
      </c>
      <c r="V44" s="69">
        <f>+'LAN-PPMP'!V44+'LAN-PPIP'!V43+'LAN-DPLK'!V32</f>
        <v>209.7672783348136</v>
      </c>
      <c r="W44" s="69">
        <f>+'LAN-PPMP'!W44+'LAN-PPIP'!W43+'LAN-DPLK'!W32</f>
        <v>218.37347660684236</v>
      </c>
      <c r="X44" s="69">
        <f>+'LAN-PPMP'!X44+'LAN-PPIP'!X43+'LAN-DPLK'!X32</f>
        <v>303.44538801687759</v>
      </c>
      <c r="Y44" s="69">
        <f>+'LAN-PPMP'!Y44+'LAN-PPIP'!Y43+'LAN-DPLK'!Y32</f>
        <v>294.53415189834027</v>
      </c>
      <c r="Z44" s="69">
        <f>+'LAN-PPMP'!Z44+'LAN-PPIP'!Z43+'LAN-DPLK'!Z32</f>
        <v>278.26504212816445</v>
      </c>
    </row>
    <row r="45" spans="1:26">
      <c r="A45" s="14">
        <v>43</v>
      </c>
      <c r="B45" s="15" t="s">
        <v>133</v>
      </c>
      <c r="C45" s="69">
        <f>+'LAN-PPMP'!C45+'LAN-PPIP'!C44+'LAN-DPLK'!C33</f>
        <v>0</v>
      </c>
      <c r="D45" s="69">
        <f>+'LAN-PPMP'!D45+'LAN-PPIP'!D44+'LAN-DPLK'!D33</f>
        <v>0.48992706899999999</v>
      </c>
      <c r="E45" s="69">
        <f>+'LAN-PPMP'!E45+'LAN-PPIP'!E44+'LAN-DPLK'!E33</f>
        <v>0</v>
      </c>
      <c r="F45" s="69">
        <f>+'LAN-PPMP'!F45+'LAN-PPIP'!F44+'LAN-DPLK'!F33</f>
        <v>0</v>
      </c>
      <c r="G45" s="69">
        <f>+'LAN-PPMP'!G45+'LAN-PPIP'!G44+'LAN-DPLK'!G33</f>
        <v>0</v>
      </c>
      <c r="H45" s="69">
        <f>+'LAN-PPMP'!H45+'LAN-PPIP'!H44+'LAN-DPLK'!H33</f>
        <v>3.1695040000000001E-3</v>
      </c>
      <c r="I45" s="69">
        <f>+'LAN-PPMP'!I45+'LAN-PPIP'!I44+'LAN-DPLK'!I33</f>
        <v>0</v>
      </c>
      <c r="J45" s="69">
        <f>+'LAN-PPMP'!J45+'LAN-PPIP'!J44+'LAN-DPLK'!J33</f>
        <v>0</v>
      </c>
      <c r="K45" s="69">
        <f>+'LAN-PPMP'!K45+'LAN-PPIP'!K44+'LAN-DPLK'!K33</f>
        <v>0</v>
      </c>
      <c r="L45" s="69">
        <f>+'LAN-PPMP'!L45+'LAN-PPIP'!L44+'LAN-DPLK'!L33</f>
        <v>0</v>
      </c>
      <c r="M45" s="69">
        <f>+'LAN-PPMP'!M45+'LAN-PPIP'!M44+'LAN-DPLK'!M33</f>
        <v>0</v>
      </c>
      <c r="N45" s="69">
        <f>+'LAN-PPMP'!N45+'LAN-PPIP'!N44+'LAN-DPLK'!N33</f>
        <v>0</v>
      </c>
      <c r="O45" s="69">
        <f>+'LAN-PPMP'!O45+'LAN-PPIP'!O44+'LAN-DPLK'!O33</f>
        <v>0</v>
      </c>
      <c r="P45" s="69">
        <f>+'LAN-PPMP'!P45+'LAN-PPIP'!P44+'LAN-DPLK'!P33</f>
        <v>0</v>
      </c>
      <c r="Q45" s="69">
        <f>+'LAN-PPMP'!Q45+'LAN-PPIP'!Q44+'LAN-DPLK'!Q33</f>
        <v>0</v>
      </c>
      <c r="R45" s="69">
        <f>+'LAN-PPMP'!R45+'LAN-PPIP'!R44+'LAN-DPLK'!R33</f>
        <v>0</v>
      </c>
      <c r="S45" s="69">
        <f>+'LAN-PPMP'!S45+'LAN-PPIP'!S44+'LAN-DPLK'!S33</f>
        <v>0</v>
      </c>
      <c r="T45" s="69">
        <f>+'LAN-PPMP'!T45+'LAN-PPIP'!T44+'LAN-DPLK'!T33</f>
        <v>0</v>
      </c>
      <c r="U45" s="69">
        <f>+'LAN-PPMP'!U45+'LAN-PPIP'!U44+'LAN-DPLK'!U33</f>
        <v>0</v>
      </c>
      <c r="V45" s="69">
        <f>+'LAN-PPMP'!V45+'LAN-PPIP'!V44+'LAN-DPLK'!V33</f>
        <v>0</v>
      </c>
      <c r="W45" s="69">
        <f>+'LAN-PPMP'!W45+'LAN-PPIP'!W44+'LAN-DPLK'!W33</f>
        <v>0</v>
      </c>
      <c r="X45" s="69">
        <f>+'LAN-PPMP'!X45+'LAN-PPIP'!X44+'LAN-DPLK'!X33</f>
        <v>0</v>
      </c>
      <c r="Y45" s="69">
        <f>+'LAN-PPMP'!Y45+'LAN-PPIP'!Y44+'LAN-DPLK'!Y33</f>
        <v>0</v>
      </c>
      <c r="Z45" s="69">
        <f>+'LAN-PPMP'!Z45+'LAN-PPIP'!Z44+'LAN-DPLK'!Z33</f>
        <v>0</v>
      </c>
    </row>
    <row r="46" spans="1:26">
      <c r="A46" s="14">
        <v>44</v>
      </c>
      <c r="B46" s="15" t="s">
        <v>134</v>
      </c>
      <c r="C46" s="69">
        <f>+'LAN-PPMP'!C46+'LAN-PPIP'!C45+'LAN-DPLK'!C34</f>
        <v>265.4307920079745</v>
      </c>
      <c r="D46" s="69">
        <f>+'LAN-PPMP'!D46+'LAN-PPIP'!D45+'LAN-DPLK'!D34</f>
        <v>361.06211436125443</v>
      </c>
      <c r="E46" s="69">
        <f>+'LAN-PPMP'!E46+'LAN-PPIP'!E45+'LAN-DPLK'!E34</f>
        <v>485.76429409397446</v>
      </c>
      <c r="F46" s="69">
        <f>+'LAN-PPMP'!F46+'LAN-PPIP'!F45+'LAN-DPLK'!F34</f>
        <v>324.56480836272442</v>
      </c>
      <c r="G46" s="69">
        <f>+'LAN-PPMP'!G46+'LAN-PPIP'!G45+'LAN-DPLK'!G34</f>
        <v>1194.1563028269745</v>
      </c>
      <c r="H46" s="69">
        <f>+'LAN-PPMP'!H46+'LAN-PPIP'!H45+'LAN-DPLK'!H34</f>
        <v>539.10519769097448</v>
      </c>
      <c r="I46" s="69">
        <f>+'LAN-PPMP'!I46+'LAN-PPIP'!I45+'LAN-DPLK'!I34</f>
        <v>292.85200595674445</v>
      </c>
      <c r="J46" s="69">
        <f>+'LAN-PPMP'!J46+'LAN-PPIP'!J45+'LAN-DPLK'!J34</f>
        <v>176.55810727197445</v>
      </c>
      <c r="K46" s="69">
        <f>+'LAN-PPMP'!K46+'LAN-PPIP'!K45+'LAN-DPLK'!K34</f>
        <v>567.29114373097445</v>
      </c>
      <c r="L46" s="69">
        <f>+'LAN-PPMP'!L46+'LAN-PPIP'!L45+'LAN-DPLK'!L34</f>
        <v>183.54911209697445</v>
      </c>
      <c r="M46" s="69">
        <f>+'LAN-PPMP'!M46+'LAN-PPIP'!M45+'LAN-DPLK'!M34</f>
        <v>208.49079578053446</v>
      </c>
      <c r="N46" s="69">
        <f>+'LAN-PPMP'!N46+'LAN-PPIP'!N45+'LAN-DPLK'!N34</f>
        <v>254.76861001681448</v>
      </c>
      <c r="O46" s="69">
        <f>+'LAN-PPMP'!O46+'LAN-PPIP'!O45+'LAN-DPLK'!O34</f>
        <v>147.45587767497446</v>
      </c>
      <c r="P46" s="69">
        <f>+'LAN-PPMP'!P46+'LAN-PPIP'!P45+'LAN-DPLK'!P34</f>
        <v>316.60632378497445</v>
      </c>
      <c r="Q46" s="69">
        <f>+'LAN-PPMP'!Q46+'LAN-PPIP'!Q45+'LAN-DPLK'!Q34</f>
        <v>501.04075430389446</v>
      </c>
      <c r="R46" s="69">
        <f>+'LAN-PPMP'!R46+'LAN-PPIP'!R45+'LAN-DPLK'!R34</f>
        <v>315.61287210938445</v>
      </c>
      <c r="S46" s="69">
        <f>+'LAN-PPMP'!S46+'LAN-PPIP'!S45+'LAN-DPLK'!S34</f>
        <v>504.43126030858446</v>
      </c>
      <c r="T46" s="69">
        <f>+'LAN-PPMP'!T46+'LAN-PPIP'!T45+'LAN-DPLK'!T34</f>
        <v>462.17541685276444</v>
      </c>
      <c r="U46" s="69">
        <f>+'LAN-PPMP'!U46+'LAN-PPIP'!U45+'LAN-DPLK'!U34</f>
        <v>343.30507092676447</v>
      </c>
      <c r="V46" s="69">
        <f>+'LAN-PPMP'!V46+'LAN-PPIP'!V45+'LAN-DPLK'!V34</f>
        <v>575.16273380117445</v>
      </c>
      <c r="W46" s="69">
        <f>+'LAN-PPMP'!W46+'LAN-PPIP'!W45+'LAN-DPLK'!W34</f>
        <v>298.38579797068445</v>
      </c>
      <c r="X46" s="69">
        <f>+'LAN-PPMP'!X46+'LAN-PPIP'!X45+'LAN-DPLK'!X34</f>
        <v>401.59866279998448</v>
      </c>
      <c r="Y46" s="69">
        <f>+'LAN-PPMP'!Y46+'LAN-PPIP'!Y45+'LAN-DPLK'!Y34</f>
        <v>369.29237624069447</v>
      </c>
      <c r="Z46" s="69">
        <f>+'LAN-PPMP'!Z46+'LAN-PPIP'!Z45+'LAN-DPLK'!Z34</f>
        <v>393.60523889070447</v>
      </c>
    </row>
    <row r="47" spans="1:26">
      <c r="A47" s="14">
        <v>45</v>
      </c>
      <c r="B47" s="15" t="s">
        <v>135</v>
      </c>
      <c r="C47" s="69">
        <f>+'LAN-PPMP'!C47+'LAN-PPIP'!C46+'LAN-DPLK'!C35</f>
        <v>556.1092100904001</v>
      </c>
      <c r="D47" s="69">
        <f>+'LAN-PPMP'!D47+'LAN-PPIP'!D46+'LAN-DPLK'!D35</f>
        <v>545.3503187900501</v>
      </c>
      <c r="E47" s="69">
        <f>+'LAN-PPMP'!E47+'LAN-PPIP'!E46+'LAN-DPLK'!E35</f>
        <v>558.46659131042998</v>
      </c>
      <c r="F47" s="69">
        <f>+'LAN-PPMP'!F47+'LAN-PPIP'!F46+'LAN-DPLK'!F35</f>
        <v>757.80615506276001</v>
      </c>
      <c r="G47" s="69">
        <f>+'LAN-PPMP'!G47+'LAN-PPIP'!G46+'LAN-DPLK'!G35</f>
        <v>351.51325428856001</v>
      </c>
      <c r="H47" s="69">
        <f>+'LAN-PPMP'!H47+'LAN-PPIP'!H46+'LAN-DPLK'!H35</f>
        <v>456.69281737373007</v>
      </c>
      <c r="I47" s="69">
        <f>+'LAN-PPMP'!I47+'LAN-PPIP'!I46+'LAN-DPLK'!I35</f>
        <v>441.21434419464998</v>
      </c>
      <c r="J47" s="69">
        <f>+'LAN-PPMP'!J47+'LAN-PPIP'!J46+'LAN-DPLK'!J35</f>
        <v>401.10029639290997</v>
      </c>
      <c r="K47" s="69">
        <f>+'LAN-PPMP'!K47+'LAN-PPIP'!K46+'LAN-DPLK'!K35</f>
        <v>397.45071753877994</v>
      </c>
      <c r="L47" s="69">
        <f>+'LAN-PPMP'!L47+'LAN-PPIP'!L46+'LAN-DPLK'!L35</f>
        <v>371.43539904846995</v>
      </c>
      <c r="M47" s="69">
        <f>+'LAN-PPMP'!M47+'LAN-PPIP'!M46+'LAN-DPLK'!M35</f>
        <v>340.79521319540987</v>
      </c>
      <c r="N47" s="69">
        <f>+'LAN-PPMP'!N47+'LAN-PPIP'!N46+'LAN-DPLK'!N35</f>
        <v>337.62783726402995</v>
      </c>
      <c r="O47" s="69">
        <f>+'LAN-PPMP'!O47+'LAN-PPIP'!O46+'LAN-DPLK'!O35</f>
        <v>303.62700813903001</v>
      </c>
      <c r="P47" s="69">
        <f>+'LAN-PPMP'!P47+'LAN-PPIP'!P46+'LAN-DPLK'!P35</f>
        <v>283.80094381870998</v>
      </c>
      <c r="Q47" s="69">
        <f>+'LAN-PPMP'!Q47+'LAN-PPIP'!Q46+'LAN-DPLK'!Q35</f>
        <v>317.89010339737996</v>
      </c>
      <c r="R47" s="69">
        <f>+'LAN-PPMP'!R47+'LAN-PPIP'!R46+'LAN-DPLK'!R35</f>
        <v>343.45715383833004</v>
      </c>
      <c r="S47" s="69">
        <f>+'LAN-PPMP'!S47+'LAN-PPIP'!S46+'LAN-DPLK'!S35</f>
        <v>377.68776174890007</v>
      </c>
      <c r="T47" s="69">
        <f>+'LAN-PPMP'!T47+'LAN-PPIP'!T46+'LAN-DPLK'!T35</f>
        <v>406.54767037156995</v>
      </c>
      <c r="U47" s="69">
        <f>+'LAN-PPMP'!U47+'LAN-PPIP'!U46+'LAN-DPLK'!U35</f>
        <v>494.53305056198997</v>
      </c>
      <c r="V47" s="69">
        <f>+'LAN-PPMP'!V47+'LAN-PPIP'!V46+'LAN-DPLK'!V35</f>
        <v>452.35882862417998</v>
      </c>
      <c r="W47" s="69">
        <f>+'LAN-PPMP'!W47+'LAN-PPIP'!W46+'LAN-DPLK'!W35</f>
        <v>455.73655128318001</v>
      </c>
      <c r="X47" s="69">
        <f>+'LAN-PPMP'!X47+'LAN-PPIP'!X46+'LAN-DPLK'!X35</f>
        <v>435.02042101601006</v>
      </c>
      <c r="Y47" s="69">
        <f>+'LAN-PPMP'!Y47+'LAN-PPIP'!Y46+'LAN-DPLK'!Y35</f>
        <v>432.24628564617001</v>
      </c>
      <c r="Z47" s="69">
        <f>+'LAN-PPMP'!Z47+'LAN-PPIP'!Z46+'LAN-DPLK'!Z35</f>
        <v>402.52567657288</v>
      </c>
    </row>
    <row r="48" spans="1:26">
      <c r="A48" s="14">
        <v>46</v>
      </c>
      <c r="B48" s="15" t="s">
        <v>136</v>
      </c>
      <c r="C48" s="69">
        <f>+'LAN-PPMP'!C48+'LAN-PPIP'!C47+'LAN-DPLK'!C36</f>
        <v>206.70103766853845</v>
      </c>
      <c r="D48" s="69">
        <f>+'LAN-PPMP'!D48+'LAN-PPIP'!D47+'LAN-DPLK'!D36</f>
        <v>238.21760994590781</v>
      </c>
      <c r="E48" s="69">
        <f>+'LAN-PPMP'!E48+'LAN-PPIP'!E47+'LAN-DPLK'!E36</f>
        <v>337.23359486900523</v>
      </c>
      <c r="F48" s="69">
        <f>+'LAN-PPMP'!F48+'LAN-PPIP'!F47+'LAN-DPLK'!F36</f>
        <v>319.8683726316201</v>
      </c>
      <c r="G48" s="69">
        <f>+'LAN-PPMP'!G48+'LAN-PPIP'!G47+'LAN-DPLK'!G36</f>
        <v>327.64280723518692</v>
      </c>
      <c r="H48" s="69">
        <f>+'LAN-PPMP'!H48+'LAN-PPIP'!H47+'LAN-DPLK'!H36</f>
        <v>300.2751185730441</v>
      </c>
      <c r="I48" s="69">
        <f>+'LAN-PPMP'!I48+'LAN-PPIP'!I47+'LAN-DPLK'!I36</f>
        <v>233.70257369715273</v>
      </c>
      <c r="J48" s="69">
        <f>+'LAN-PPMP'!J48+'LAN-PPIP'!J47+'LAN-DPLK'!J36</f>
        <v>227.07074585724169</v>
      </c>
      <c r="K48" s="69">
        <f>+'LAN-PPMP'!K48+'LAN-PPIP'!K47+'LAN-DPLK'!K36</f>
        <v>232.96442119733734</v>
      </c>
      <c r="L48" s="69">
        <f>+'LAN-PPMP'!L48+'LAN-PPIP'!L47+'LAN-DPLK'!L36</f>
        <v>214.03174395009839</v>
      </c>
      <c r="M48" s="69">
        <f>+'LAN-PPMP'!M48+'LAN-PPIP'!M47+'LAN-DPLK'!M36</f>
        <v>279.36154728548149</v>
      </c>
      <c r="N48" s="69">
        <f>+'LAN-PPMP'!N48+'LAN-PPIP'!N47+'LAN-DPLK'!N36</f>
        <v>227.36785777010695</v>
      </c>
      <c r="O48" s="69">
        <f>+'LAN-PPMP'!O48+'LAN-PPIP'!O47+'LAN-DPLK'!O36</f>
        <v>213.72236649348869</v>
      </c>
      <c r="P48" s="69">
        <f>+'LAN-PPMP'!P48+'LAN-PPIP'!P47+'LAN-DPLK'!P36</f>
        <v>228.92324669119509</v>
      </c>
      <c r="Q48" s="69">
        <f>+'LAN-PPMP'!Q48+'LAN-PPIP'!Q47+'LAN-DPLK'!Q36</f>
        <v>331.85645847007152</v>
      </c>
      <c r="R48" s="69">
        <f>+'LAN-PPMP'!R48+'LAN-PPIP'!R47+'LAN-DPLK'!R36</f>
        <v>313.32220603843342</v>
      </c>
      <c r="S48" s="69">
        <f>+'LAN-PPMP'!S48+'LAN-PPIP'!S47+'LAN-DPLK'!S36</f>
        <v>316.19753505125277</v>
      </c>
      <c r="T48" s="69">
        <f>+'LAN-PPMP'!T48+'LAN-PPIP'!T47+'LAN-DPLK'!T36</f>
        <v>308.59386385502893</v>
      </c>
      <c r="U48" s="69">
        <f>+'LAN-PPMP'!U48+'LAN-PPIP'!U47+'LAN-DPLK'!U36</f>
        <v>254.07935120860591</v>
      </c>
      <c r="V48" s="69">
        <f>+'LAN-PPMP'!V48+'LAN-PPIP'!V47+'LAN-DPLK'!V36</f>
        <v>259.52472774247303</v>
      </c>
      <c r="W48" s="69">
        <f>+'LAN-PPMP'!W48+'LAN-PPIP'!W47+'LAN-DPLK'!W36</f>
        <v>261.49618523177378</v>
      </c>
      <c r="X48" s="69">
        <f>+'LAN-PPMP'!X48+'LAN-PPIP'!X47+'LAN-DPLK'!X36</f>
        <v>234.8338470669712</v>
      </c>
      <c r="Y48" s="69">
        <f>+'LAN-PPMP'!Y48+'LAN-PPIP'!Y47+'LAN-DPLK'!Y36</f>
        <v>244.9693017246243</v>
      </c>
      <c r="Z48" s="69">
        <f>+'LAN-PPMP'!Z48+'LAN-PPIP'!Z47+'LAN-DPLK'!Z36</f>
        <v>257.72235616156098</v>
      </c>
    </row>
    <row r="49" spans="1:26">
      <c r="A49" s="14">
        <v>47</v>
      </c>
      <c r="B49" s="15" t="s">
        <v>137</v>
      </c>
      <c r="C49" s="69">
        <f>+'LAN-PPMP'!C49+'LAN-PPIP'!C48+'LAN-DPLK'!C37</f>
        <v>666.14600508164528</v>
      </c>
      <c r="D49" s="69">
        <f>+'LAN-PPMP'!D49+'LAN-PPIP'!D48+'LAN-DPLK'!D37</f>
        <v>711.09006087487523</v>
      </c>
      <c r="E49" s="69">
        <f>+'LAN-PPMP'!E49+'LAN-PPIP'!E48+'LAN-DPLK'!E37</f>
        <v>629.77055852683566</v>
      </c>
      <c r="F49" s="69">
        <f>+'LAN-PPMP'!F49+'LAN-PPIP'!F48+'LAN-DPLK'!F37</f>
        <v>669.97817345881708</v>
      </c>
      <c r="G49" s="69">
        <f>+'LAN-PPMP'!G49+'LAN-PPIP'!G48+'LAN-DPLK'!G37</f>
        <v>704.21813138721211</v>
      </c>
      <c r="H49" s="69">
        <f>+'LAN-PPMP'!H49+'LAN-PPIP'!H48+'LAN-DPLK'!H37</f>
        <v>610.38615961290725</v>
      </c>
      <c r="I49" s="69">
        <f>+'LAN-PPMP'!I49+'LAN-PPIP'!I48+'LAN-DPLK'!I37</f>
        <v>705.093703606943</v>
      </c>
      <c r="J49" s="69">
        <f>+'LAN-PPMP'!J49+'LAN-PPIP'!J48+'LAN-DPLK'!J37</f>
        <v>795.77613063200931</v>
      </c>
      <c r="K49" s="69">
        <f>+'LAN-PPMP'!K49+'LAN-PPIP'!K48+'LAN-DPLK'!K37</f>
        <v>674.37282894854252</v>
      </c>
      <c r="L49" s="69">
        <f>+'LAN-PPMP'!L49+'LAN-PPIP'!L48+'LAN-DPLK'!L37</f>
        <v>602.91380495910107</v>
      </c>
      <c r="M49" s="69">
        <f>+'LAN-PPMP'!M49+'LAN-PPIP'!M48+'LAN-DPLK'!M37</f>
        <v>710.55952576755249</v>
      </c>
      <c r="N49" s="69">
        <f>+'LAN-PPMP'!N49+'LAN-PPIP'!N48+'LAN-DPLK'!N37</f>
        <v>721.97247490642826</v>
      </c>
      <c r="O49" s="69">
        <f>+'LAN-PPMP'!O49+'LAN-PPIP'!O48+'LAN-DPLK'!O37</f>
        <v>653.0999597208945</v>
      </c>
      <c r="P49" s="69">
        <f>+'LAN-PPMP'!P49+'LAN-PPIP'!P48+'LAN-DPLK'!P37</f>
        <v>844.56375225487341</v>
      </c>
      <c r="Q49" s="69">
        <f>+'LAN-PPMP'!Q49+'LAN-PPIP'!Q48+'LAN-DPLK'!Q37</f>
        <v>1362.4018642391284</v>
      </c>
      <c r="R49" s="69">
        <f>+'LAN-PPMP'!R49+'LAN-PPIP'!R48+'LAN-DPLK'!R37</f>
        <v>829.00479654796743</v>
      </c>
      <c r="S49" s="69">
        <f>+'LAN-PPMP'!S49+'LAN-PPIP'!S48+'LAN-DPLK'!S37</f>
        <v>869.4093918044216</v>
      </c>
      <c r="T49" s="69">
        <f>+'LAN-PPMP'!T49+'LAN-PPIP'!T48+'LAN-DPLK'!T37</f>
        <v>866.59574814450048</v>
      </c>
      <c r="U49" s="69">
        <f>+'LAN-PPMP'!U49+'LAN-PPIP'!U48+'LAN-DPLK'!U37</f>
        <v>867.75226329842758</v>
      </c>
      <c r="V49" s="69">
        <f>+'LAN-PPMP'!V49+'LAN-PPIP'!V48+'LAN-DPLK'!V37</f>
        <v>950.08495678170198</v>
      </c>
      <c r="W49" s="69">
        <f>+'LAN-PPMP'!W49+'LAN-PPIP'!W48+'LAN-DPLK'!W37</f>
        <v>1024.9739925832368</v>
      </c>
      <c r="X49" s="69">
        <f>+'LAN-PPMP'!X49+'LAN-PPIP'!X48+'LAN-DPLK'!X37</f>
        <v>857.67008788580097</v>
      </c>
      <c r="Y49" s="69">
        <f>+'LAN-PPMP'!Y49+'LAN-PPIP'!Y48+'LAN-DPLK'!Y37</f>
        <v>968.85359535105499</v>
      </c>
      <c r="Z49" s="69">
        <f>+'LAN-PPMP'!Z49+'LAN-PPIP'!Z48+'LAN-DPLK'!Z37</f>
        <v>715.39430223223985</v>
      </c>
    </row>
    <row r="50" spans="1:26" ht="31.5">
      <c r="A50" s="14">
        <v>48</v>
      </c>
      <c r="B50" s="67" t="s">
        <v>131</v>
      </c>
      <c r="C50" s="70">
        <f>+'LAN-PPMP'!C50+'LAN-PPIP'!C49+'LAN-DPLK'!C38</f>
        <v>1935.1730298373511</v>
      </c>
      <c r="D50" s="70">
        <f>+'LAN-PPMP'!D50+'LAN-PPIP'!D49+'LAN-DPLK'!D38</f>
        <v>2095.0499331437281</v>
      </c>
      <c r="E50" s="70">
        <f>+'LAN-PPMP'!E50+'LAN-PPIP'!E49+'LAN-DPLK'!E38</f>
        <v>2384.8334433905175</v>
      </c>
      <c r="F50" s="70">
        <f>+'LAN-PPMP'!F50+'LAN-PPIP'!F49+'LAN-DPLK'!F38</f>
        <v>2398.0297418931459</v>
      </c>
      <c r="G50" s="70">
        <f>+'LAN-PPMP'!G50+'LAN-PPIP'!G49+'LAN-DPLK'!G38</f>
        <v>2856.1021503900038</v>
      </c>
      <c r="H50" s="70">
        <f>+'LAN-PPMP'!H50+'LAN-PPIP'!H49+'LAN-DPLK'!H38</f>
        <v>2176.342983498078</v>
      </c>
      <c r="I50" s="70">
        <f>+'LAN-PPMP'!I50+'LAN-PPIP'!I49+'LAN-DPLK'!I38</f>
        <v>1929.0934004349479</v>
      </c>
      <c r="J50" s="70">
        <f>+'LAN-PPMP'!J50+'LAN-PPIP'!J49+'LAN-DPLK'!J38</f>
        <v>1855.0671906521177</v>
      </c>
      <c r="K50" s="70">
        <f>+'LAN-PPMP'!K50+'LAN-PPIP'!K49+'LAN-DPLK'!K38</f>
        <v>2137.5846556258539</v>
      </c>
      <c r="L50" s="70">
        <f>+'LAN-PPMP'!L50+'LAN-PPIP'!L49+'LAN-DPLK'!L38</f>
        <v>1665.7241765509725</v>
      </c>
      <c r="M50" s="70">
        <f>+'LAN-PPMP'!M50+'LAN-PPIP'!M49+'LAN-DPLK'!M38</f>
        <v>1821.4094705745986</v>
      </c>
      <c r="N50" s="70">
        <f>+'LAN-PPMP'!N50+'LAN-PPIP'!N49+'LAN-DPLK'!N38</f>
        <v>1799.1060653009031</v>
      </c>
      <c r="O50" s="70">
        <f>+'LAN-PPMP'!O50+'LAN-PPIP'!O49+'LAN-DPLK'!O38</f>
        <v>1585.8376801155307</v>
      </c>
      <c r="P50" s="70">
        <f>+'LAN-PPMP'!P50+'LAN-PPIP'!P49+'LAN-DPLK'!P38</f>
        <v>1916.0739383371003</v>
      </c>
      <c r="Q50" s="70">
        <f>+'LAN-PPMP'!Q50+'LAN-PPIP'!Q49+'LAN-DPLK'!Q38</f>
        <v>2711.4799391401384</v>
      </c>
      <c r="R50" s="70">
        <f>+'LAN-PPMP'!R50+'LAN-PPIP'!R49+'LAN-DPLK'!R38</f>
        <v>2020.774130674969</v>
      </c>
      <c r="S50" s="70">
        <f>+'LAN-PPMP'!S50+'LAN-PPIP'!S49+'LAN-DPLK'!S38</f>
        <v>2345.1066107638976</v>
      </c>
      <c r="T50" s="70">
        <f>+'LAN-PPMP'!T50+'LAN-PPIP'!T49+'LAN-DPLK'!T38</f>
        <v>2278.0685380562181</v>
      </c>
      <c r="U50" s="70">
        <f>+'LAN-PPMP'!U50+'LAN-PPIP'!U49+'LAN-DPLK'!U38</f>
        <v>2157.6588927319171</v>
      </c>
      <c r="V50" s="70">
        <f>+'LAN-PPMP'!V50+'LAN-PPIP'!V49+'LAN-DPLK'!V38</f>
        <v>2446.8985252843422</v>
      </c>
      <c r="W50" s="70">
        <f>+'LAN-PPMP'!W50+'LAN-PPIP'!W49+'LAN-DPLK'!W38</f>
        <v>2258.9660036757177</v>
      </c>
      <c r="X50" s="70">
        <f>+'LAN-PPMP'!X50+'LAN-PPIP'!X49+'LAN-DPLK'!X38</f>
        <v>2232.5684067856455</v>
      </c>
      <c r="Y50" s="70">
        <f>+'LAN-PPMP'!Y50+'LAN-PPIP'!Y49+'LAN-DPLK'!Y38</f>
        <v>2309.8957108608847</v>
      </c>
      <c r="Z50" s="70">
        <f>+'LAN-PPMP'!Z50+'LAN-PPIP'!Z49+'LAN-DPLK'!Z38</f>
        <v>2047.512615985549</v>
      </c>
    </row>
    <row r="51" spans="1:26">
      <c r="A51" s="14">
        <v>49</v>
      </c>
      <c r="B51" s="67" t="s">
        <v>32</v>
      </c>
      <c r="C51" s="70">
        <f>+'LAN-PPMP'!C51+'LAN-PPIP'!C50+'LAN-DPLK'!C39</f>
        <v>297074.36543750507</v>
      </c>
      <c r="D51" s="70">
        <f>+'LAN-PPMP'!D51+'LAN-PPIP'!D50+'LAN-DPLK'!D39</f>
        <v>303942.43277451978</v>
      </c>
      <c r="E51" s="70">
        <f>+'LAN-PPMP'!E51+'LAN-PPIP'!E50+'LAN-DPLK'!E39</f>
        <v>312285.33010315901</v>
      </c>
      <c r="F51" s="70">
        <f>+'LAN-PPMP'!F51+'LAN-PPIP'!F50+'LAN-DPLK'!F39</f>
        <v>311412.69701597991</v>
      </c>
      <c r="G51" s="70">
        <f>+'LAN-PPMP'!G51+'LAN-PPIP'!G50+'LAN-DPLK'!G39</f>
        <v>313567.63671474846</v>
      </c>
      <c r="H51" s="70">
        <f>+'LAN-PPMP'!H51+'LAN-PPIP'!H50+'LAN-DPLK'!H39</f>
        <v>311566.57222857425</v>
      </c>
      <c r="I51" s="70">
        <f>+'LAN-PPMP'!I51+'LAN-PPIP'!I50+'LAN-DPLK'!I39</f>
        <v>313146.09138278576</v>
      </c>
      <c r="J51" s="70">
        <f>+'LAN-PPMP'!J51+'LAN-PPIP'!J50+'LAN-DPLK'!J39</f>
        <v>314027.44193136966</v>
      </c>
      <c r="K51" s="70">
        <f>+'LAN-PPMP'!K51+'LAN-PPIP'!K50+'LAN-DPLK'!K39</f>
        <v>315189.75669407414</v>
      </c>
      <c r="L51" s="70">
        <f>+'LAN-PPMP'!L51+'LAN-PPIP'!L50+'LAN-DPLK'!L39</f>
        <v>319904.49860191735</v>
      </c>
      <c r="M51" s="70">
        <f>+'LAN-PPMP'!M51+'LAN-PPIP'!M50+'LAN-DPLK'!M39</f>
        <v>316175.57257667877</v>
      </c>
      <c r="N51" s="70">
        <f>+'LAN-PPMP'!N51+'LAN-PPIP'!N50+'LAN-DPLK'!N39</f>
        <v>317491.37139273912</v>
      </c>
      <c r="O51" s="70">
        <f>+'LAN-PPMP'!O51+'LAN-PPIP'!O50+'LAN-DPLK'!O39</f>
        <v>320884.71134961257</v>
      </c>
      <c r="P51" s="70">
        <f>+'LAN-PPMP'!P51+'LAN-PPIP'!P50+'LAN-DPLK'!P39</f>
        <v>321361.23243317334</v>
      </c>
      <c r="Q51" s="70">
        <f>+'LAN-PPMP'!Q51+'LAN-PPIP'!Q50+'LAN-DPLK'!Q39</f>
        <v>324683.89317552722</v>
      </c>
      <c r="R51" s="70">
        <f>+'LAN-PPMP'!R51+'LAN-PPIP'!R50+'LAN-DPLK'!R39</f>
        <v>324657.35143959627</v>
      </c>
      <c r="S51" s="70">
        <f>+'LAN-PPMP'!S51+'LAN-PPIP'!S50+'LAN-DPLK'!S39</f>
        <v>328083.34729473508</v>
      </c>
      <c r="T51" s="70">
        <f>+'LAN-PPMP'!T51+'LAN-PPIP'!T50+'LAN-DPLK'!T39</f>
        <v>329797.32141560147</v>
      </c>
      <c r="U51" s="70">
        <f>+'LAN-PPMP'!U51+'LAN-PPIP'!U50+'LAN-DPLK'!U39</f>
        <v>331623.34082473087</v>
      </c>
      <c r="V51" s="70">
        <f>+'LAN-PPMP'!V51+'LAN-PPIP'!V50+'LAN-DPLK'!V39</f>
        <v>332211.05766524281</v>
      </c>
      <c r="W51" s="70">
        <f>+'LAN-PPMP'!W51+'LAN-PPIP'!W50+'LAN-DPLK'!W39</f>
        <v>330054.68446215859</v>
      </c>
      <c r="X51" s="70">
        <f>+'LAN-PPMP'!X51+'LAN-PPIP'!X50+'LAN-DPLK'!X39</f>
        <v>331720.13371669926</v>
      </c>
      <c r="Y51" s="70">
        <f>+'LAN-PPMP'!Y51+'LAN-PPIP'!Y50+'LAN-DPLK'!Y39</f>
        <v>333692.40227942995</v>
      </c>
      <c r="Z51" s="70">
        <f>+'LAN-PPMP'!Z51+'LAN-PPIP'!Z50+'LAN-DPLK'!Z39</f>
        <v>333237.23273287539</v>
      </c>
    </row>
    <row r="52" spans="1:26">
      <c r="B52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</sheetPr>
  <dimension ref="A1:Z32"/>
  <sheetViews>
    <sheetView showGridLines="0" zoomScaleNormal="100" workbookViewId="0">
      <pane xSplit="2" ySplit="2" topLeftCell="K3" activePane="bottomRight" state="frozen"/>
      <selection activeCell="B12" sqref="B12"/>
      <selection pane="topRight" activeCell="B12" sqref="B12"/>
      <selection pane="bottomLeft" activeCell="B12" sqref="B12"/>
      <selection pane="bottomRight" activeCell="M1" sqref="M1:M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hidden="1" customWidth="1"/>
    <col min="4" max="13" width="12.140625" hidden="1" customWidth="1"/>
    <col min="14" max="17" width="12.140625" bestFit="1" customWidth="1"/>
    <col min="18" max="26" width="9.28515625" bestFit="1" customWidth="1"/>
  </cols>
  <sheetData>
    <row r="1" spans="1:26">
      <c r="B1" t="s">
        <v>40</v>
      </c>
    </row>
    <row r="2" spans="1:26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44</v>
      </c>
      <c r="C3" s="69">
        <f>+'LPHU-PPMP'!C3+'LPHU-PPIP'!C3+'LPHU-DPLK'!C3</f>
        <v>13927.193611344395</v>
      </c>
      <c r="D3" s="69">
        <f>+'LPHU-PPMP'!D3+'LPHU-PPIP'!D3+'LPHU-DPLK'!D3</f>
        <v>15309.119346554413</v>
      </c>
      <c r="E3" s="69">
        <f>+'LPHU-PPMP'!E3+'LPHU-PPIP'!E3+'LPHU-DPLK'!E3</f>
        <v>16758.670210261917</v>
      </c>
      <c r="F3" s="69">
        <f>+'LPHU-PPMP'!F3+'LPHU-PPIP'!F3+'LPHU-DPLK'!F3</f>
        <v>1335.2545872367743</v>
      </c>
      <c r="G3" s="69">
        <f>+'LPHU-PPMP'!G3+'LPHU-PPIP'!G3+'LPHU-DPLK'!G3</f>
        <v>2586.6631353843231</v>
      </c>
      <c r="H3" s="69">
        <f>+'LPHU-PPMP'!H3+'LPHU-PPIP'!H3+'LPHU-DPLK'!H3</f>
        <v>3957.3336791319161</v>
      </c>
      <c r="I3" s="69">
        <f>+'LPHU-PPMP'!I3+'LPHU-PPIP'!I3+'LPHU-DPLK'!I3</f>
        <v>5427.1661960146539</v>
      </c>
      <c r="J3" s="69">
        <f>+'LPHU-PPMP'!J3+'LPHU-PPIP'!J3+'LPHU-DPLK'!J3</f>
        <v>6756.675227917407</v>
      </c>
      <c r="K3" s="69">
        <f>+'LPHU-PPMP'!K3+'LPHU-PPIP'!K3+'LPHU-DPLK'!K3</f>
        <v>8054.3827651214369</v>
      </c>
      <c r="L3" s="69">
        <f>+'LPHU-PPMP'!L3+'LPHU-PPIP'!L3+'LPHU-DPLK'!L3</f>
        <v>9204.9272903289348</v>
      </c>
      <c r="M3" s="69">
        <f>+'LPHU-PPMP'!M3+'LPHU-PPIP'!M3+'LPHU-DPLK'!M3</f>
        <v>10505.904754763544</v>
      </c>
      <c r="N3" s="69">
        <f>+'LPHU-PPMP'!N3+'LPHU-PPIP'!N3+'LPHU-DPLK'!N3</f>
        <v>11770.385022874472</v>
      </c>
      <c r="O3" s="69">
        <f>+'LPHU-PPMP'!O3+'LPHU-PPIP'!O3+'LPHU-DPLK'!O3</f>
        <v>13005.307306400267</v>
      </c>
      <c r="P3" s="69">
        <f>+'LPHU-PPMP'!P3+'LPHU-PPIP'!P3+'LPHU-DPLK'!P3</f>
        <v>14256.669204254158</v>
      </c>
      <c r="Q3" s="69">
        <f>+'LPHU-PPMP'!Q3+'LPHU-PPIP'!Q3+'LPHU-DPLK'!Q3</f>
        <v>15581.023545483009</v>
      </c>
      <c r="R3" s="69">
        <f>+'LPHU-PPMP'!R3+'LPHU-PPIP'!R3+'LPHU-DPLK'!R3</f>
        <v>1284.2945480042704</v>
      </c>
      <c r="S3" s="69">
        <f>+'LPHU-PPMP'!S3+'LPHU-PPIP'!S3+'LPHU-DPLK'!S3</f>
        <v>2425.7529967820337</v>
      </c>
      <c r="T3" s="69">
        <f>+'LPHU-PPMP'!T3+'LPHU-PPIP'!T3+'LPHU-DPLK'!T3</f>
        <v>3753.5520872635352</v>
      </c>
      <c r="U3" s="69">
        <f>+'LPHU-PPMP'!U3+'LPHU-PPIP'!U3+'LPHU-DPLK'!U3</f>
        <v>4882.3841961419002</v>
      </c>
      <c r="V3" s="69">
        <f>+'LPHU-PPMP'!V3+'LPHU-PPIP'!V3+'LPHU-DPLK'!V3</f>
        <v>6246.6136674760546</v>
      </c>
      <c r="W3" s="69">
        <f>+'LPHU-PPMP'!W3+'LPHU-PPIP'!W3+'LPHU-DPLK'!W3</f>
        <v>7557.3202876900468</v>
      </c>
      <c r="X3" s="69">
        <f>+'LPHU-PPMP'!X3+'LPHU-PPIP'!X3+'LPHU-DPLK'!X3</f>
        <v>8824.4470413039016</v>
      </c>
      <c r="Y3" s="69">
        <f>+'LPHU-PPMP'!Y3+'LPHU-PPIP'!Y3+'LPHU-DPLK'!Y3</f>
        <v>10112.256001620761</v>
      </c>
      <c r="Z3" s="69">
        <f>+'LPHU-PPMP'!Z3+'LPHU-PPIP'!Z3+'LPHU-DPLK'!Z3</f>
        <v>11393.633890907395</v>
      </c>
    </row>
    <row r="4" spans="1:26">
      <c r="A4" s="14">
        <v>2</v>
      </c>
      <c r="B4" s="15" t="s">
        <v>45</v>
      </c>
      <c r="C4" s="69">
        <f>+'LPHU-PPMP'!C4+'LPHU-PPIP'!C4+'LPHU-DPLK'!C4</f>
        <v>1252.9484417407141</v>
      </c>
      <c r="D4" s="69">
        <f>+'LPHU-PPMP'!D4+'LPHU-PPIP'!D4+'LPHU-DPLK'!D4</f>
        <v>1298.7940968375042</v>
      </c>
      <c r="E4" s="69">
        <f>+'LPHU-PPMP'!E4+'LPHU-PPIP'!E4+'LPHU-DPLK'!E4</f>
        <v>1416.4224146304321</v>
      </c>
      <c r="F4" s="69">
        <f>+'LPHU-PPMP'!F4+'LPHU-PPIP'!F4+'LPHU-DPLK'!F4</f>
        <v>6.4778614548500002</v>
      </c>
      <c r="G4" s="69">
        <f>+'LPHU-PPMP'!G4+'LPHU-PPIP'!G4+'LPHU-DPLK'!G4</f>
        <v>34.326669720110004</v>
      </c>
      <c r="H4" s="69">
        <f>+'LPHU-PPMP'!H4+'LPHU-PPIP'!H4+'LPHU-DPLK'!H4</f>
        <v>119.7403128981089</v>
      </c>
      <c r="I4" s="69">
        <f>+'LPHU-PPMP'!I4+'LPHU-PPIP'!I4+'LPHU-DPLK'!I4</f>
        <v>448.88956958577006</v>
      </c>
      <c r="J4" s="69">
        <f>+'LPHU-PPMP'!J4+'LPHU-PPIP'!J4+'LPHU-DPLK'!J4</f>
        <v>612.89410851728996</v>
      </c>
      <c r="K4" s="69">
        <f>+'LPHU-PPMP'!K4+'LPHU-PPIP'!K4+'LPHU-DPLK'!K4</f>
        <v>832.40282050588598</v>
      </c>
      <c r="L4" s="69">
        <f>+'LPHU-PPMP'!L4+'LPHU-PPIP'!L4+'LPHU-DPLK'!L4</f>
        <v>944.93951269904608</v>
      </c>
      <c r="M4" s="69">
        <f>+'LPHU-PPMP'!M4+'LPHU-PPIP'!M4+'LPHU-DPLK'!M4</f>
        <v>1027.4569707102989</v>
      </c>
      <c r="N4" s="69">
        <f>+'LPHU-PPMP'!N4+'LPHU-PPIP'!N4+'LPHU-DPLK'!N4</f>
        <v>1082.4195169242089</v>
      </c>
      <c r="O4" s="69">
        <f>+'LPHU-PPMP'!O4+'LPHU-PPIP'!O4+'LPHU-DPLK'!O4</f>
        <v>1143.590074775959</v>
      </c>
      <c r="P4" s="69">
        <f>+'LPHU-PPMP'!P4+'LPHU-PPIP'!P4+'LPHU-DPLK'!P4</f>
        <v>1448.465775628491</v>
      </c>
      <c r="Q4" s="69">
        <f>+'LPHU-PPMP'!Q4+'LPHU-PPIP'!Q4+'LPHU-DPLK'!Q4</f>
        <v>1531.0613054521409</v>
      </c>
      <c r="R4" s="69">
        <f>+'LPHU-PPMP'!R4+'LPHU-PPIP'!R4+'LPHU-DPLK'!R4</f>
        <v>35.176573960950002</v>
      </c>
      <c r="S4" s="69">
        <f>+'LPHU-PPMP'!S4+'LPHU-PPIP'!S4+'LPHU-DPLK'!S4</f>
        <v>58.449231189400003</v>
      </c>
      <c r="T4" s="69">
        <f>+'LPHU-PPMP'!T4+'LPHU-PPIP'!T4+'LPHU-DPLK'!T4</f>
        <v>329.51308459013217</v>
      </c>
      <c r="U4" s="69">
        <f>+'LPHU-PPMP'!U4+'LPHU-PPIP'!U4+'LPHU-DPLK'!U4</f>
        <v>559.40802652139325</v>
      </c>
      <c r="V4" s="69">
        <f>+'LPHU-PPMP'!V4+'LPHU-PPIP'!V4+'LPHU-DPLK'!V4</f>
        <v>745.24116571267314</v>
      </c>
      <c r="W4" s="69">
        <f>+'LPHU-PPMP'!W4+'LPHU-PPIP'!W4+'LPHU-DPLK'!W4</f>
        <v>1246.3829229412609</v>
      </c>
      <c r="X4" s="69">
        <f>+'LPHU-PPMP'!X4+'LPHU-PPIP'!X4+'LPHU-DPLK'!X4</f>
        <v>1342.037574930961</v>
      </c>
      <c r="Y4" s="69">
        <f>+'LPHU-PPMP'!Y4+'LPHU-PPIP'!Y4+'LPHU-DPLK'!Y4</f>
        <v>1444.9062143305378</v>
      </c>
      <c r="Z4" s="69">
        <f>+'LPHU-PPMP'!Z4+'LPHU-PPIP'!Z4+'LPHU-DPLK'!Z4</f>
        <v>1480.4230013728979</v>
      </c>
    </row>
    <row r="5" spans="1:26">
      <c r="A5" s="14">
        <v>3</v>
      </c>
      <c r="B5" s="15" t="s">
        <v>46</v>
      </c>
      <c r="C5" s="69">
        <f>+'LPHU-PPMP'!C5+'LPHU-PPIP'!C5+'LPHU-DPLK'!C5</f>
        <v>570.58632618017009</v>
      </c>
      <c r="D5" s="69">
        <f>+'LPHU-PPMP'!D5+'LPHU-PPIP'!D5+'LPHU-DPLK'!D5</f>
        <v>615.87329697897997</v>
      </c>
      <c r="E5" s="69">
        <f>+'LPHU-PPMP'!E5+'LPHU-PPIP'!E5+'LPHU-DPLK'!E5</f>
        <v>700.16164701425009</v>
      </c>
      <c r="F5" s="69">
        <f>+'LPHU-PPMP'!F5+'LPHU-PPIP'!F5+'LPHU-DPLK'!F5</f>
        <v>49.323536570409999</v>
      </c>
      <c r="G5" s="69">
        <f>+'LPHU-PPMP'!G5+'LPHU-PPIP'!G5+'LPHU-DPLK'!G5</f>
        <v>91.716240940959992</v>
      </c>
      <c r="H5" s="69">
        <f>+'LPHU-PPMP'!H5+'LPHU-PPIP'!H5+'LPHU-DPLK'!H5</f>
        <v>151.89280879621998</v>
      </c>
      <c r="I5" s="69">
        <f>+'LPHU-PPMP'!I5+'LPHU-PPIP'!I5+'LPHU-DPLK'!I5</f>
        <v>217.29208560544001</v>
      </c>
      <c r="J5" s="69">
        <f>+'LPHU-PPMP'!J5+'LPHU-PPIP'!J5+'LPHU-DPLK'!J5</f>
        <v>268.37788336239004</v>
      </c>
      <c r="K5" s="69">
        <f>+'LPHU-PPMP'!K5+'LPHU-PPIP'!K5+'LPHU-DPLK'!K5</f>
        <v>313.83400048258</v>
      </c>
      <c r="L5" s="69">
        <f>+'LPHU-PPMP'!L5+'LPHU-PPIP'!L5+'LPHU-DPLK'!L5</f>
        <v>355.50672063806996</v>
      </c>
      <c r="M5" s="69">
        <f>+'LPHU-PPMP'!M5+'LPHU-PPIP'!M5+'LPHU-DPLK'!M5</f>
        <v>409.52280833412999</v>
      </c>
      <c r="N5" s="69">
        <f>+'LPHU-PPMP'!N5+'LPHU-PPIP'!N5+'LPHU-DPLK'!N5</f>
        <v>452.32284966407002</v>
      </c>
      <c r="O5" s="69">
        <f>+'LPHU-PPMP'!O5+'LPHU-PPIP'!O5+'LPHU-DPLK'!O5</f>
        <v>479.81284373837997</v>
      </c>
      <c r="P5" s="69">
        <f>+'LPHU-PPMP'!P5+'LPHU-PPIP'!P5+'LPHU-DPLK'!P5</f>
        <v>543.99406485876</v>
      </c>
      <c r="Q5" s="69">
        <f>+'LPHU-PPMP'!Q5+'LPHU-PPIP'!Q5+'LPHU-DPLK'!Q5</f>
        <v>686.43743956557</v>
      </c>
      <c r="R5" s="69">
        <f>+'LPHU-PPMP'!R5+'LPHU-PPIP'!R5+'LPHU-DPLK'!R5</f>
        <v>48.180353224280012</v>
      </c>
      <c r="S5" s="69">
        <f>+'LPHU-PPMP'!S5+'LPHU-PPIP'!S5+'LPHU-DPLK'!S5</f>
        <v>97.039608203589992</v>
      </c>
      <c r="T5" s="69">
        <f>+'LPHU-PPMP'!T5+'LPHU-PPIP'!T5+'LPHU-DPLK'!T5</f>
        <v>175.75411259085999</v>
      </c>
      <c r="U5" s="69">
        <f>+'LPHU-PPMP'!U5+'LPHU-PPIP'!U5+'LPHU-DPLK'!U5</f>
        <v>220.90459295151999</v>
      </c>
      <c r="V5" s="69">
        <f>+'LPHU-PPMP'!V5+'LPHU-PPIP'!V5+'LPHU-DPLK'!V5</f>
        <v>281.39479369213001</v>
      </c>
      <c r="W5" s="69">
        <f>+'LPHU-PPMP'!W5+'LPHU-PPIP'!W5+'LPHU-DPLK'!W5</f>
        <v>331.50468737554007</v>
      </c>
      <c r="X5" s="69">
        <f>+'LPHU-PPMP'!X5+'LPHU-PPIP'!X5+'LPHU-DPLK'!X5</f>
        <v>370.17393404760998</v>
      </c>
      <c r="Y5" s="69">
        <f>+'LPHU-PPMP'!Y5+'LPHU-PPIP'!Y5+'LPHU-DPLK'!Y5</f>
        <v>408.53611718510001</v>
      </c>
      <c r="Z5" s="69">
        <f>+'LPHU-PPMP'!Z5+'LPHU-PPIP'!Z5+'LPHU-DPLK'!Z5</f>
        <v>453.53007466478005</v>
      </c>
    </row>
    <row r="6" spans="1:26">
      <c r="A6" s="14">
        <v>4</v>
      </c>
      <c r="B6" s="15" t="s">
        <v>47</v>
      </c>
      <c r="C6" s="69">
        <f>+'LPHU-PPMP'!C6+'LPHU-PPIP'!C6+'LPHU-DPLK'!C6</f>
        <v>25.55728986233396</v>
      </c>
      <c r="D6" s="69">
        <f>+'LPHU-PPMP'!D6+'LPHU-PPIP'!D6+'LPHU-DPLK'!D6</f>
        <v>194.52400817282557</v>
      </c>
      <c r="E6" s="69">
        <f>+'LPHU-PPMP'!E6+'LPHU-PPIP'!E6+'LPHU-DPLK'!E6</f>
        <v>254.90568601887503</v>
      </c>
      <c r="F6" s="69">
        <f>+'LPHU-PPMP'!F6+'LPHU-PPIP'!F6+'LPHU-DPLK'!F6</f>
        <v>512.59556758127769</v>
      </c>
      <c r="G6" s="69">
        <f>+'LPHU-PPMP'!G6+'LPHU-PPIP'!G6+'LPHU-DPLK'!G6</f>
        <v>678.94574450468474</v>
      </c>
      <c r="H6" s="69">
        <f>+'LPHU-PPMP'!H6+'LPHU-PPIP'!H6+'LPHU-DPLK'!H6</f>
        <v>899.55542954214661</v>
      </c>
      <c r="I6" s="69">
        <f>+'LPHU-PPMP'!I6+'LPHU-PPIP'!I6+'LPHU-DPLK'!I6</f>
        <v>1067.0727841109369</v>
      </c>
      <c r="J6" s="69">
        <f>+'LPHU-PPMP'!J6+'LPHU-PPIP'!J6+'LPHU-DPLK'!J6</f>
        <v>1282.5528086343563</v>
      </c>
      <c r="K6" s="69">
        <f>+'LPHU-PPMP'!K6+'LPHU-PPIP'!K6+'LPHU-DPLK'!K6</f>
        <v>1620.0710772455454</v>
      </c>
      <c r="L6" s="69">
        <f>+'LPHU-PPMP'!L6+'LPHU-PPIP'!L6+'LPHU-DPLK'!L6</f>
        <v>1955.3480883775019</v>
      </c>
      <c r="M6" s="69">
        <f>+'LPHU-PPMP'!M6+'LPHU-PPIP'!M6+'LPHU-DPLK'!M6</f>
        <v>2145.3885515370621</v>
      </c>
      <c r="N6" s="69">
        <f>+'LPHU-PPMP'!N6+'LPHU-PPIP'!N6+'LPHU-DPLK'!N6</f>
        <v>2540.2085088032086</v>
      </c>
      <c r="O6" s="69">
        <f>+'LPHU-PPMP'!O6+'LPHU-PPIP'!O6+'LPHU-DPLK'!O6</f>
        <v>2982.445353564799</v>
      </c>
      <c r="P6" s="69">
        <f>+'LPHU-PPMP'!P6+'LPHU-PPIP'!P6+'LPHU-DPLK'!P6</f>
        <v>3235.0969613695261</v>
      </c>
      <c r="Q6" s="69">
        <f>+'LPHU-PPMP'!Q6+'LPHU-PPIP'!Q6+'LPHU-DPLK'!Q6</f>
        <v>3358.024351307643</v>
      </c>
      <c r="R6" s="69">
        <f>+'LPHU-PPMP'!R6+'LPHU-PPIP'!R6+'LPHU-DPLK'!R6</f>
        <v>157.21263718560533</v>
      </c>
      <c r="S6" s="69">
        <f>+'LPHU-PPMP'!S6+'LPHU-PPIP'!S6+'LPHU-DPLK'!S6</f>
        <v>189.38419737980084</v>
      </c>
      <c r="T6" s="69">
        <f>+'LPHU-PPMP'!T6+'LPHU-PPIP'!T6+'LPHU-DPLK'!T6</f>
        <v>395.66621624358959</v>
      </c>
      <c r="U6" s="69">
        <f>+'LPHU-PPMP'!U6+'LPHU-PPIP'!U6+'LPHU-DPLK'!U6</f>
        <v>613.67627187930589</v>
      </c>
      <c r="V6" s="69">
        <f>+'LPHU-PPMP'!V6+'LPHU-PPIP'!V6+'LPHU-DPLK'!V6</f>
        <v>859.52470429170455</v>
      </c>
      <c r="W6" s="69">
        <f>+'LPHU-PPMP'!W6+'LPHU-PPIP'!W6+'LPHU-DPLK'!W6</f>
        <v>1045.0661498121551</v>
      </c>
      <c r="X6" s="69">
        <f>+'LPHU-PPMP'!X6+'LPHU-PPIP'!X6+'LPHU-DPLK'!X6</f>
        <v>1191.3129449751666</v>
      </c>
      <c r="Y6" s="69">
        <f>+'LPHU-PPMP'!Y6+'LPHU-PPIP'!Y6+'LPHU-DPLK'!Y6</f>
        <v>1425.1224056326882</v>
      </c>
      <c r="Z6" s="69">
        <f>+'LPHU-PPMP'!Z6+'LPHU-PPIP'!Z6+'LPHU-DPLK'!Z6</f>
        <v>1678.0008204465753</v>
      </c>
    </row>
    <row r="7" spans="1:26">
      <c r="A7" s="14">
        <v>5</v>
      </c>
      <c r="B7" s="15" t="s">
        <v>48</v>
      </c>
      <c r="C7" s="69">
        <f>+'LPHU-PPMP'!C7+'LPHU-PPIP'!C7+'LPHU-DPLK'!C7</f>
        <v>23.154250733029997</v>
      </c>
      <c r="D7" s="69">
        <f>+'LPHU-PPMP'!D7+'LPHU-PPIP'!D7+'LPHU-DPLK'!D7</f>
        <v>33.125414900029995</v>
      </c>
      <c r="E7" s="69">
        <f>+'LPHU-PPMP'!E7+'LPHU-PPIP'!E7+'LPHU-DPLK'!E7</f>
        <v>45.721039226030001</v>
      </c>
      <c r="F7" s="69">
        <f>+'LPHU-PPMP'!F7+'LPHU-PPIP'!F7+'LPHU-DPLK'!F7</f>
        <v>4.8891123400000005</v>
      </c>
      <c r="G7" s="69">
        <f>+'LPHU-PPMP'!G7+'LPHU-PPIP'!G7+'LPHU-DPLK'!G7</f>
        <v>4.2803383007799995</v>
      </c>
      <c r="H7" s="69">
        <f>+'LPHU-PPMP'!H7+'LPHU-PPIP'!H7+'LPHU-DPLK'!H7</f>
        <v>6.6940439010000006</v>
      </c>
      <c r="I7" s="69">
        <f>+'LPHU-PPMP'!I7+'LPHU-PPIP'!I7+'LPHU-DPLK'!I7</f>
        <v>1.234411763</v>
      </c>
      <c r="J7" s="69">
        <f>+'LPHU-PPMP'!J7+'LPHU-PPIP'!J7+'LPHU-DPLK'!J7</f>
        <v>1.4460518769999999</v>
      </c>
      <c r="K7" s="69">
        <f>+'LPHU-PPMP'!K7+'LPHU-PPIP'!K7+'LPHU-DPLK'!K7</f>
        <v>2.9768707990000003</v>
      </c>
      <c r="L7" s="69">
        <f>+'LPHU-PPMP'!L7+'LPHU-PPIP'!L7+'LPHU-DPLK'!L7</f>
        <v>1.2030244800000001</v>
      </c>
      <c r="M7" s="69">
        <f>+'LPHU-PPMP'!M7+'LPHU-PPIP'!M7+'LPHU-DPLK'!M7</f>
        <v>2.3695856010000003</v>
      </c>
      <c r="N7" s="69">
        <f>+'LPHU-PPMP'!N7+'LPHU-PPIP'!N7+'LPHU-DPLK'!N7</f>
        <v>3.7569926809999998</v>
      </c>
      <c r="O7" s="69">
        <f>+'LPHU-PPMP'!O7+'LPHU-PPIP'!O7+'LPHU-DPLK'!O7</f>
        <v>7.1725110080000007</v>
      </c>
      <c r="P7" s="69">
        <f>+'LPHU-PPMP'!P7+'LPHU-PPIP'!P7+'LPHU-DPLK'!P7</f>
        <v>9.6990427749999988</v>
      </c>
      <c r="Q7" s="69">
        <f>+'LPHU-PPMP'!Q7+'LPHU-PPIP'!Q7+'LPHU-DPLK'!Q7</f>
        <v>12.995035578</v>
      </c>
      <c r="R7" s="69">
        <f>+'LPHU-PPMP'!R7+'LPHU-PPIP'!R7+'LPHU-DPLK'!R7</f>
        <v>10.756173574</v>
      </c>
      <c r="S7" s="69">
        <f>+'LPHU-PPMP'!S7+'LPHU-PPIP'!S7+'LPHU-DPLK'!S7</f>
        <v>15.331898580000001</v>
      </c>
      <c r="T7" s="69">
        <f>+'LPHU-PPMP'!T7+'LPHU-PPIP'!T7+'LPHU-DPLK'!T7</f>
        <v>24.452076648000002</v>
      </c>
      <c r="U7" s="69">
        <f>+'LPHU-PPMP'!U7+'LPHU-PPIP'!U7+'LPHU-DPLK'!U7</f>
        <v>37.746507401000002</v>
      </c>
      <c r="V7" s="69">
        <f>+'LPHU-PPMP'!V7+'LPHU-PPIP'!V7+'LPHU-DPLK'!V7</f>
        <v>55.529752805000001</v>
      </c>
      <c r="W7" s="69">
        <f>+'LPHU-PPMP'!W7+'LPHU-PPIP'!W7+'LPHU-DPLK'!W7</f>
        <v>59.170935424</v>
      </c>
      <c r="X7" s="69">
        <f>+'LPHU-PPMP'!X7+'LPHU-PPIP'!X7+'LPHU-DPLK'!X7</f>
        <v>60.65638244638</v>
      </c>
      <c r="Y7" s="69">
        <f>+'LPHU-PPMP'!Y7+'LPHU-PPIP'!Y7+'LPHU-DPLK'!Y7</f>
        <v>65.013267541380003</v>
      </c>
      <c r="Z7" s="69">
        <f>+'LPHU-PPMP'!Z7+'LPHU-PPIP'!Z7+'LPHU-DPLK'!Z7</f>
        <v>74.19828478718</v>
      </c>
    </row>
    <row r="8" spans="1:26">
      <c r="A8" s="14">
        <v>6</v>
      </c>
      <c r="B8" s="17" t="s">
        <v>49</v>
      </c>
      <c r="C8" s="70">
        <f>+'LPHU-PPMP'!C8+'LPHU-PPIP'!C8+'LPHU-DPLK'!C8</f>
        <v>15799.439919860641</v>
      </c>
      <c r="D8" s="70">
        <f>+'LPHU-PPMP'!D8+'LPHU-PPIP'!D8+'LPHU-DPLK'!D8</f>
        <v>17451.436163443748</v>
      </c>
      <c r="E8" s="70">
        <f>+'LPHU-PPMP'!E8+'LPHU-PPIP'!E8+'LPHU-DPLK'!E8</f>
        <v>19175.880997151504</v>
      </c>
      <c r="F8" s="70">
        <f>+'LPHU-PPMP'!F8+'LPHU-PPIP'!F8+'LPHU-DPLK'!F8</f>
        <v>1908.5406651833127</v>
      </c>
      <c r="G8" s="70">
        <f>+'LPHU-PPMP'!G8+'LPHU-PPIP'!G8+'LPHU-DPLK'!G8</f>
        <v>3395.9321288508572</v>
      </c>
      <c r="H8" s="70">
        <f>+'LPHU-PPMP'!H8+'LPHU-PPIP'!H8+'LPHU-DPLK'!H8</f>
        <v>5135.2162742693918</v>
      </c>
      <c r="I8" s="70">
        <f>+'LPHU-PPMP'!I8+'LPHU-PPIP'!I8+'LPHU-DPLK'!I8</f>
        <v>7161.6550470797984</v>
      </c>
      <c r="J8" s="70">
        <f>+'LPHU-PPMP'!J8+'LPHU-PPIP'!J8+'LPHU-DPLK'!J8</f>
        <v>8921.9460803084421</v>
      </c>
      <c r="K8" s="70">
        <f>+'LPHU-PPMP'!K8+'LPHU-PPIP'!K8+'LPHU-DPLK'!K8</f>
        <v>10823.667534154449</v>
      </c>
      <c r="L8" s="70">
        <f>+'LPHU-PPMP'!L8+'LPHU-PPIP'!L8+'LPHU-DPLK'!L8</f>
        <v>12461.924636523552</v>
      </c>
      <c r="M8" s="70">
        <f>+'LPHU-PPMP'!M8+'LPHU-PPIP'!M8+'LPHU-DPLK'!M8</f>
        <v>14090.642670946039</v>
      </c>
      <c r="N8" s="70">
        <f>+'LPHU-PPMP'!N8+'LPHU-PPIP'!N8+'LPHU-DPLK'!N8</f>
        <v>15849.092890946962</v>
      </c>
      <c r="O8" s="70">
        <f>+'LPHU-PPMP'!O8+'LPHU-PPIP'!O8+'LPHU-DPLK'!O8</f>
        <v>17618.328089487408</v>
      </c>
      <c r="P8" s="70">
        <f>+'LPHU-PPMP'!P8+'LPHU-PPIP'!P8+'LPHU-DPLK'!P8</f>
        <v>19493.92504888594</v>
      </c>
      <c r="Q8" s="70">
        <f>+'LPHU-PPMP'!Q8+'LPHU-PPIP'!Q8+'LPHU-DPLK'!Q8</f>
        <v>21169.541677386362</v>
      </c>
      <c r="R8" s="70">
        <f>+'LPHU-PPMP'!R8+'LPHU-PPIP'!R8+'LPHU-DPLK'!R8</f>
        <v>1535.6202859491059</v>
      </c>
      <c r="S8" s="70">
        <f>+'LPHU-PPMP'!S8+'LPHU-PPIP'!S8+'LPHU-DPLK'!S8</f>
        <v>2785.9579321348247</v>
      </c>
      <c r="T8" s="70">
        <f>+'LPHU-PPMP'!T8+'LPHU-PPIP'!T8+'LPHU-DPLK'!T8</f>
        <v>4678.9375773361153</v>
      </c>
      <c r="U8" s="70">
        <f>+'LPHU-PPMP'!U8+'LPHU-PPIP'!U8+'LPHU-DPLK'!U8</f>
        <v>6314.1195948951199</v>
      </c>
      <c r="V8" s="70">
        <f>+'LPHU-PPMP'!V8+'LPHU-PPIP'!V8+'LPHU-DPLK'!V8</f>
        <v>8188.3040839775604</v>
      </c>
      <c r="W8" s="70">
        <f>+'LPHU-PPMP'!W8+'LPHU-PPIP'!W8+'LPHU-DPLK'!W8</f>
        <v>10239.444983243002</v>
      </c>
      <c r="X8" s="70">
        <f>+'LPHU-PPMP'!X8+'LPHU-PPIP'!X8+'LPHU-DPLK'!X8</f>
        <v>11788.627877704026</v>
      </c>
      <c r="Y8" s="70">
        <f>+'LPHU-PPMP'!Y8+'LPHU-PPIP'!Y8+'LPHU-DPLK'!Y8</f>
        <v>13455.834006310468</v>
      </c>
      <c r="Z8" s="70">
        <f>+'LPHU-PPMP'!Z8+'LPHU-PPIP'!Z8+'LPHU-DPLK'!Z8</f>
        <v>15079.786072178826</v>
      </c>
    </row>
    <row r="9" spans="1:26">
      <c r="A9" s="14">
        <v>7</v>
      </c>
      <c r="B9" s="15" t="s">
        <v>50</v>
      </c>
      <c r="C9" s="69">
        <f>+'LPHU-PPMP'!C9+'LPHU-PPIP'!C9+'LPHU-DPLK'!C9</f>
        <v>35.059407876950004</v>
      </c>
      <c r="D9" s="69">
        <f>+'LPHU-PPMP'!D9+'LPHU-PPIP'!D9+'LPHU-DPLK'!D9</f>
        <v>39.726917729949996</v>
      </c>
      <c r="E9" s="69">
        <f>+'LPHU-PPMP'!E9+'LPHU-PPIP'!E9+'LPHU-DPLK'!E9</f>
        <v>51.131429127140002</v>
      </c>
      <c r="F9" s="69">
        <f>+'LPHU-PPMP'!F9+'LPHU-PPIP'!F9+'LPHU-DPLK'!F9</f>
        <v>5.5771382907299998</v>
      </c>
      <c r="G9" s="69">
        <f>+'LPHU-PPMP'!G9+'LPHU-PPIP'!G9+'LPHU-DPLK'!G9</f>
        <v>10.168732410730001</v>
      </c>
      <c r="H9" s="69">
        <f>+'LPHU-PPMP'!H9+'LPHU-PPIP'!H9+'LPHU-DPLK'!H9</f>
        <v>15.800405076250001</v>
      </c>
      <c r="I9" s="69">
        <f>+'LPHU-PPMP'!I9+'LPHU-PPIP'!I9+'LPHU-DPLK'!I9</f>
        <v>19.162544956299996</v>
      </c>
      <c r="J9" s="69">
        <f>+'LPHU-PPMP'!J9+'LPHU-PPIP'!J9+'LPHU-DPLK'!J9</f>
        <v>22.930954048169998</v>
      </c>
      <c r="K9" s="69">
        <f>+'LPHU-PPMP'!K9+'LPHU-PPIP'!K9+'LPHU-DPLK'!K9</f>
        <v>28.157086300979998</v>
      </c>
      <c r="L9" s="69">
        <f>+'LPHU-PPMP'!L9+'LPHU-PPIP'!L9+'LPHU-DPLK'!L9</f>
        <v>35.294149546539998</v>
      </c>
      <c r="M9" s="69">
        <f>+'LPHU-PPMP'!M9+'LPHU-PPIP'!M9+'LPHU-DPLK'!M9</f>
        <v>40.240827395940002</v>
      </c>
      <c r="N9" s="69">
        <f>+'LPHU-PPMP'!N9+'LPHU-PPIP'!N9+'LPHU-DPLK'!N9</f>
        <v>46.058311253859998</v>
      </c>
      <c r="O9" s="69">
        <f>+'LPHU-PPMP'!O9+'LPHU-PPIP'!O9+'LPHU-DPLK'!O9</f>
        <v>54.451267964350002</v>
      </c>
      <c r="P9" s="69">
        <f>+'LPHU-PPMP'!P9+'LPHU-PPIP'!P9+'LPHU-DPLK'!P9</f>
        <v>63.7638367618</v>
      </c>
      <c r="Q9" s="69">
        <f>+'LPHU-PPMP'!Q9+'LPHU-PPIP'!Q9+'LPHU-DPLK'!Q9</f>
        <v>76.070879226390005</v>
      </c>
      <c r="R9" s="69">
        <f>+'LPHU-PPMP'!R9+'LPHU-PPIP'!R9+'LPHU-DPLK'!R9</f>
        <v>5.8907700708899995</v>
      </c>
      <c r="S9" s="69">
        <f>+'LPHU-PPMP'!S9+'LPHU-PPIP'!S9+'LPHU-DPLK'!S9</f>
        <v>11.734973187109999</v>
      </c>
      <c r="T9" s="69">
        <f>+'LPHU-PPMP'!T9+'LPHU-PPIP'!T9+'LPHU-DPLK'!T9</f>
        <v>20.069831712039999</v>
      </c>
      <c r="U9" s="69">
        <f>+'LPHU-PPMP'!U9+'LPHU-PPIP'!U9+'LPHU-DPLK'!U9</f>
        <v>31.084215101309997</v>
      </c>
      <c r="V9" s="69">
        <f>+'LPHU-PPMP'!V9+'LPHU-PPIP'!V9+'LPHU-DPLK'!V9</f>
        <v>37.446775022479997</v>
      </c>
      <c r="W9" s="69">
        <f>+'LPHU-PPMP'!W9+'LPHU-PPIP'!W9+'LPHU-DPLK'!W9</f>
        <v>41.675640894280001</v>
      </c>
      <c r="X9" s="69">
        <f>+'LPHU-PPMP'!X9+'LPHU-PPIP'!X9+'LPHU-DPLK'!X9</f>
        <v>50.016345445550002</v>
      </c>
      <c r="Y9" s="69">
        <f>+'LPHU-PPMP'!Y9+'LPHU-PPIP'!Y9+'LPHU-DPLK'!Y9</f>
        <v>56.283964078369998</v>
      </c>
      <c r="Z9" s="69">
        <f>+'LPHU-PPMP'!Z9+'LPHU-PPIP'!Z9+'LPHU-DPLK'!Z9</f>
        <v>61.689998809140008</v>
      </c>
    </row>
    <row r="10" spans="1:26">
      <c r="A10" s="14">
        <v>8</v>
      </c>
      <c r="B10" s="15" t="s">
        <v>51</v>
      </c>
      <c r="C10" s="69">
        <f>+'LPHU-PPMP'!C10+'LPHU-PPIP'!C10+'LPHU-DPLK'!C10</f>
        <v>87.537644675530004</v>
      </c>
      <c r="D10" s="69">
        <f>+'LPHU-PPMP'!D10+'LPHU-PPIP'!D10+'LPHU-DPLK'!D10</f>
        <v>88.788409682530002</v>
      </c>
      <c r="E10" s="69">
        <f>+'LPHU-PPMP'!E10+'LPHU-PPIP'!E10+'LPHU-DPLK'!E10</f>
        <v>107.4759463564</v>
      </c>
      <c r="F10" s="69">
        <f>+'LPHU-PPMP'!F10+'LPHU-PPIP'!F10+'LPHU-DPLK'!F10</f>
        <v>2.7249270409999999</v>
      </c>
      <c r="G10" s="69">
        <f>+'LPHU-PPMP'!G10+'LPHU-PPIP'!G10+'LPHU-DPLK'!G10</f>
        <v>7.008537392</v>
      </c>
      <c r="H10" s="69">
        <f>+'LPHU-PPMP'!H10+'LPHU-PPIP'!H10+'LPHU-DPLK'!H10</f>
        <v>13.852225134999999</v>
      </c>
      <c r="I10" s="69">
        <f>+'LPHU-PPMP'!I10+'LPHU-PPIP'!I10+'LPHU-DPLK'!I10</f>
        <v>18.955209979999999</v>
      </c>
      <c r="J10" s="69">
        <f>+'LPHU-PPMP'!J10+'LPHU-PPIP'!J10+'LPHU-DPLK'!J10</f>
        <v>27.525873503</v>
      </c>
      <c r="K10" s="69">
        <f>+'LPHU-PPMP'!K10+'LPHU-PPIP'!K10+'LPHU-DPLK'!K10</f>
        <v>34.425110788000005</v>
      </c>
      <c r="L10" s="69">
        <f>+'LPHU-PPMP'!L10+'LPHU-PPIP'!L10+'LPHU-DPLK'!L10</f>
        <v>40.646228033999996</v>
      </c>
      <c r="M10" s="69">
        <f>+'LPHU-PPMP'!M10+'LPHU-PPIP'!M10+'LPHU-DPLK'!M10</f>
        <v>51.589487249500003</v>
      </c>
      <c r="N10" s="69">
        <f>+'LPHU-PPMP'!N10+'LPHU-PPIP'!N10+'LPHU-DPLK'!N10</f>
        <v>59.967812309500005</v>
      </c>
      <c r="O10" s="69">
        <f>+'LPHU-PPMP'!O10+'LPHU-PPIP'!O10+'LPHU-DPLK'!O10</f>
        <v>63.769797136500003</v>
      </c>
      <c r="P10" s="69">
        <f>+'LPHU-PPMP'!P10+'LPHU-PPIP'!P10+'LPHU-DPLK'!P10</f>
        <v>75.251382596499994</v>
      </c>
      <c r="Q10" s="69">
        <f>+'LPHU-PPMP'!Q10+'LPHU-PPIP'!Q10+'LPHU-DPLK'!Q10</f>
        <v>84.338050483000004</v>
      </c>
      <c r="R10" s="69">
        <f>+'LPHU-PPMP'!R10+'LPHU-PPIP'!R10+'LPHU-DPLK'!R10</f>
        <v>2.9032990339999998</v>
      </c>
      <c r="S10" s="69">
        <f>+'LPHU-PPMP'!S10+'LPHU-PPIP'!S10+'LPHU-DPLK'!S10</f>
        <v>5.386528448</v>
      </c>
      <c r="T10" s="69">
        <f>+'LPHU-PPMP'!T10+'LPHU-PPIP'!T10+'LPHU-DPLK'!T10</f>
        <v>14.245808044</v>
      </c>
      <c r="U10" s="69">
        <f>+'LPHU-PPMP'!U10+'LPHU-PPIP'!U10+'LPHU-DPLK'!U10</f>
        <v>19.798628184999998</v>
      </c>
      <c r="V10" s="69">
        <f>+'LPHU-PPMP'!V10+'LPHU-PPIP'!V10+'LPHU-DPLK'!V10</f>
        <v>23.676039171979998</v>
      </c>
      <c r="W10" s="69">
        <f>+'LPHU-PPMP'!W10+'LPHU-PPIP'!W10+'LPHU-DPLK'!W10</f>
        <v>33.135505784399996</v>
      </c>
      <c r="X10" s="69">
        <f>+'LPHU-PPMP'!X10+'LPHU-PPIP'!X10+'LPHU-DPLK'!X10</f>
        <v>47.900491993149998</v>
      </c>
      <c r="Y10" s="69">
        <f>+'LPHU-PPMP'!Y10+'LPHU-PPIP'!Y10+'LPHU-DPLK'!Y10</f>
        <v>71.844330228900006</v>
      </c>
      <c r="Z10" s="69">
        <f>+'LPHU-PPMP'!Z10+'LPHU-PPIP'!Z10+'LPHU-DPLK'!Z10</f>
        <v>87.395693510899989</v>
      </c>
    </row>
    <row r="11" spans="1:26">
      <c r="A11" s="14">
        <v>9</v>
      </c>
      <c r="B11" s="15" t="s">
        <v>52</v>
      </c>
      <c r="C11" s="69">
        <f>+'LPHU-PPMP'!C11+'LPHU-PPIP'!C11+'LPHU-DPLK'!C11</f>
        <v>184.75424411783661</v>
      </c>
      <c r="D11" s="69">
        <f>+'LPHU-PPMP'!D11+'LPHU-PPIP'!D11+'LPHU-DPLK'!D11</f>
        <v>204.84162874911755</v>
      </c>
      <c r="E11" s="69">
        <f>+'LPHU-PPMP'!E11+'LPHU-PPIP'!E11+'LPHU-DPLK'!E11</f>
        <v>248.67591199247801</v>
      </c>
      <c r="F11" s="69">
        <f>+'LPHU-PPMP'!F11+'LPHU-PPIP'!F11+'LPHU-DPLK'!F11</f>
        <v>16.791108884156507</v>
      </c>
      <c r="G11" s="69">
        <f>+'LPHU-PPMP'!G11+'LPHU-PPIP'!G11+'LPHU-DPLK'!G11</f>
        <v>33.627131116313002</v>
      </c>
      <c r="H11" s="69">
        <f>+'LPHU-PPMP'!H11+'LPHU-PPIP'!H11+'LPHU-DPLK'!H11</f>
        <v>51.1170484454695</v>
      </c>
      <c r="I11" s="69">
        <f>+'LPHU-PPMP'!I11+'LPHU-PPIP'!I11+'LPHU-DPLK'!I11</f>
        <v>68.137029313946002</v>
      </c>
      <c r="J11" s="69">
        <f>+'LPHU-PPMP'!J11+'LPHU-PPIP'!J11+'LPHU-DPLK'!J11</f>
        <v>85.205640579818294</v>
      </c>
      <c r="K11" s="69">
        <f>+'LPHU-PPMP'!K11+'LPHU-PPIP'!K11+'LPHU-DPLK'!K11</f>
        <v>102.2355260260105</v>
      </c>
      <c r="L11" s="69">
        <f>+'LPHU-PPMP'!L11+'LPHU-PPIP'!L11+'LPHU-DPLK'!L11</f>
        <v>118.24012418120269</v>
      </c>
      <c r="M11" s="69">
        <f>+'LPHU-PPMP'!M11+'LPHU-PPIP'!M11+'LPHU-DPLK'!M11</f>
        <v>136.66251673772501</v>
      </c>
      <c r="N11" s="69">
        <f>+'LPHU-PPMP'!N11+'LPHU-PPIP'!N11+'LPHU-DPLK'!N11</f>
        <v>153.28415750296722</v>
      </c>
      <c r="O11" s="69">
        <f>+'LPHU-PPMP'!O11+'LPHU-PPIP'!O11+'LPHU-DPLK'!O11</f>
        <v>158.58306723856938</v>
      </c>
      <c r="P11" s="69">
        <f>+'LPHU-PPMP'!P11+'LPHU-PPIP'!P11+'LPHU-DPLK'!P11</f>
        <v>187.8979398378417</v>
      </c>
      <c r="Q11" s="69">
        <f>+'LPHU-PPMP'!Q11+'LPHU-PPIP'!Q11+'LPHU-DPLK'!Q11</f>
        <v>205.33445794009722</v>
      </c>
      <c r="R11" s="69">
        <f>+'LPHU-PPMP'!R11+'LPHU-PPIP'!R11+'LPHU-DPLK'!R11</f>
        <v>12.236732648142231</v>
      </c>
      <c r="S11" s="69">
        <f>+'LPHU-PPMP'!S11+'LPHU-PPIP'!S11+'LPHU-DPLK'!S11</f>
        <v>34.351726761183102</v>
      </c>
      <c r="T11" s="69">
        <f>+'LPHU-PPMP'!T11+'LPHU-PPIP'!T11+'LPHU-DPLK'!T11</f>
        <v>53.241479897799806</v>
      </c>
      <c r="U11" s="69">
        <f>+'LPHU-PPMP'!U11+'LPHU-PPIP'!U11+'LPHU-DPLK'!U11</f>
        <v>70.313458714766895</v>
      </c>
      <c r="V11" s="69">
        <f>+'LPHU-PPMP'!V11+'LPHU-PPIP'!V11+'LPHU-DPLK'!V11</f>
        <v>84.10982206233831</v>
      </c>
      <c r="W11" s="69">
        <f>+'LPHU-PPMP'!W11+'LPHU-PPIP'!W11+'LPHU-DPLK'!W11</f>
        <v>97.338699110909701</v>
      </c>
      <c r="X11" s="69">
        <f>+'LPHU-PPMP'!X11+'LPHU-PPIP'!X11+'LPHU-DPLK'!X11</f>
        <v>111.8520987174978</v>
      </c>
      <c r="Y11" s="69">
        <f>+'LPHU-PPMP'!Y11+'LPHU-PPIP'!Y11+'LPHU-DPLK'!Y11</f>
        <v>122.2575179390858</v>
      </c>
      <c r="Z11" s="69">
        <f>+'LPHU-PPMP'!Z11+'LPHU-PPIP'!Z11+'LPHU-DPLK'!Z11</f>
        <v>135.10520702767388</v>
      </c>
    </row>
    <row r="12" spans="1:26">
      <c r="A12" s="14">
        <v>10</v>
      </c>
      <c r="B12" s="15" t="s">
        <v>53</v>
      </c>
      <c r="C12" s="69">
        <f>+'LPHU-PPMP'!C12+'LPHU-PPIP'!C12+'LPHU-DPLK'!C12</f>
        <v>119.51253640744</v>
      </c>
      <c r="D12" s="69">
        <f>+'LPHU-PPMP'!D12+'LPHU-PPIP'!D12+'LPHU-DPLK'!D12</f>
        <v>129.748791297</v>
      </c>
      <c r="E12" s="69">
        <f>+'LPHU-PPMP'!E12+'LPHU-PPIP'!E12+'LPHU-DPLK'!E12</f>
        <v>144.81917879500003</v>
      </c>
      <c r="F12" s="69">
        <f>+'LPHU-PPMP'!F12+'LPHU-PPIP'!F12+'LPHU-DPLK'!F12</f>
        <v>12.690687636</v>
      </c>
      <c r="G12" s="69">
        <f>+'LPHU-PPMP'!G12+'LPHU-PPIP'!G12+'LPHU-DPLK'!G12</f>
        <v>22.743464714709997</v>
      </c>
      <c r="H12" s="69">
        <f>+'LPHU-PPMP'!H12+'LPHU-PPIP'!H12+'LPHU-DPLK'!H12</f>
        <v>35.289270744999996</v>
      </c>
      <c r="I12" s="69">
        <f>+'LPHU-PPMP'!I12+'LPHU-PPIP'!I12+'LPHU-DPLK'!I12</f>
        <v>47.813450698389993</v>
      </c>
      <c r="J12" s="69">
        <f>+'LPHU-PPMP'!J12+'LPHU-PPIP'!J12+'LPHU-DPLK'!J12</f>
        <v>58.900382298949992</v>
      </c>
      <c r="K12" s="69">
        <f>+'LPHU-PPMP'!K12+'LPHU-PPIP'!K12+'LPHU-DPLK'!K12</f>
        <v>70.72214830227</v>
      </c>
      <c r="L12" s="69">
        <f>+'LPHU-PPMP'!L12+'LPHU-PPIP'!L12+'LPHU-DPLK'!L12</f>
        <v>84.603225203259996</v>
      </c>
      <c r="M12" s="69">
        <f>+'LPHU-PPMP'!M12+'LPHU-PPIP'!M12+'LPHU-DPLK'!M12</f>
        <v>96.030820483360003</v>
      </c>
      <c r="N12" s="69">
        <f>+'LPHU-PPMP'!N12+'LPHU-PPIP'!N12+'LPHU-DPLK'!N12</f>
        <v>107.30978821111</v>
      </c>
      <c r="O12" s="69">
        <f>+'LPHU-PPMP'!O12+'LPHU-PPIP'!O12+'LPHU-DPLK'!O12</f>
        <v>120.93430325612</v>
      </c>
      <c r="P12" s="69">
        <f>+'LPHU-PPMP'!P12+'LPHU-PPIP'!P12+'LPHU-DPLK'!P12</f>
        <v>123.00191327200001</v>
      </c>
      <c r="Q12" s="69">
        <f>+'LPHU-PPMP'!Q12+'LPHU-PPIP'!Q12+'LPHU-DPLK'!Q12</f>
        <v>137.44936627265</v>
      </c>
      <c r="R12" s="69">
        <f>+'LPHU-PPMP'!R12+'LPHU-PPIP'!R12+'LPHU-DPLK'!R12</f>
        <v>12.38962444053</v>
      </c>
      <c r="S12" s="69">
        <f>+'LPHU-PPMP'!S12+'LPHU-PPIP'!S12+'LPHU-DPLK'!S12</f>
        <v>23.374307769169999</v>
      </c>
      <c r="T12" s="69">
        <f>+'LPHU-PPMP'!T12+'LPHU-PPIP'!T12+'LPHU-DPLK'!T12</f>
        <v>38.172529984809998</v>
      </c>
      <c r="U12" s="69">
        <f>+'LPHU-PPMP'!U12+'LPHU-PPIP'!U12+'LPHU-DPLK'!U12</f>
        <v>51.207833000159994</v>
      </c>
      <c r="V12" s="69">
        <f>+'LPHU-PPMP'!V12+'LPHU-PPIP'!V12+'LPHU-DPLK'!V12</f>
        <v>64.429438281909995</v>
      </c>
      <c r="W12" s="69">
        <f>+'LPHU-PPMP'!W12+'LPHU-PPIP'!W12+'LPHU-DPLK'!W12</f>
        <v>79.167579461439999</v>
      </c>
      <c r="X12" s="69">
        <f>+'LPHU-PPMP'!X12+'LPHU-PPIP'!X12+'LPHU-DPLK'!X12</f>
        <v>89.565973783370012</v>
      </c>
      <c r="Y12" s="69">
        <f>+'LPHU-PPMP'!Y12+'LPHU-PPIP'!Y12+'LPHU-DPLK'!Y12</f>
        <v>103.52685028872</v>
      </c>
      <c r="Z12" s="69">
        <f>+'LPHU-PPMP'!Z12+'LPHU-PPIP'!Z12+'LPHU-DPLK'!Z12</f>
        <v>115.93240658068</v>
      </c>
    </row>
    <row r="13" spans="1:26">
      <c r="A13" s="14">
        <v>11</v>
      </c>
      <c r="B13" s="15" t="s">
        <v>139</v>
      </c>
      <c r="C13" s="69">
        <f>+'LPHU-PPMP'!C13+'LPHU-PPIP'!C13+'LPHU-DPLK'!C13</f>
        <v>86.049090865338002</v>
      </c>
      <c r="D13" s="69">
        <f>+'LPHU-PPMP'!D13+'LPHU-PPIP'!D13+'LPHU-DPLK'!D13</f>
        <v>95.454796878488395</v>
      </c>
      <c r="E13" s="69">
        <f>+'LPHU-PPMP'!E13+'LPHU-PPIP'!E13+'LPHU-DPLK'!E13</f>
        <v>106.081801923584</v>
      </c>
      <c r="F13" s="69">
        <f>+'LPHU-PPMP'!F13+'LPHU-PPIP'!F13+'LPHU-DPLK'!F13</f>
        <v>9.7444170795672616</v>
      </c>
      <c r="G13" s="69">
        <f>+'LPHU-PPMP'!G13+'LPHU-PPIP'!G13+'LPHU-DPLK'!G13</f>
        <v>20.106993598826101</v>
      </c>
      <c r="H13" s="72">
        <f>+'LPHU-PPMP'!H13+'LPHU-PPIP'!H13+'LPHU-DPLK'!H13</f>
        <v>29.4373550269279</v>
      </c>
      <c r="I13" s="72">
        <f>+'LPHU-PPMP'!I13+'LPHU-PPIP'!I13+'LPHU-DPLK'!I13</f>
        <v>39.185213334190799</v>
      </c>
      <c r="J13" s="72">
        <f>+'LPHU-PPMP'!J13+'LPHU-PPIP'!J13+'LPHU-DPLK'!J13</f>
        <v>47.612613787645799</v>
      </c>
      <c r="K13" s="72">
        <f>+'LPHU-PPMP'!K13+'LPHU-PPIP'!K13+'LPHU-DPLK'!K13</f>
        <v>57.437477512151702</v>
      </c>
      <c r="L13" s="72">
        <f>+'LPHU-PPMP'!L13+'LPHU-PPIP'!L13+'LPHU-DPLK'!L13</f>
        <v>70.427453227227502</v>
      </c>
      <c r="M13" s="72">
        <f>+'LPHU-PPMP'!M13+'LPHU-PPIP'!M13+'LPHU-DPLK'!M13</f>
        <v>80.235853386415897</v>
      </c>
      <c r="N13" s="72">
        <f>+'LPHU-PPMP'!N13+'LPHU-PPIP'!N13+'LPHU-DPLK'!N13</f>
        <v>92.667881005605693</v>
      </c>
      <c r="O13" s="72">
        <f>+'LPHU-PPMP'!O13+'LPHU-PPIP'!O13+'LPHU-DPLK'!O13</f>
        <v>103.4498844220535</v>
      </c>
      <c r="P13" s="72">
        <f>+'LPHU-PPMP'!P13+'LPHU-PPIP'!P13+'LPHU-DPLK'!P13</f>
        <v>121.705144961396</v>
      </c>
      <c r="Q13" s="72">
        <f>+'LPHU-PPMP'!Q13+'LPHU-PPIP'!Q13+'LPHU-DPLK'!Q13</f>
        <v>134.04123552693142</v>
      </c>
      <c r="R13" s="72">
        <f>+'LPHU-PPMP'!R13+'LPHU-PPIP'!R13+'LPHU-DPLK'!R13</f>
        <v>11.30188579875667</v>
      </c>
      <c r="S13" s="72">
        <f>+'LPHU-PPMP'!S13+'LPHU-PPIP'!S13+'LPHU-DPLK'!S13</f>
        <v>20.587703522715671</v>
      </c>
      <c r="T13" s="72">
        <f>+'LPHU-PPMP'!T13+'LPHU-PPIP'!T13+'LPHU-DPLK'!T13</f>
        <v>31.480822474068511</v>
      </c>
      <c r="U13" s="72">
        <f>+'LPHU-PPMP'!U13+'LPHU-PPIP'!U13+'LPHU-DPLK'!U13</f>
        <v>41.680956350682706</v>
      </c>
      <c r="V13" s="72">
        <f>+'LPHU-PPMP'!V13+'LPHU-PPIP'!V13+'LPHU-DPLK'!V13</f>
        <v>52.9123462749833</v>
      </c>
      <c r="W13" s="72">
        <f>+'LPHU-PPMP'!W13+'LPHU-PPIP'!W13+'LPHU-DPLK'!W13</f>
        <v>64.06154382506729</v>
      </c>
      <c r="X13" s="72">
        <f>+'LPHU-PPMP'!X13+'LPHU-PPIP'!X13+'LPHU-DPLK'!X13</f>
        <v>73.979699642993893</v>
      </c>
      <c r="Y13" s="72">
        <f>+'LPHU-PPMP'!Y13+'LPHU-PPIP'!Y13+'LPHU-DPLK'!Y13</f>
        <v>89.947042391871207</v>
      </c>
      <c r="Z13" s="72">
        <f>+'LPHU-PPMP'!Z13+'LPHU-PPIP'!Z13+'LPHU-DPLK'!Z13</f>
        <v>101.81269874953639</v>
      </c>
    </row>
    <row r="14" spans="1:26">
      <c r="A14" s="14">
        <v>12</v>
      </c>
      <c r="B14" s="16" t="s">
        <v>54</v>
      </c>
      <c r="C14" s="69">
        <f>+'LPHU-PPMP'!C14+'LPHU-PPIP'!C14+'LPHU-DPLK'!C14</f>
        <v>60.361927459630003</v>
      </c>
      <c r="D14" s="69">
        <f>+'LPHU-PPMP'!D14+'LPHU-PPIP'!D14+'LPHU-DPLK'!D14</f>
        <v>65.391468446649995</v>
      </c>
      <c r="E14" s="69">
        <f>+'LPHU-PPMP'!E14+'LPHU-PPIP'!E14+'LPHU-DPLK'!E14</f>
        <v>78.066685958629989</v>
      </c>
      <c r="F14" s="69">
        <f>+'LPHU-PPMP'!F14+'LPHU-PPIP'!F14+'LPHU-DPLK'!F14</f>
        <v>3.6379942668300003</v>
      </c>
      <c r="G14" s="69">
        <f>+'LPHU-PPMP'!G14+'LPHU-PPIP'!G14+'LPHU-DPLK'!G14</f>
        <v>9.9348148978499999</v>
      </c>
      <c r="H14" s="69">
        <f>+'LPHU-PPMP'!H14+'LPHU-PPIP'!H14+'LPHU-DPLK'!H14</f>
        <v>15.1482595441</v>
      </c>
      <c r="I14" s="69">
        <f>+'LPHU-PPMP'!I14+'LPHU-PPIP'!I14+'LPHU-DPLK'!I14</f>
        <v>24.2058471247</v>
      </c>
      <c r="J14" s="69">
        <f>+'LPHU-PPMP'!J14+'LPHU-PPIP'!J14+'LPHU-DPLK'!J14</f>
        <v>27.81472793499</v>
      </c>
      <c r="K14" s="69">
        <f>+'LPHU-PPMP'!K14+'LPHU-PPIP'!K14+'LPHU-DPLK'!K14</f>
        <v>33.592004764500004</v>
      </c>
      <c r="L14" s="69">
        <f>+'LPHU-PPMP'!L14+'LPHU-PPIP'!L14+'LPHU-DPLK'!L14</f>
        <v>35.635395177379998</v>
      </c>
      <c r="M14" s="69">
        <f>+'LPHU-PPMP'!M14+'LPHU-PPIP'!M14+'LPHU-DPLK'!M14</f>
        <v>40.956207361610005</v>
      </c>
      <c r="N14" s="69">
        <f>+'LPHU-PPMP'!N14+'LPHU-PPIP'!N14+'LPHU-DPLK'!N14</f>
        <v>44.658360560520009</v>
      </c>
      <c r="O14" s="69">
        <f>+'LPHU-PPMP'!O14+'LPHU-PPIP'!O14+'LPHU-DPLK'!O14</f>
        <v>46.90619815774</v>
      </c>
      <c r="P14" s="69">
        <f>+'LPHU-PPMP'!P14+'LPHU-PPIP'!P14+'LPHU-DPLK'!P14</f>
        <v>56.898977178760006</v>
      </c>
      <c r="Q14" s="69">
        <f>+'LPHU-PPMP'!Q14+'LPHU-PPIP'!Q14+'LPHU-DPLK'!Q14</f>
        <v>75.096930743050009</v>
      </c>
      <c r="R14" s="69">
        <f>+'LPHU-PPMP'!R14+'LPHU-PPIP'!R14+'LPHU-DPLK'!R14</f>
        <v>5.0957734944699995</v>
      </c>
      <c r="S14" s="69">
        <f>+'LPHU-PPMP'!S14+'LPHU-PPIP'!S14+'LPHU-DPLK'!S14</f>
        <v>88.884399809849995</v>
      </c>
      <c r="T14" s="69">
        <f>+'LPHU-PPMP'!T14+'LPHU-PPIP'!T14+'LPHU-DPLK'!T14</f>
        <v>13.80971698832</v>
      </c>
      <c r="U14" s="69">
        <f>+'LPHU-PPMP'!U14+'LPHU-PPIP'!U14+'LPHU-DPLK'!U14</f>
        <v>22.93649354746</v>
      </c>
      <c r="V14" s="69">
        <f>+'LPHU-PPMP'!V14+'LPHU-PPIP'!V14+'LPHU-DPLK'!V14</f>
        <v>28.801130763940002</v>
      </c>
      <c r="W14" s="69">
        <f>+'LPHU-PPMP'!W14+'LPHU-PPIP'!W14+'LPHU-DPLK'!W14</f>
        <v>32.532185745450001</v>
      </c>
      <c r="X14" s="69">
        <f>+'LPHU-PPMP'!X14+'LPHU-PPIP'!X14+'LPHU-DPLK'!X14</f>
        <v>35.934632368900004</v>
      </c>
      <c r="Y14" s="69">
        <f>+'LPHU-PPMP'!Y14+'LPHU-PPIP'!Y14+'LPHU-DPLK'!Y14</f>
        <v>39.203234955500001</v>
      </c>
      <c r="Z14" s="69">
        <f>+'LPHU-PPMP'!Z14+'LPHU-PPIP'!Z14+'LPHU-DPLK'!Z14</f>
        <v>44.556253220250007</v>
      </c>
    </row>
    <row r="15" spans="1:26">
      <c r="A15" s="14">
        <v>13</v>
      </c>
      <c r="B15" s="38" t="s">
        <v>55</v>
      </c>
      <c r="C15" s="70">
        <f>+'LPHU-PPMP'!C15+'LPHU-PPIP'!C15+'LPHU-DPLK'!C15</f>
        <v>573.27485140272506</v>
      </c>
      <c r="D15" s="70">
        <f>+'LPHU-PPMP'!D15+'LPHU-PPIP'!D15+'LPHU-DPLK'!D15</f>
        <v>623.95201278373634</v>
      </c>
      <c r="E15" s="70">
        <f>+'LPHU-PPMP'!E15+'LPHU-PPIP'!E15+'LPHU-DPLK'!E15</f>
        <v>736.25095415323187</v>
      </c>
      <c r="F15" s="70">
        <f>+'LPHU-PPMP'!F15+'LPHU-PPIP'!F15+'LPHU-DPLK'!F15</f>
        <v>51.166273198283768</v>
      </c>
      <c r="G15" s="70">
        <f>+'LPHU-PPMP'!G15+'LPHU-PPIP'!G15+'LPHU-DPLK'!G15</f>
        <v>103.5896741304291</v>
      </c>
      <c r="H15" s="70">
        <f>+'LPHU-PPMP'!H15+'LPHU-PPIP'!H15+'LPHU-DPLK'!H15</f>
        <v>160.64456397274739</v>
      </c>
      <c r="I15" s="70">
        <f>+'LPHU-PPMP'!I15+'LPHU-PPIP'!I15+'LPHU-DPLK'!I15</f>
        <v>217.45929540752684</v>
      </c>
      <c r="J15" s="70">
        <f>+'LPHU-PPMP'!J15+'LPHU-PPIP'!J15+'LPHU-DPLK'!J15</f>
        <v>269.99019215257408</v>
      </c>
      <c r="K15" s="70">
        <f>+'LPHU-PPMP'!K15+'LPHU-PPIP'!K15+'LPHU-DPLK'!K15</f>
        <v>326.56935369391221</v>
      </c>
      <c r="L15" s="70">
        <f>+'LPHU-PPMP'!L15+'LPHU-PPIP'!L15+'LPHU-DPLK'!L15</f>
        <v>384.84657536961021</v>
      </c>
      <c r="M15" s="70">
        <f>+'LPHU-PPMP'!M15+'LPHU-PPIP'!M15+'LPHU-DPLK'!M15</f>
        <v>445.71571261455091</v>
      </c>
      <c r="N15" s="70">
        <f>+'LPHU-PPMP'!N15+'LPHU-PPIP'!N15+'LPHU-DPLK'!N15</f>
        <v>503.94631084356297</v>
      </c>
      <c r="O15" s="70">
        <f>+'LPHU-PPMP'!O15+'LPHU-PPIP'!O15+'LPHU-DPLK'!O15</f>
        <v>548.09451817533295</v>
      </c>
      <c r="P15" s="70">
        <f>+'LPHU-PPMP'!P15+'LPHU-PPIP'!P15+'LPHU-DPLK'!P15</f>
        <v>628.51919460829799</v>
      </c>
      <c r="Q15" s="70">
        <f>+'LPHU-PPMP'!Q15+'LPHU-PPIP'!Q15+'LPHU-DPLK'!Q15</f>
        <v>712.33092019211847</v>
      </c>
      <c r="R15" s="70">
        <f>+'LPHU-PPMP'!R15+'LPHU-PPIP'!R15+'LPHU-DPLK'!R15</f>
        <v>49.818085486788895</v>
      </c>
      <c r="S15" s="70">
        <f>+'LPHU-PPMP'!S15+'LPHU-PPIP'!S15+'LPHU-DPLK'!S15</f>
        <v>184.31963949802881</v>
      </c>
      <c r="T15" s="70">
        <f>+'LPHU-PPMP'!T15+'LPHU-PPIP'!T15+'LPHU-DPLK'!T15</f>
        <v>171.02018910103828</v>
      </c>
      <c r="U15" s="70">
        <f>+'LPHU-PPMP'!U15+'LPHU-PPIP'!U15+'LPHU-DPLK'!U15</f>
        <v>237.0215848993796</v>
      </c>
      <c r="V15" s="70">
        <f>+'LPHU-PPMP'!V15+'LPHU-PPIP'!V15+'LPHU-DPLK'!V15</f>
        <v>291.3755515776316</v>
      </c>
      <c r="W15" s="70">
        <f>+'LPHU-PPMP'!W15+'LPHU-PPIP'!W15+'LPHU-DPLK'!W15</f>
        <v>347.91115482154703</v>
      </c>
      <c r="X15" s="70">
        <f>+'LPHU-PPMP'!X15+'LPHU-PPIP'!X15+'LPHU-DPLK'!X15</f>
        <v>409.24924195146173</v>
      </c>
      <c r="Y15" s="70">
        <f>+'LPHU-PPMP'!Y15+'LPHU-PPIP'!Y15+'LPHU-DPLK'!Y15</f>
        <v>483.06293988244693</v>
      </c>
      <c r="Z15" s="70">
        <f>+'LPHU-PPMP'!Z15+'LPHU-PPIP'!Z15+'LPHU-DPLK'!Z15</f>
        <v>546.49225789818036</v>
      </c>
    </row>
    <row r="16" spans="1:26">
      <c r="A16" s="14">
        <v>14</v>
      </c>
      <c r="B16" s="38" t="s">
        <v>56</v>
      </c>
      <c r="C16" s="70">
        <f>+'LPHU-PPMP'!C16+'LPHU-PPIP'!C16+'LPHU-DPLK'!C16</f>
        <v>15226.16506845792</v>
      </c>
      <c r="D16" s="70">
        <f>+'LPHU-PPMP'!D16+'LPHU-PPIP'!D16+'LPHU-DPLK'!D16</f>
        <v>16827.484150660021</v>
      </c>
      <c r="E16" s="70">
        <f>+'LPHU-PPMP'!E16+'LPHU-PPIP'!E16+'LPHU-DPLK'!E16</f>
        <v>18439.630042998269</v>
      </c>
      <c r="F16" s="70">
        <f>+'LPHU-PPMP'!F16+'LPHU-PPIP'!F16+'LPHU-DPLK'!F16</f>
        <v>1857.3743919850288</v>
      </c>
      <c r="G16" s="70">
        <f>+'LPHU-PPMP'!G16+'LPHU-PPIP'!G16+'LPHU-DPLK'!G16</f>
        <v>3292.3424547204286</v>
      </c>
      <c r="H16" s="70">
        <f>+'LPHU-PPMP'!H16+'LPHU-PPIP'!H16+'LPHU-DPLK'!H16</f>
        <v>4974.5717102966428</v>
      </c>
      <c r="I16" s="70">
        <f>+'LPHU-PPMP'!I16+'LPHU-PPIP'!I16+'LPHU-DPLK'!I16</f>
        <v>6944.1957516722714</v>
      </c>
      <c r="J16" s="70">
        <f>+'LPHU-PPMP'!J16+'LPHU-PPIP'!J16+'LPHU-DPLK'!J16</f>
        <v>8651.9558881558696</v>
      </c>
      <c r="K16" s="70">
        <f>+'LPHU-PPMP'!K16+'LPHU-PPIP'!K16+'LPHU-DPLK'!K16</f>
        <v>10497.098180460534</v>
      </c>
      <c r="L16" s="70">
        <f>+'LPHU-PPMP'!L16+'LPHU-PPIP'!L16+'LPHU-DPLK'!L16</f>
        <v>12077.078061153941</v>
      </c>
      <c r="M16" s="70">
        <f>+'LPHU-PPMP'!M16+'LPHU-PPIP'!M16+'LPHU-DPLK'!M16</f>
        <v>13644.926958331484</v>
      </c>
      <c r="N16" s="70">
        <f>+'LPHU-PPMP'!N16+'LPHU-PPIP'!N16+'LPHU-DPLK'!N16</f>
        <v>15345.146580103401</v>
      </c>
      <c r="O16" s="70">
        <f>+'LPHU-PPMP'!O16+'LPHU-PPIP'!O16+'LPHU-DPLK'!O16</f>
        <v>17070.233571312077</v>
      </c>
      <c r="P16" s="70">
        <f>+'LPHU-PPMP'!P16+'LPHU-PPIP'!P16+'LPHU-DPLK'!P16</f>
        <v>18865.405854277637</v>
      </c>
      <c r="Q16" s="70">
        <f>+'LPHU-PPMP'!Q16+'LPHU-PPIP'!Q16+'LPHU-DPLK'!Q16</f>
        <v>20457.210757194232</v>
      </c>
      <c r="R16" s="70">
        <f>+'LPHU-PPMP'!R16+'LPHU-PPIP'!R16+'LPHU-DPLK'!R16</f>
        <v>1485.8022004623163</v>
      </c>
      <c r="S16" s="70">
        <f>+'LPHU-PPMP'!S16+'LPHU-PPIP'!S16+'LPHU-DPLK'!S16</f>
        <v>2601.6382926367951</v>
      </c>
      <c r="T16" s="70">
        <f>+'LPHU-PPMP'!T16+'LPHU-PPIP'!T16+'LPHU-DPLK'!T16</f>
        <v>4507.9173882350779</v>
      </c>
      <c r="U16" s="70">
        <f>+'LPHU-PPMP'!U16+'LPHU-PPIP'!U16+'LPHU-DPLK'!U16</f>
        <v>6077.0980099957387</v>
      </c>
      <c r="V16" s="70">
        <f>+'LPHU-PPMP'!V16+'LPHU-PPIP'!V16+'LPHU-DPLK'!V16</f>
        <v>7896.9285323999302</v>
      </c>
      <c r="W16" s="70">
        <f>+'LPHU-PPMP'!W16+'LPHU-PPIP'!W16+'LPHU-DPLK'!W16</f>
        <v>9891.5338284214558</v>
      </c>
      <c r="X16" s="70">
        <f>+'LPHU-PPMP'!X16+'LPHU-PPIP'!X16+'LPHU-DPLK'!X16</f>
        <v>11379.378635752561</v>
      </c>
      <c r="Y16" s="70">
        <f>+'LPHU-PPMP'!Y16+'LPHU-PPIP'!Y16+'LPHU-DPLK'!Y16</f>
        <v>12972.771066428024</v>
      </c>
      <c r="Z16" s="70">
        <f>+'LPHU-PPMP'!Z16+'LPHU-PPIP'!Z16+'LPHU-DPLK'!Z16</f>
        <v>14533.293814280649</v>
      </c>
    </row>
    <row r="17" spans="1:26">
      <c r="A17" s="14">
        <v>15</v>
      </c>
      <c r="B17" s="16" t="s">
        <v>57</v>
      </c>
      <c r="C17" s="69">
        <f>+'LPHU-PPMP'!C17+'LPHU-PPIP'!C17+'LPHU-DPLK'!C17</f>
        <v>1144.1344370430675</v>
      </c>
      <c r="D17" s="69">
        <f>+'LPHU-PPMP'!D17+'LPHU-PPIP'!D17+'LPHU-DPLK'!D17</f>
        <v>1268.2659970805469</v>
      </c>
      <c r="E17" s="69">
        <f>+'LPHU-PPMP'!E17+'LPHU-PPIP'!E17+'LPHU-DPLK'!E17</f>
        <v>1482.3248285587156</v>
      </c>
      <c r="F17" s="69">
        <f>+'LPHU-PPMP'!F17+'LPHU-PPIP'!F17+'LPHU-DPLK'!F17</f>
        <v>118.50150667853039</v>
      </c>
      <c r="G17" s="69">
        <f>+'LPHU-PPMP'!G17+'LPHU-PPIP'!G17+'LPHU-DPLK'!G17</f>
        <v>228.64101246594629</v>
      </c>
      <c r="H17" s="69">
        <f>+'LPHU-PPMP'!H17+'LPHU-PPIP'!H17+'LPHU-DPLK'!H17</f>
        <v>352.56721102520112</v>
      </c>
      <c r="I17" s="69">
        <f>+'LPHU-PPMP'!I17+'LPHU-PPIP'!I17+'LPHU-DPLK'!I17</f>
        <v>499.88096773885746</v>
      </c>
      <c r="J17" s="69">
        <f>+'LPHU-PPMP'!J17+'LPHU-PPIP'!J17+'LPHU-DPLK'!J17</f>
        <v>637.43052246217053</v>
      </c>
      <c r="K17" s="69">
        <f>+'LPHU-PPMP'!K17+'LPHU-PPIP'!K17+'LPHU-DPLK'!K17</f>
        <v>765.85967358719881</v>
      </c>
      <c r="L17" s="69">
        <f>+'LPHU-PPMP'!L17+'LPHU-PPIP'!L17+'LPHU-DPLK'!L17</f>
        <v>893.99934553314301</v>
      </c>
      <c r="M17" s="69">
        <f>+'LPHU-PPMP'!M17+'LPHU-PPIP'!M17+'LPHU-DPLK'!M17</f>
        <v>1014.2172010801198</v>
      </c>
      <c r="N17" s="69">
        <f>+'LPHU-PPMP'!N17+'LPHU-PPIP'!N17+'LPHU-DPLK'!N17</f>
        <v>1135.5759133756019</v>
      </c>
      <c r="O17" s="69">
        <f>+'LPHU-PPMP'!O17+'LPHU-PPIP'!O17+'LPHU-DPLK'!O17</f>
        <v>1253.764525005271</v>
      </c>
      <c r="P17" s="69">
        <f>+'LPHU-PPMP'!P17+'LPHU-PPIP'!P17+'LPHU-DPLK'!P17</f>
        <v>1371.4822586231862</v>
      </c>
      <c r="Q17" s="69">
        <f>+'LPHU-PPMP'!Q17+'LPHU-PPIP'!Q17+'LPHU-DPLK'!Q17</f>
        <v>1587.860055067498</v>
      </c>
      <c r="R17" s="69">
        <f>+'LPHU-PPMP'!R17+'LPHU-PPIP'!R17+'LPHU-DPLK'!R17</f>
        <v>122.57007389823096</v>
      </c>
      <c r="S17" s="69">
        <f>+'LPHU-PPMP'!S17+'LPHU-PPIP'!S17+'LPHU-DPLK'!S17</f>
        <v>242.47399967773566</v>
      </c>
      <c r="T17" s="69">
        <f>+'LPHU-PPMP'!T17+'LPHU-PPIP'!T17+'LPHU-DPLK'!T17</f>
        <v>378.78455021050502</v>
      </c>
      <c r="U17" s="69">
        <f>+'LPHU-PPMP'!U17+'LPHU-PPIP'!U17+'LPHU-DPLK'!U17</f>
        <v>539.89067651188395</v>
      </c>
      <c r="V17" s="69">
        <f>+'LPHU-PPMP'!V17+'LPHU-PPIP'!V17+'LPHU-DPLK'!V17</f>
        <v>681.08865615150648</v>
      </c>
      <c r="W17" s="69">
        <f>+'LPHU-PPMP'!W17+'LPHU-PPIP'!W17+'LPHU-DPLK'!W17</f>
        <v>805.58568375481946</v>
      </c>
      <c r="X17" s="69">
        <f>+'LPHU-PPMP'!X17+'LPHU-PPIP'!X17+'LPHU-DPLK'!X17</f>
        <v>940.95501903640093</v>
      </c>
      <c r="Y17" s="69">
        <f>+'LPHU-PPMP'!Y17+'LPHU-PPIP'!Y17+'LPHU-DPLK'!Y17</f>
        <v>1067.2557796974713</v>
      </c>
      <c r="Z17" s="69">
        <f>+'LPHU-PPMP'!Z17+'LPHU-PPIP'!Z17+'LPHU-DPLK'!Z17</f>
        <v>1194.4442554882366</v>
      </c>
    </row>
    <row r="18" spans="1:26">
      <c r="A18" s="14">
        <v>16</v>
      </c>
      <c r="B18" s="16" t="s">
        <v>58</v>
      </c>
      <c r="C18" s="69">
        <f>+'LPHU-PPMP'!C18+'LPHU-PPIP'!C18+'LPHU-DPLK'!C18</f>
        <v>151.99737135140001</v>
      </c>
      <c r="D18" s="69">
        <f>+'LPHU-PPMP'!D18+'LPHU-PPIP'!D18+'LPHU-DPLK'!D18</f>
        <v>164.67853876567997</v>
      </c>
      <c r="E18" s="69">
        <f>+'LPHU-PPMP'!E18+'LPHU-PPIP'!E18+'LPHU-DPLK'!E18</f>
        <v>197.14836139198002</v>
      </c>
      <c r="F18" s="69">
        <f>+'LPHU-PPMP'!F18+'LPHU-PPIP'!F18+'LPHU-DPLK'!F18</f>
        <v>11.935609133050001</v>
      </c>
      <c r="G18" s="69">
        <f>+'LPHU-PPMP'!G18+'LPHU-PPIP'!G18+'LPHU-DPLK'!G18</f>
        <v>31.563892558380001</v>
      </c>
      <c r="H18" s="69">
        <f>+'LPHU-PPMP'!H18+'LPHU-PPIP'!H18+'LPHU-DPLK'!H18</f>
        <v>44.813542087710005</v>
      </c>
      <c r="I18" s="69">
        <f>+'LPHU-PPMP'!I18+'LPHU-PPIP'!I18+'LPHU-DPLK'!I18</f>
        <v>60.342376423040001</v>
      </c>
      <c r="J18" s="69">
        <f>+'LPHU-PPMP'!J18+'LPHU-PPIP'!J18+'LPHU-DPLK'!J18</f>
        <v>72.519648204619998</v>
      </c>
      <c r="K18" s="69">
        <f>+'LPHU-PPMP'!K18+'LPHU-PPIP'!K18+'LPHU-DPLK'!K18</f>
        <v>85.794172227699988</v>
      </c>
      <c r="L18" s="69">
        <f>+'LPHU-PPMP'!L18+'LPHU-PPIP'!L18+'LPHU-DPLK'!L18</f>
        <v>103.64120570754</v>
      </c>
      <c r="M18" s="69">
        <f>+'LPHU-PPMP'!M18+'LPHU-PPIP'!M18+'LPHU-DPLK'!M18</f>
        <v>124.45151085538001</v>
      </c>
      <c r="N18" s="69">
        <f>+'LPHU-PPMP'!N18+'LPHU-PPIP'!N18+'LPHU-DPLK'!N18</f>
        <v>139.28722876621998</v>
      </c>
      <c r="O18" s="69">
        <f>+'LPHU-PPMP'!O18+'LPHU-PPIP'!O18+'LPHU-DPLK'!O18</f>
        <v>156.75435426431</v>
      </c>
      <c r="P18" s="69">
        <f>+'LPHU-PPMP'!P18+'LPHU-PPIP'!P18+'LPHU-DPLK'!P18</f>
        <v>174.46268968515002</v>
      </c>
      <c r="Q18" s="69">
        <f>+'LPHU-PPMP'!Q18+'LPHU-PPIP'!Q18+'LPHU-DPLK'!Q18</f>
        <v>218.65587279573998</v>
      </c>
      <c r="R18" s="69">
        <f>+'LPHU-PPMP'!R18+'LPHU-PPIP'!R18+'LPHU-DPLK'!R18</f>
        <v>19.863704108669999</v>
      </c>
      <c r="S18" s="69">
        <f>+'LPHU-PPMP'!S18+'LPHU-PPIP'!S18+'LPHU-DPLK'!S18</f>
        <v>35.388676122340001</v>
      </c>
      <c r="T18" s="69">
        <f>+'LPHU-PPMP'!T18+'LPHU-PPIP'!T18+'LPHU-DPLK'!T18</f>
        <v>52.016207004020004</v>
      </c>
      <c r="U18" s="69">
        <f>+'LPHU-PPMP'!U18+'LPHU-PPIP'!U18+'LPHU-DPLK'!U18</f>
        <v>68.947887473999998</v>
      </c>
      <c r="V18" s="69">
        <f>+'LPHU-PPMP'!V18+'LPHU-PPIP'!V18+'LPHU-DPLK'!V18</f>
        <v>78.584666630919997</v>
      </c>
      <c r="W18" s="69">
        <f>+'LPHU-PPMP'!W18+'LPHU-PPIP'!W18+'LPHU-DPLK'!W18</f>
        <v>95.019842132359997</v>
      </c>
      <c r="X18" s="69">
        <f>+'LPHU-PPMP'!X18+'LPHU-PPIP'!X18+'LPHU-DPLK'!X18</f>
        <v>142.32437900094999</v>
      </c>
      <c r="Y18" s="69">
        <f>+'LPHU-PPMP'!Y18+'LPHU-PPIP'!Y18+'LPHU-DPLK'!Y18</f>
        <v>157.50597188244001</v>
      </c>
      <c r="Z18" s="69">
        <f>+'LPHU-PPMP'!Z18+'LPHU-PPIP'!Z18+'LPHU-DPLK'!Z18</f>
        <v>176.18189257570998</v>
      </c>
    </row>
    <row r="19" spans="1:26">
      <c r="A19" s="14">
        <v>17</v>
      </c>
      <c r="B19" s="16" t="s">
        <v>59</v>
      </c>
      <c r="C19" s="69">
        <f>+'LPHU-PPMP'!C19+'LPHU-PPIP'!C19+'LPHU-DPLK'!C19</f>
        <v>20.709999084259998</v>
      </c>
      <c r="D19" s="69">
        <f>+'LPHU-PPMP'!D19+'LPHU-PPIP'!D19+'LPHU-DPLK'!D19</f>
        <v>23.130858413569999</v>
      </c>
      <c r="E19" s="69">
        <f>+'LPHU-PPMP'!E19+'LPHU-PPIP'!E19+'LPHU-DPLK'!E19</f>
        <v>27.112038370069996</v>
      </c>
      <c r="F19" s="69">
        <f>+'LPHU-PPMP'!F19+'LPHU-PPIP'!F19+'LPHU-DPLK'!F19</f>
        <v>1.732619584</v>
      </c>
      <c r="G19" s="69">
        <f>+'LPHU-PPMP'!G19+'LPHU-PPIP'!G19+'LPHU-DPLK'!G19</f>
        <v>4.0289523369999998</v>
      </c>
      <c r="H19" s="69">
        <f>+'LPHU-PPMP'!H19+'LPHU-PPIP'!H19+'LPHU-DPLK'!H19</f>
        <v>5.9009392350000001</v>
      </c>
      <c r="I19" s="69">
        <f>+'LPHU-PPMP'!I19+'LPHU-PPIP'!I19+'LPHU-DPLK'!I19</f>
        <v>8.0893931840000004</v>
      </c>
      <c r="J19" s="69">
        <f>+'LPHU-PPMP'!J19+'LPHU-PPIP'!J19+'LPHU-DPLK'!J19</f>
        <v>9.8776374950000001</v>
      </c>
      <c r="K19" s="69">
        <f>+'LPHU-PPMP'!K19+'LPHU-PPIP'!K19+'LPHU-DPLK'!K19</f>
        <v>11.759282700129999</v>
      </c>
      <c r="L19" s="69">
        <f>+'LPHU-PPMP'!L19+'LPHU-PPIP'!L19+'LPHU-DPLK'!L19</f>
        <v>13.797422177129999</v>
      </c>
      <c r="M19" s="69">
        <f>+'LPHU-PPMP'!M19+'LPHU-PPIP'!M19+'LPHU-DPLK'!M19</f>
        <v>15.623836699129999</v>
      </c>
      <c r="N19" s="69">
        <f>+'LPHU-PPMP'!N19+'LPHU-PPIP'!N19+'LPHU-DPLK'!N19</f>
        <v>17.821436103129997</v>
      </c>
      <c r="O19" s="69">
        <f>+'LPHU-PPMP'!O19+'LPHU-PPIP'!O19+'LPHU-DPLK'!O19</f>
        <v>19.786306028419997</v>
      </c>
      <c r="P19" s="69">
        <f>+'LPHU-PPMP'!P19+'LPHU-PPIP'!P19+'LPHU-DPLK'!P19</f>
        <v>21.841600087389999</v>
      </c>
      <c r="Q19" s="69">
        <f>+'LPHU-PPMP'!Q19+'LPHU-PPIP'!Q19+'LPHU-DPLK'!Q19</f>
        <v>25.505765770389999</v>
      </c>
      <c r="R19" s="69">
        <f>+'LPHU-PPMP'!R19+'LPHU-PPIP'!R19+'LPHU-DPLK'!R19</f>
        <v>1.7768884599999999</v>
      </c>
      <c r="S19" s="69">
        <f>+'LPHU-PPMP'!S19+'LPHU-PPIP'!S19+'LPHU-DPLK'!S19</f>
        <v>4.450205983</v>
      </c>
      <c r="T19" s="69">
        <f>+'LPHU-PPMP'!T19+'LPHU-PPIP'!T19+'LPHU-DPLK'!T19</f>
        <v>6.2369335540000002</v>
      </c>
      <c r="U19" s="69">
        <f>+'LPHU-PPMP'!U19+'LPHU-PPIP'!U19+'LPHU-DPLK'!U19</f>
        <v>8.0517694760000005</v>
      </c>
      <c r="V19" s="69">
        <f>+'LPHU-PPMP'!V19+'LPHU-PPIP'!V19+'LPHU-DPLK'!V19</f>
        <v>9.65004916</v>
      </c>
      <c r="W19" s="69">
        <f>+'LPHU-PPMP'!W19+'LPHU-PPIP'!W19+'LPHU-DPLK'!W19</f>
        <v>11.971072827999999</v>
      </c>
      <c r="X19" s="69">
        <f>+'LPHU-PPMP'!X19+'LPHU-PPIP'!X19+'LPHU-DPLK'!X19</f>
        <v>14.611277012</v>
      </c>
      <c r="Y19" s="69">
        <f>+'LPHU-PPMP'!Y19+'LPHU-PPIP'!Y19+'LPHU-DPLK'!Y19</f>
        <v>17.322578282999999</v>
      </c>
      <c r="Z19" s="69">
        <f>+'LPHU-PPMP'!Z19+'LPHU-PPIP'!Z19+'LPHU-DPLK'!Z19</f>
        <v>19.342152686999999</v>
      </c>
    </row>
    <row r="20" spans="1:26">
      <c r="A20" s="14">
        <v>18</v>
      </c>
      <c r="B20" s="16" t="s">
        <v>60</v>
      </c>
      <c r="C20" s="69">
        <f>+'LPHU-PPMP'!C20+'LPHU-PPIP'!C20+'LPHU-DPLK'!C20</f>
        <v>31.185837866232148</v>
      </c>
      <c r="D20" s="69">
        <f>+'LPHU-PPMP'!D20+'LPHU-PPIP'!D20+'LPHU-DPLK'!D20</f>
        <v>35.777727565198823</v>
      </c>
      <c r="E20" s="69">
        <f>+'LPHU-PPMP'!E20+'LPHU-PPIP'!E20+'LPHU-DPLK'!E20</f>
        <v>39.528172607809928</v>
      </c>
      <c r="F20" s="69">
        <f>+'LPHU-PPMP'!F20+'LPHU-PPIP'!F20+'LPHU-DPLK'!F20</f>
        <v>3.2603137172811096</v>
      </c>
      <c r="G20" s="69">
        <f>+'LPHU-PPMP'!G20+'LPHU-PPIP'!G20+'LPHU-DPLK'!G20</f>
        <v>6.3976836165622197</v>
      </c>
      <c r="H20" s="69">
        <f>+'LPHU-PPMP'!H20+'LPHU-PPIP'!H20+'LPHU-DPLK'!H20</f>
        <v>9.6338626070933309</v>
      </c>
      <c r="I20" s="69">
        <f>+'LPHU-PPMP'!I20+'LPHU-PPIP'!I20+'LPHU-DPLK'!I20</f>
        <v>13.24991833891667</v>
      </c>
      <c r="J20" s="69">
        <f>+'LPHU-PPMP'!J20+'LPHU-PPIP'!J20+'LPHU-DPLK'!J20</f>
        <v>16.873516601350012</v>
      </c>
      <c r="K20" s="69">
        <f>+'LPHU-PPMP'!K20+'LPHU-PPIP'!K20+'LPHU-DPLK'!K20</f>
        <v>20.500821220853339</v>
      </c>
      <c r="L20" s="69">
        <f>+'LPHU-PPMP'!L20+'LPHU-PPIP'!L20+'LPHU-DPLK'!L20</f>
        <v>24.046746308273342</v>
      </c>
      <c r="M20" s="69">
        <f>+'LPHU-PPMP'!M20+'LPHU-PPIP'!M20+'LPHU-DPLK'!M20</f>
        <v>27.515479568387782</v>
      </c>
      <c r="N20" s="69">
        <f>+'LPHU-PPMP'!N20+'LPHU-PPIP'!N20+'LPHU-DPLK'!N20</f>
        <v>31.281862701974447</v>
      </c>
      <c r="O20" s="69">
        <f>+'LPHU-PPMP'!O20+'LPHU-PPIP'!O20+'LPHU-DPLK'!O20</f>
        <v>33.155519731616671</v>
      </c>
      <c r="P20" s="69">
        <f>+'LPHU-PPMP'!P20+'LPHU-PPIP'!P20+'LPHU-DPLK'!P20</f>
        <v>36.572560543675564</v>
      </c>
      <c r="Q20" s="69">
        <f>+'LPHU-PPMP'!Q20+'LPHU-PPIP'!Q20+'LPHU-DPLK'!Q20</f>
        <v>41.270953606123328</v>
      </c>
      <c r="R20" s="69">
        <f>+'LPHU-PPMP'!R20+'LPHU-PPIP'!R20+'LPHU-DPLK'!R20</f>
        <v>3.2364209747966601</v>
      </c>
      <c r="S20" s="69">
        <f>+'LPHU-PPMP'!S20+'LPHU-PPIP'!S20+'LPHU-DPLK'!S20</f>
        <v>6.4540875057999898</v>
      </c>
      <c r="T20" s="69">
        <f>+'LPHU-PPMP'!T20+'LPHU-PPIP'!T20+'LPHU-DPLK'!T20</f>
        <v>10.436065171275539</v>
      </c>
      <c r="U20" s="69">
        <f>+'LPHU-PPMP'!U20+'LPHU-PPIP'!U20+'LPHU-DPLK'!U20</f>
        <v>13.785706864251098</v>
      </c>
      <c r="V20" s="69">
        <f>+'LPHU-PPMP'!V20+'LPHU-PPIP'!V20+'LPHU-DPLK'!V20</f>
        <v>19.490092289171098</v>
      </c>
      <c r="W20" s="69">
        <f>+'LPHU-PPMP'!W20+'LPHU-PPIP'!W20+'LPHU-DPLK'!W20</f>
        <v>23.693587887511097</v>
      </c>
      <c r="X20" s="69">
        <f>+'LPHU-PPMP'!X20+'LPHU-PPIP'!X20+'LPHU-DPLK'!X20</f>
        <v>27.580536513097762</v>
      </c>
      <c r="Y20" s="69">
        <f>+'LPHU-PPMP'!Y20+'LPHU-PPIP'!Y20+'LPHU-DPLK'!Y20</f>
        <v>30.34933626718443</v>
      </c>
      <c r="Z20" s="69">
        <f>+'LPHU-PPMP'!Z20+'LPHU-PPIP'!Z20+'LPHU-DPLK'!Z20</f>
        <v>33.903936615743326</v>
      </c>
    </row>
    <row r="21" spans="1:26">
      <c r="A21" s="14">
        <v>19</v>
      </c>
      <c r="B21" s="16" t="s">
        <v>61</v>
      </c>
      <c r="C21" s="69">
        <f>+'LPHU-PPMP'!C21+'LPHU-PPIP'!C21+'LPHU-DPLK'!C21</f>
        <v>48.615678371999998</v>
      </c>
      <c r="D21" s="69">
        <f>+'LPHU-PPMP'!D21+'LPHU-PPIP'!D21+'LPHU-DPLK'!D21</f>
        <v>50.665918801000004</v>
      </c>
      <c r="E21" s="69">
        <f>+'LPHU-PPMP'!E21+'LPHU-PPIP'!E21+'LPHU-DPLK'!E21</f>
        <v>68.49708545</v>
      </c>
      <c r="F21" s="69">
        <f>+'LPHU-PPMP'!F21+'LPHU-PPIP'!F21+'LPHU-DPLK'!F21</f>
        <v>5.1724404770000003</v>
      </c>
      <c r="G21" s="69">
        <f>+'LPHU-PPMP'!G21+'LPHU-PPIP'!G21+'LPHU-DPLK'!G21</f>
        <v>9.4542933839999996</v>
      </c>
      <c r="H21" s="69">
        <f>+'LPHU-PPMP'!H21+'LPHU-PPIP'!H21+'LPHU-DPLK'!H21</f>
        <v>14.526098776000001</v>
      </c>
      <c r="I21" s="69">
        <f>+'LPHU-PPMP'!I21+'LPHU-PPIP'!I21+'LPHU-DPLK'!I21</f>
        <v>19.583680949680002</v>
      </c>
      <c r="J21" s="69">
        <f>+'LPHU-PPMP'!J21+'LPHU-PPIP'!J21+'LPHU-DPLK'!J21</f>
        <v>24.536025409000001</v>
      </c>
      <c r="K21" s="69">
        <f>+'LPHU-PPMP'!K21+'LPHU-PPIP'!K21+'LPHU-DPLK'!K21</f>
        <v>29.552398966000002</v>
      </c>
      <c r="L21" s="69">
        <f>+'LPHU-PPMP'!L21+'LPHU-PPIP'!L21+'LPHU-DPLK'!L21</f>
        <v>33.983983297000002</v>
      </c>
      <c r="M21" s="69">
        <f>+'LPHU-PPMP'!M21+'LPHU-PPIP'!M21+'LPHU-DPLK'!M21</f>
        <v>39.153451838999999</v>
      </c>
      <c r="N21" s="69">
        <f>+'LPHU-PPMP'!N21+'LPHU-PPIP'!N21+'LPHU-DPLK'!N21</f>
        <v>43.693688062</v>
      </c>
      <c r="O21" s="69">
        <f>+'LPHU-PPMP'!O21+'LPHU-PPIP'!O21+'LPHU-DPLK'!O21</f>
        <v>49.808542269</v>
      </c>
      <c r="P21" s="69">
        <f>+'LPHU-PPMP'!P21+'LPHU-PPIP'!P21+'LPHU-DPLK'!P21</f>
        <v>54.027066636000001</v>
      </c>
      <c r="Q21" s="69">
        <f>+'LPHU-PPMP'!Q21+'LPHU-PPIP'!Q21+'LPHU-DPLK'!Q21</f>
        <v>82.923052733999995</v>
      </c>
      <c r="R21" s="69">
        <f>+'LPHU-PPMP'!R21+'LPHU-PPIP'!R21+'LPHU-DPLK'!R21</f>
        <v>4.5026996429999997</v>
      </c>
      <c r="S21" s="69">
        <f>+'LPHU-PPMP'!S21+'LPHU-PPIP'!S21+'LPHU-DPLK'!S21</f>
        <v>8.3200687609999999</v>
      </c>
      <c r="T21" s="69">
        <f>+'LPHU-PPMP'!T21+'LPHU-PPIP'!T21+'LPHU-DPLK'!T21</f>
        <v>14.341756434000001</v>
      </c>
      <c r="U21" s="69">
        <f>+'LPHU-PPMP'!U21+'LPHU-PPIP'!U21+'LPHU-DPLK'!U21</f>
        <v>20.326890627000001</v>
      </c>
      <c r="V21" s="69">
        <f>+'LPHU-PPMP'!V21+'LPHU-PPIP'!V21+'LPHU-DPLK'!V21</f>
        <v>21.385397614999999</v>
      </c>
      <c r="W21" s="69">
        <f>+'LPHU-PPMP'!W21+'LPHU-PPIP'!W21+'LPHU-DPLK'!W21</f>
        <v>26.291269610999997</v>
      </c>
      <c r="X21" s="69">
        <f>+'LPHU-PPMP'!X21+'LPHU-PPIP'!X21+'LPHU-DPLK'!X21</f>
        <v>32.819375057000002</v>
      </c>
      <c r="Y21" s="69">
        <f>+'LPHU-PPMP'!Y21+'LPHU-PPIP'!Y21+'LPHU-DPLK'!Y21</f>
        <v>37.071887293000003</v>
      </c>
      <c r="Z21" s="69">
        <f>+'LPHU-PPMP'!Z21+'LPHU-PPIP'!Z21+'LPHU-DPLK'!Z21</f>
        <v>42.404831424000001</v>
      </c>
    </row>
    <row r="22" spans="1:26">
      <c r="A22" s="14">
        <v>20</v>
      </c>
      <c r="B22" s="16" t="s">
        <v>62</v>
      </c>
      <c r="C22" s="69">
        <f>+'LPHU-PPMP'!C22+'LPHU-PPIP'!C22+'LPHU-DPLK'!C22</f>
        <v>88.951158854870016</v>
      </c>
      <c r="D22" s="69">
        <f>+'LPHU-PPMP'!D22+'LPHU-PPIP'!D22+'LPHU-DPLK'!D22</f>
        <v>94.07418721401001</v>
      </c>
      <c r="E22" s="69">
        <f>+'LPHU-PPMP'!E22+'LPHU-PPIP'!E22+'LPHU-DPLK'!E22</f>
        <v>112.64075321125</v>
      </c>
      <c r="F22" s="69">
        <f>+'LPHU-PPMP'!F22+'LPHU-PPIP'!F22+'LPHU-DPLK'!F22</f>
        <v>5.9034988697499999</v>
      </c>
      <c r="G22" s="69">
        <f>+'LPHU-PPMP'!G22+'LPHU-PPIP'!G22+'LPHU-DPLK'!G22</f>
        <v>10.08439957</v>
      </c>
      <c r="H22" s="69">
        <f>+'LPHU-PPMP'!H22+'LPHU-PPIP'!H22+'LPHU-DPLK'!H22</f>
        <v>16.994721696509998</v>
      </c>
      <c r="I22" s="69">
        <f>+'LPHU-PPMP'!I22+'LPHU-PPIP'!I22+'LPHU-DPLK'!I22</f>
        <v>27.637786311319999</v>
      </c>
      <c r="J22" s="69">
        <f>+'LPHU-PPMP'!J22+'LPHU-PPIP'!J22+'LPHU-DPLK'!J22</f>
        <v>31.507051067100001</v>
      </c>
      <c r="K22" s="69">
        <f>+'LPHU-PPMP'!K22+'LPHU-PPIP'!K22+'LPHU-DPLK'!K22</f>
        <v>37.37514916288</v>
      </c>
      <c r="L22" s="69">
        <f>+'LPHU-PPMP'!L22+'LPHU-PPIP'!L22+'LPHU-DPLK'!L22</f>
        <v>51.140748559919999</v>
      </c>
      <c r="M22" s="69">
        <f>+'LPHU-PPMP'!M22+'LPHU-PPIP'!M22+'LPHU-DPLK'!M22</f>
        <v>65.02421174829</v>
      </c>
      <c r="N22" s="69">
        <f>+'LPHU-PPMP'!N22+'LPHU-PPIP'!N22+'LPHU-DPLK'!N22</f>
        <v>72.90466942866</v>
      </c>
      <c r="O22" s="69">
        <f>+'LPHU-PPMP'!O22+'LPHU-PPIP'!O22+'LPHU-DPLK'!O22</f>
        <v>84.138020035290012</v>
      </c>
      <c r="P22" s="69">
        <f>+'LPHU-PPMP'!P22+'LPHU-PPIP'!P22+'LPHU-DPLK'!P22</f>
        <v>91.444169605850007</v>
      </c>
      <c r="Q22" s="69">
        <f>+'LPHU-PPMP'!Q22+'LPHU-PPIP'!Q22+'LPHU-DPLK'!Q22</f>
        <v>116.73207466542001</v>
      </c>
      <c r="R22" s="69">
        <f>+'LPHU-PPMP'!R22+'LPHU-PPIP'!R22+'LPHU-DPLK'!R22</f>
        <v>4.65987506962</v>
      </c>
      <c r="S22" s="69">
        <f>+'LPHU-PPMP'!S22+'LPHU-PPIP'!S22+'LPHU-DPLK'!S22</f>
        <v>8.6321814764900004</v>
      </c>
      <c r="T22" s="69">
        <f>+'LPHU-PPMP'!T22+'LPHU-PPIP'!T22+'LPHU-DPLK'!T22</f>
        <v>14.71471483036</v>
      </c>
      <c r="U22" s="69">
        <f>+'LPHU-PPMP'!U22+'LPHU-PPIP'!U22+'LPHU-DPLK'!U22</f>
        <v>26.994014138349996</v>
      </c>
      <c r="V22" s="69">
        <f>+'LPHU-PPMP'!V22+'LPHU-PPIP'!V22+'LPHU-DPLK'!V22</f>
        <v>35.82726843519</v>
      </c>
      <c r="W22" s="69">
        <f>+'LPHU-PPMP'!W22+'LPHU-PPIP'!W22+'LPHU-DPLK'!W22</f>
        <v>52.19724171643</v>
      </c>
      <c r="X22" s="69">
        <f>+'LPHU-PPMP'!X22+'LPHU-PPIP'!X22+'LPHU-DPLK'!X22</f>
        <v>71.161622490010004</v>
      </c>
      <c r="Y22" s="69">
        <f>+'LPHU-PPMP'!Y22+'LPHU-PPIP'!Y22+'LPHU-DPLK'!Y22</f>
        <v>76.64785854630999</v>
      </c>
      <c r="Z22" s="69">
        <f>+'LPHU-PPMP'!Z22+'LPHU-PPIP'!Z22+'LPHU-DPLK'!Z22</f>
        <v>86.42467749459</v>
      </c>
    </row>
    <row r="23" spans="1:26">
      <c r="A23" s="14">
        <v>21</v>
      </c>
      <c r="B23" s="17" t="s">
        <v>63</v>
      </c>
      <c r="C23" s="70">
        <f>+'LPHU-PPMP'!C23+'LPHU-PPIP'!C23+'LPHU-DPLK'!C23</f>
        <v>1485.5944825718298</v>
      </c>
      <c r="D23" s="70">
        <f>+'LPHU-PPMP'!D23+'LPHU-PPIP'!D23+'LPHU-DPLK'!D23</f>
        <v>1636.5932278400055</v>
      </c>
      <c r="E23" s="70">
        <f>+'LPHU-PPMP'!E23+'LPHU-PPIP'!E23+'LPHU-DPLK'!E23</f>
        <v>1927.2512395898257</v>
      </c>
      <c r="F23" s="70">
        <f>+'LPHU-PPMP'!F23+'LPHU-PPIP'!F23+'LPHU-DPLK'!F23</f>
        <v>146.5059884596115</v>
      </c>
      <c r="G23" s="70">
        <f>+'LPHU-PPMP'!G23+'LPHU-PPIP'!G23+'LPHU-DPLK'!G23</f>
        <v>290.1702339318885</v>
      </c>
      <c r="H23" s="70">
        <f>+'LPHU-PPMP'!H23+'LPHU-PPIP'!H23+'LPHU-DPLK'!H23</f>
        <v>444.43637542751446</v>
      </c>
      <c r="I23" s="70">
        <f>+'LPHU-PPMP'!I23+'LPHU-PPIP'!I23+'LPHU-DPLK'!I23</f>
        <v>628.78412294581415</v>
      </c>
      <c r="J23" s="70">
        <f>+'LPHU-PPMP'!J23+'LPHU-PPIP'!J23+'LPHU-DPLK'!J23</f>
        <v>792.74440123924046</v>
      </c>
      <c r="K23" s="70">
        <f>+'LPHU-PPMP'!K23+'LPHU-PPIP'!K23+'LPHU-DPLK'!K23</f>
        <v>950.84149786476223</v>
      </c>
      <c r="L23" s="70">
        <f>+'LPHU-PPMP'!L23+'LPHU-PPIP'!L23+'LPHU-DPLK'!L23</f>
        <v>1120.6094515830064</v>
      </c>
      <c r="M23" s="70">
        <f>+'LPHU-PPMP'!M23+'LPHU-PPIP'!M23+'LPHU-DPLK'!M23</f>
        <v>1285.9856917903076</v>
      </c>
      <c r="N23" s="70">
        <f>+'LPHU-PPMP'!N23+'LPHU-PPIP'!N23+'LPHU-DPLK'!N23</f>
        <v>1440.5647984375862</v>
      </c>
      <c r="O23" s="70">
        <f>+'LPHU-PPMP'!O23+'LPHU-PPIP'!O23+'LPHU-DPLK'!O23</f>
        <v>1597.4072673339074</v>
      </c>
      <c r="P23" s="70">
        <f>+'LPHU-PPMP'!P23+'LPHU-PPIP'!P23+'LPHU-DPLK'!P23</f>
        <v>1749.8303451812517</v>
      </c>
      <c r="Q23" s="70">
        <f>+'LPHU-PPMP'!Q23+'LPHU-PPIP'!Q23+'LPHU-DPLK'!Q23</f>
        <v>2072.9477746391713</v>
      </c>
      <c r="R23" s="70">
        <f>+'LPHU-PPMP'!R23+'LPHU-PPIP'!R23+'LPHU-DPLK'!R23</f>
        <v>156.60966215431762</v>
      </c>
      <c r="S23" s="70">
        <f>+'LPHU-PPMP'!S23+'LPHU-PPIP'!S23+'LPHU-DPLK'!S23</f>
        <v>305.71921952636563</v>
      </c>
      <c r="T23" s="70">
        <f>+'LPHU-PPMP'!T23+'LPHU-PPIP'!T23+'LPHU-DPLK'!T23</f>
        <v>476.5302272041605</v>
      </c>
      <c r="U23" s="70">
        <f>+'LPHU-PPMP'!U23+'LPHU-PPIP'!U23+'LPHU-DPLK'!U23</f>
        <v>677.99694509148503</v>
      </c>
      <c r="V23" s="70">
        <f>+'LPHU-PPMP'!V23+'LPHU-PPIP'!V23+'LPHU-DPLK'!V23</f>
        <v>846.02613028178757</v>
      </c>
      <c r="W23" s="70">
        <f>+'LPHU-PPMP'!W23+'LPHU-PPIP'!W23+'LPHU-DPLK'!W23</f>
        <v>1014.7586979301205</v>
      </c>
      <c r="X23" s="70">
        <f>+'LPHU-PPMP'!X23+'LPHU-PPIP'!X23+'LPHU-DPLK'!X23</f>
        <v>1229.4522091094589</v>
      </c>
      <c r="Y23" s="70">
        <f>+'LPHU-PPMP'!Y23+'LPHU-PPIP'!Y23+'LPHU-DPLK'!Y23</f>
        <v>1386.1534119694056</v>
      </c>
      <c r="Z23" s="70">
        <f>+'LPHU-PPMP'!Z23+'LPHU-PPIP'!Z23+'LPHU-DPLK'!Z23</f>
        <v>1552.7017462852798</v>
      </c>
    </row>
    <row r="24" spans="1:26">
      <c r="A24" s="14">
        <v>22</v>
      </c>
      <c r="B24" s="15" t="s">
        <v>64</v>
      </c>
      <c r="C24" s="69">
        <f>+'LPHU-PPMP'!C24+'LPHU-PPIP'!C24+'LPHU-DPLK'!C24</f>
        <v>16.713967593</v>
      </c>
      <c r="D24" s="69">
        <f>+'LPHU-PPMP'!D24+'LPHU-PPIP'!D24+'LPHU-DPLK'!D24</f>
        <v>17.313203068</v>
      </c>
      <c r="E24" s="69">
        <f>+'LPHU-PPMP'!E24+'LPHU-PPIP'!E24+'LPHU-DPLK'!E24</f>
        <v>20.412157520000001</v>
      </c>
      <c r="F24" s="69">
        <f>+'LPHU-PPMP'!F24+'LPHU-PPIP'!F24+'LPHU-DPLK'!F24</f>
        <v>1.2091397559999999</v>
      </c>
      <c r="G24" s="69">
        <f>+'LPHU-PPMP'!G24+'LPHU-PPIP'!G24+'LPHU-DPLK'!G24</f>
        <v>2.450322823</v>
      </c>
      <c r="H24" s="69">
        <f>+'LPHU-PPMP'!H24+'LPHU-PPIP'!H24+'LPHU-DPLK'!H24</f>
        <v>3.7099396919999998</v>
      </c>
      <c r="I24" s="69">
        <f>+'LPHU-PPMP'!I24+'LPHU-PPIP'!I24+'LPHU-DPLK'!I24</f>
        <v>0.191379678</v>
      </c>
      <c r="J24" s="69">
        <f>+'LPHU-PPMP'!J24+'LPHU-PPIP'!J24+'LPHU-DPLK'!J24</f>
        <v>0.265859279</v>
      </c>
      <c r="K24" s="69">
        <f>+'LPHU-PPMP'!K24+'LPHU-PPIP'!K24+'LPHU-DPLK'!K24</f>
        <v>6.4169271800000001</v>
      </c>
      <c r="L24" s="69">
        <f>+'LPHU-PPMP'!L24+'LPHU-PPIP'!L24+'LPHU-DPLK'!L24</f>
        <v>2.8438261469999997</v>
      </c>
      <c r="M24" s="69">
        <f>+'LPHU-PPMP'!M24+'LPHU-PPIP'!M24+'LPHU-DPLK'!M24</f>
        <v>2.6818790360000002</v>
      </c>
      <c r="N24" s="69">
        <f>+'LPHU-PPMP'!N24+'LPHU-PPIP'!N24+'LPHU-DPLK'!N24</f>
        <v>6.387488973</v>
      </c>
      <c r="O24" s="69">
        <f>+'LPHU-PPMP'!O24+'LPHU-PPIP'!O24+'LPHU-DPLK'!O24</f>
        <v>7.1748248139999999</v>
      </c>
      <c r="P24" s="69">
        <f>+'LPHU-PPMP'!P24+'LPHU-PPIP'!P24+'LPHU-DPLK'!P24</f>
        <v>14.411649015</v>
      </c>
      <c r="Q24" s="69">
        <f>+'LPHU-PPMP'!Q24+'LPHU-PPIP'!Q24+'LPHU-DPLK'!Q24</f>
        <v>16.827753832079999</v>
      </c>
      <c r="R24" s="69">
        <f>+'LPHU-PPMP'!R24+'LPHU-PPIP'!R24+'LPHU-DPLK'!R24</f>
        <v>1.5240317619999999</v>
      </c>
      <c r="S24" s="69">
        <f>+'LPHU-PPMP'!S24+'LPHU-PPIP'!S24+'LPHU-DPLK'!S24</f>
        <v>1.838254614</v>
      </c>
      <c r="T24" s="69">
        <f>+'LPHU-PPMP'!T24+'LPHU-PPIP'!T24+'LPHU-DPLK'!T24</f>
        <v>4.5494078980000001</v>
      </c>
      <c r="U24" s="69">
        <f>+'LPHU-PPMP'!U24+'LPHU-PPIP'!U24+'LPHU-DPLK'!U24</f>
        <v>5.3668701399999996</v>
      </c>
      <c r="V24" s="69">
        <f>+'LPHU-PPMP'!V24+'LPHU-PPIP'!V24+'LPHU-DPLK'!V24</f>
        <v>9.9586822169999998</v>
      </c>
      <c r="W24" s="69">
        <f>+'LPHU-PPMP'!W24+'LPHU-PPIP'!W24+'LPHU-DPLK'!W24</f>
        <v>11.384371362</v>
      </c>
      <c r="X24" s="69">
        <f>+'LPHU-PPMP'!X24+'LPHU-PPIP'!X24+'LPHU-DPLK'!X24</f>
        <v>13.720405164000001</v>
      </c>
      <c r="Y24" s="69">
        <f>+'LPHU-PPMP'!Y24+'LPHU-PPIP'!Y24+'LPHU-DPLK'!Y24</f>
        <v>14.893594077000001</v>
      </c>
      <c r="Z24" s="69">
        <f>+'LPHU-PPMP'!Z24+'LPHU-PPIP'!Z24+'LPHU-DPLK'!Z24</f>
        <v>11.819542735000001</v>
      </c>
    </row>
    <row r="25" spans="1:26">
      <c r="A25" s="14">
        <v>23</v>
      </c>
      <c r="B25" s="15" t="s">
        <v>65</v>
      </c>
      <c r="C25" s="69">
        <f>+'LPHU-PPMP'!C25+'LPHU-PPIP'!C25+'LPHU-DPLK'!C25</f>
        <v>0.65292186257999996</v>
      </c>
      <c r="D25" s="69">
        <f>+'LPHU-PPMP'!D25+'LPHU-PPIP'!D25+'LPHU-DPLK'!D25</f>
        <v>0.83201186216</v>
      </c>
      <c r="E25" s="69">
        <f>+'LPHU-PPMP'!E25+'LPHU-PPIP'!E25+'LPHU-DPLK'!E25</f>
        <v>1.0951001361599999</v>
      </c>
      <c r="F25" s="69">
        <f>+'LPHU-PPMP'!F25+'LPHU-PPIP'!F25+'LPHU-DPLK'!F25</f>
        <v>5.5091760000000002E-3</v>
      </c>
      <c r="G25" s="69">
        <f>+'LPHU-PPMP'!G25+'LPHU-PPIP'!G25+'LPHU-DPLK'!G25</f>
        <v>0.251075932</v>
      </c>
      <c r="H25" s="69">
        <f>+'LPHU-PPMP'!H25+'LPHU-PPIP'!H25+'LPHU-DPLK'!H25</f>
        <v>0.29188926600000004</v>
      </c>
      <c r="I25" s="69">
        <f>+'LPHU-PPMP'!I25+'LPHU-PPIP'!I25+'LPHU-DPLK'!I25</f>
        <v>0.37517703199999997</v>
      </c>
      <c r="J25" s="69">
        <f>+'LPHU-PPMP'!J25+'LPHU-PPIP'!J25+'LPHU-DPLK'!J25</f>
        <v>0.63756382199999995</v>
      </c>
      <c r="K25" s="69">
        <f>+'LPHU-PPMP'!K25+'LPHU-PPIP'!K25+'LPHU-DPLK'!K25</f>
        <v>6.1344647000000002E-2</v>
      </c>
      <c r="L25" s="69">
        <f>+'LPHU-PPMP'!L25+'LPHU-PPIP'!L25+'LPHU-DPLK'!L25</f>
        <v>1.344647E-3</v>
      </c>
      <c r="M25" s="69">
        <f>+'LPHU-PPMP'!M25+'LPHU-PPIP'!M25+'LPHU-DPLK'!M25</f>
        <v>1.4E-3</v>
      </c>
      <c r="N25" s="69">
        <f>+'LPHU-PPMP'!N25+'LPHU-PPIP'!N25+'LPHU-DPLK'!N25</f>
        <v>0.58745110600000006</v>
      </c>
      <c r="O25" s="69">
        <f>+'LPHU-PPMP'!O25+'LPHU-PPIP'!O25+'LPHU-DPLK'!O25</f>
        <v>0.66294536999999998</v>
      </c>
      <c r="P25" s="69">
        <f>+'LPHU-PPMP'!P25+'LPHU-PPIP'!P25+'LPHU-DPLK'!P25</f>
        <v>0.555584415</v>
      </c>
      <c r="Q25" s="69">
        <f>+'LPHU-PPMP'!Q25+'LPHU-PPIP'!Q25+'LPHU-DPLK'!Q25</f>
        <v>7.4738165700000003</v>
      </c>
      <c r="R25" s="69">
        <f>+'LPHU-PPMP'!R25+'LPHU-PPIP'!R25+'LPHU-DPLK'!R25</f>
        <v>312.45455022299996</v>
      </c>
      <c r="S25" s="69">
        <f>+'LPHU-PPMP'!S25+'LPHU-PPIP'!S25+'LPHU-DPLK'!S25</f>
        <v>0.86866966499999998</v>
      </c>
      <c r="T25" s="69">
        <f>+'LPHU-PPMP'!T25+'LPHU-PPIP'!T25+'LPHU-DPLK'!T25</f>
        <v>1.271607003</v>
      </c>
      <c r="U25" s="69">
        <f>+'LPHU-PPMP'!U25+'LPHU-PPIP'!U25+'LPHU-DPLK'!U25</f>
        <v>1.196607003</v>
      </c>
      <c r="V25" s="69">
        <f>+'LPHU-PPMP'!V25+'LPHU-PPIP'!V25+'LPHU-DPLK'!V25</f>
        <v>1.0435164509999999</v>
      </c>
      <c r="W25" s="69">
        <f>+'LPHU-PPMP'!W25+'LPHU-PPIP'!W25+'LPHU-DPLK'!W25</f>
        <v>1.456644654</v>
      </c>
      <c r="X25" s="69">
        <f>+'LPHU-PPMP'!X25+'LPHU-PPIP'!X25+'LPHU-DPLK'!X25</f>
        <v>1.4620768629999998</v>
      </c>
      <c r="Y25" s="69">
        <f>+'LPHU-PPMP'!Y25+'LPHU-PPIP'!Y25+'LPHU-DPLK'!Y25</f>
        <v>1.324576864</v>
      </c>
      <c r="Z25" s="69">
        <f>+'LPHU-PPMP'!Z25+'LPHU-PPIP'!Z25+'LPHU-DPLK'!Z25</f>
        <v>1.4698086610000001</v>
      </c>
    </row>
    <row r="26" spans="1:26">
      <c r="A26" s="14">
        <v>24</v>
      </c>
      <c r="B26" s="15" t="s">
        <v>66</v>
      </c>
      <c r="C26" s="69">
        <f>+'LPHU-PPMP'!C26+'LPHU-PPIP'!C26+'LPHU-DPLK'!C26</f>
        <v>0.25497842500000001</v>
      </c>
      <c r="D26" s="69">
        <f>+'LPHU-PPMP'!D26+'LPHU-PPIP'!D26+'LPHU-DPLK'!D26</f>
        <v>0.25497842500000001</v>
      </c>
      <c r="E26" s="69">
        <f>+'LPHU-PPMP'!E26+'LPHU-PPIP'!E26+'LPHU-DPLK'!E26</f>
        <v>0.28901342499999999</v>
      </c>
      <c r="F26" s="69">
        <f>+'LPHU-PPMP'!F26+'LPHU-PPIP'!F26+'LPHU-DPLK'!F26</f>
        <v>1.1764999999999999E-2</v>
      </c>
      <c r="G26" s="69">
        <f>+'LPHU-PPMP'!G26+'LPHU-PPIP'!G26+'LPHU-DPLK'!G26</f>
        <v>1.184E-2</v>
      </c>
      <c r="H26" s="69">
        <f>+'LPHU-PPMP'!H26+'LPHU-PPIP'!H26+'LPHU-DPLK'!H26</f>
        <v>2.368E-2</v>
      </c>
      <c r="I26" s="69">
        <f>+'LPHU-PPMP'!I26+'LPHU-PPIP'!I26+'LPHU-DPLK'!I26</f>
        <v>0</v>
      </c>
      <c r="J26" s="69">
        <f>+'LPHU-PPMP'!J26+'LPHU-PPIP'!J26+'LPHU-DPLK'!J26</f>
        <v>0.16411000000000001</v>
      </c>
      <c r="K26" s="69">
        <f>+'LPHU-PPMP'!K26+'LPHU-PPIP'!K26+'LPHU-DPLK'!K26</f>
        <v>1.676992E-3</v>
      </c>
      <c r="L26" s="69">
        <f>+'LPHU-PPMP'!L26+'LPHU-PPIP'!L26+'LPHU-DPLK'!L26</f>
        <v>0.74192600899999994</v>
      </c>
      <c r="M26" s="69">
        <f>+'LPHU-PPMP'!M26+'LPHU-PPIP'!M26+'LPHU-DPLK'!M26</f>
        <v>2.17941E-2</v>
      </c>
      <c r="N26" s="69">
        <f>+'LPHU-PPMP'!N26+'LPHU-PPIP'!N26+'LPHU-DPLK'!N26</f>
        <v>2.6598463159999999</v>
      </c>
      <c r="O26" s="69">
        <f>+'LPHU-PPMP'!O26+'LPHU-PPIP'!O26+'LPHU-DPLK'!O26</f>
        <v>2.632754716</v>
      </c>
      <c r="P26" s="69">
        <f>+'LPHU-PPMP'!P26+'LPHU-PPIP'!P26+'LPHU-DPLK'!P26</f>
        <v>2.6563386160000002</v>
      </c>
      <c r="Q26" s="69">
        <f>+'LPHU-PPMP'!Q26+'LPHU-PPIP'!Q26+'LPHU-DPLK'!Q26</f>
        <v>2.7375603640000001</v>
      </c>
      <c r="R26" s="69">
        <f>+'LPHU-PPMP'!R26+'LPHU-PPIP'!R26+'LPHU-DPLK'!R26</f>
        <v>9.1641630769999995</v>
      </c>
      <c r="S26" s="69">
        <f>+'LPHU-PPMP'!S26+'LPHU-PPIP'!S26+'LPHU-DPLK'!S26</f>
        <v>0</v>
      </c>
      <c r="T26" s="69">
        <f>+'LPHU-PPMP'!T26+'LPHU-PPIP'!T26+'LPHU-DPLK'!T26</f>
        <v>0</v>
      </c>
      <c r="U26" s="69">
        <f>+'LPHU-PPMP'!U26+'LPHU-PPIP'!U26+'LPHU-DPLK'!U26</f>
        <v>9.9999330000000008E-3</v>
      </c>
      <c r="V26" s="69">
        <f>+'LPHU-PPMP'!V26+'LPHU-PPIP'!V26+'LPHU-DPLK'!V26</f>
        <v>0.31883524499999999</v>
      </c>
      <c r="W26" s="69">
        <f>+'LPHU-PPMP'!W26+'LPHU-PPIP'!W26+'LPHU-DPLK'!W26</f>
        <v>-1.8121486999999999E-2</v>
      </c>
      <c r="X26" s="69">
        <f>+'LPHU-PPMP'!X26+'LPHU-PPIP'!X26+'LPHU-DPLK'!X26</f>
        <v>-5.2353084000000001E-2</v>
      </c>
      <c r="Y26" s="69">
        <f>+'LPHU-PPMP'!Y26+'LPHU-PPIP'!Y26+'LPHU-DPLK'!Y26</f>
        <v>-4.8787670350000001</v>
      </c>
      <c r="Z26" s="69">
        <f>+'LPHU-PPMP'!Z26+'LPHU-PPIP'!Z26+'LPHU-DPLK'!Z26</f>
        <v>-4.9320200439999997</v>
      </c>
    </row>
    <row r="27" spans="1:26">
      <c r="A27" s="14">
        <v>25</v>
      </c>
      <c r="B27" s="15" t="s">
        <v>67</v>
      </c>
      <c r="C27" s="69">
        <f>+'LPHU-PPMP'!C27+'LPHU-PPIP'!C27+'LPHU-DPLK'!C27</f>
        <v>103.46250879857</v>
      </c>
      <c r="D27" s="69">
        <f>+'LPHU-PPMP'!D27+'LPHU-PPIP'!D27+'LPHU-DPLK'!D27</f>
        <v>103.92606476090998</v>
      </c>
      <c r="E27" s="69">
        <f>+'LPHU-PPMP'!E27+'LPHU-PPIP'!E27+'LPHU-DPLK'!E27</f>
        <v>113.86620724119999</v>
      </c>
      <c r="F27" s="69">
        <f>+'LPHU-PPMP'!F27+'LPHU-PPIP'!F27+'LPHU-DPLK'!F27</f>
        <v>8.1137566022899996</v>
      </c>
      <c r="G27" s="69">
        <f>+'LPHU-PPMP'!G27+'LPHU-PPIP'!G27+'LPHU-DPLK'!G27</f>
        <v>15.797336940819999</v>
      </c>
      <c r="H27" s="69">
        <f>+'LPHU-PPMP'!H27+'LPHU-PPIP'!H27+'LPHU-DPLK'!H27</f>
        <v>36.370301800250004</v>
      </c>
      <c r="I27" s="69">
        <f>+'LPHU-PPMP'!I27+'LPHU-PPIP'!I27+'LPHU-DPLK'!I27</f>
        <v>51.371152956380001</v>
      </c>
      <c r="J27" s="69">
        <f>+'LPHU-PPMP'!J27+'LPHU-PPIP'!J27+'LPHU-DPLK'!J27</f>
        <v>63.888157220620002</v>
      </c>
      <c r="K27" s="69">
        <f>+'LPHU-PPMP'!K27+'LPHU-PPIP'!K27+'LPHU-DPLK'!K27</f>
        <v>83.183905126539997</v>
      </c>
      <c r="L27" s="69">
        <f>+'LPHU-PPMP'!L27+'LPHU-PPIP'!L27+'LPHU-DPLK'!L27</f>
        <v>94.435496293869988</v>
      </c>
      <c r="M27" s="69">
        <f>+'LPHU-PPMP'!M27+'LPHU-PPIP'!M27+'LPHU-DPLK'!M27</f>
        <v>108.78740018136001</v>
      </c>
      <c r="N27" s="69">
        <f>+'LPHU-PPMP'!N27+'LPHU-PPIP'!N27+'LPHU-DPLK'!N27</f>
        <v>111.60317836985001</v>
      </c>
      <c r="O27" s="69">
        <f>+'LPHU-PPMP'!O27+'LPHU-PPIP'!O27+'LPHU-DPLK'!O27</f>
        <v>139.899690631</v>
      </c>
      <c r="P27" s="69">
        <f>+'LPHU-PPMP'!P27+'LPHU-PPIP'!P27+'LPHU-DPLK'!P27</f>
        <v>130.49896030954002</v>
      </c>
      <c r="Q27" s="69">
        <f>+'LPHU-PPMP'!Q27+'LPHU-PPIP'!Q27+'LPHU-DPLK'!Q27</f>
        <v>175.78385468539</v>
      </c>
      <c r="R27" s="69">
        <f>+'LPHU-PPMP'!R27+'LPHU-PPIP'!R27+'LPHU-DPLK'!R27</f>
        <v>-311.03340636625001</v>
      </c>
      <c r="S27" s="69">
        <f>+'LPHU-PPMP'!S27+'LPHU-PPIP'!S27+'LPHU-DPLK'!S27</f>
        <v>21.871100334730002</v>
      </c>
      <c r="T27" s="69">
        <f>+'LPHU-PPMP'!T27+'LPHU-PPIP'!T27+'LPHU-DPLK'!T27</f>
        <v>27.871130541540001</v>
      </c>
      <c r="U27" s="69">
        <f>+'LPHU-PPMP'!U27+'LPHU-PPIP'!U27+'LPHU-DPLK'!U27</f>
        <v>38.06386967796</v>
      </c>
      <c r="V27" s="69">
        <f>+'LPHU-PPMP'!V27+'LPHU-PPIP'!V27+'LPHU-DPLK'!V27</f>
        <v>48.553196444339989</v>
      </c>
      <c r="W27" s="69">
        <f>+'LPHU-PPMP'!W27+'LPHU-PPIP'!W27+'LPHU-DPLK'!W27</f>
        <v>93.248355582529996</v>
      </c>
      <c r="X27" s="69">
        <f>+'LPHU-PPMP'!X27+'LPHU-PPIP'!X27+'LPHU-DPLK'!X27</f>
        <v>104.33740239404</v>
      </c>
      <c r="Y27" s="69">
        <f>+'LPHU-PPMP'!Y27+'LPHU-PPIP'!Y27+'LPHU-DPLK'!Y27</f>
        <v>111.41291948433999</v>
      </c>
      <c r="Z27" s="69">
        <f>+'LPHU-PPMP'!Z27+'LPHU-PPIP'!Z27+'LPHU-DPLK'!Z27</f>
        <v>222.60661885071011</v>
      </c>
    </row>
    <row r="28" spans="1:26">
      <c r="A28" s="14">
        <v>26</v>
      </c>
      <c r="B28" s="15" t="s">
        <v>68</v>
      </c>
      <c r="C28" s="69">
        <f>+'LPHU-PPMP'!C28+'LPHU-PPIP'!C28+'LPHU-DPLK'!C28</f>
        <v>-85.724615091883464</v>
      </c>
      <c r="D28" s="69">
        <f>+'LPHU-PPMP'!D28+'LPHU-PPIP'!D28+'LPHU-DPLK'!D28</f>
        <v>-92.58161029374449</v>
      </c>
      <c r="E28" s="69">
        <f>+'LPHU-PPMP'!E28+'LPHU-PPIP'!E28+'LPHU-DPLK'!E28</f>
        <v>-141.11439549685772</v>
      </c>
      <c r="F28" s="69">
        <f>+'LPHU-PPMP'!F28+'LPHU-PPIP'!F28+'LPHU-DPLK'!F28</f>
        <v>-4.6641691040482209</v>
      </c>
      <c r="G28" s="69">
        <f>+'LPHU-PPMP'!G28+'LPHU-PPIP'!G28+'LPHU-DPLK'!G28</f>
        <v>-9.1512160577569297</v>
      </c>
      <c r="H28" s="69">
        <f>+'LPHU-PPMP'!H28+'LPHU-PPIP'!H28+'LPHU-DPLK'!H28</f>
        <v>-14.26745594669538</v>
      </c>
      <c r="I28" s="69">
        <f>+'LPHU-PPMP'!I28+'LPHU-PPIP'!I28+'LPHU-DPLK'!I28</f>
        <v>-20.234088507675381</v>
      </c>
      <c r="J28" s="69">
        <f>+'LPHU-PPMP'!J28+'LPHU-PPIP'!J28+'LPHU-DPLK'!J28</f>
        <v>-33.029715693613809</v>
      </c>
      <c r="K28" s="69">
        <f>+'LPHU-PPMP'!K28+'LPHU-PPIP'!K28+'LPHU-DPLK'!K28</f>
        <v>-36.941431552714292</v>
      </c>
      <c r="L28" s="69">
        <f>+'LPHU-PPMP'!L28+'LPHU-PPIP'!L28+'LPHU-DPLK'!L28</f>
        <v>-45.330146718757746</v>
      </c>
      <c r="M28" s="69">
        <f>+'LPHU-PPMP'!M28+'LPHU-PPIP'!M28+'LPHU-DPLK'!M28</f>
        <v>-50.316736127277693</v>
      </c>
      <c r="N28" s="69">
        <f>+'LPHU-PPMP'!N28+'LPHU-PPIP'!N28+'LPHU-DPLK'!N28</f>
        <v>-55.080390191702769</v>
      </c>
      <c r="O28" s="69">
        <f>+'LPHU-PPMP'!O28+'LPHU-PPIP'!O28+'LPHU-DPLK'!O28</f>
        <v>-84.613838348800442</v>
      </c>
      <c r="P28" s="69">
        <f>+'LPHU-PPMP'!P28+'LPHU-PPIP'!P28+'LPHU-DPLK'!P28</f>
        <v>-77.376297538101696</v>
      </c>
      <c r="Q28" s="69">
        <f>+'LPHU-PPMP'!Q28+'LPHU-PPIP'!Q28+'LPHU-DPLK'!Q28</f>
        <v>-90.870894023906615</v>
      </c>
      <c r="R28" s="69">
        <f>+'LPHU-PPMP'!R28+'LPHU-PPIP'!R28+'LPHU-DPLK'!R28</f>
        <v>-4.4411426107151</v>
      </c>
      <c r="S28" s="69">
        <f>+'LPHU-PPMP'!S28+'LPHU-PPIP'!S28+'LPHU-DPLK'!S28</f>
        <v>-10.232410590116189</v>
      </c>
      <c r="T28" s="69">
        <f>+'LPHU-PPMP'!T28+'LPHU-PPIP'!T28+'LPHU-DPLK'!T28</f>
        <v>-16.107557338327002</v>
      </c>
      <c r="U28" s="69">
        <f>+'LPHU-PPMP'!U28+'LPHU-PPIP'!U28+'LPHU-DPLK'!U28</f>
        <v>-23.817624783112368</v>
      </c>
      <c r="V28" s="69">
        <f>+'LPHU-PPMP'!V28+'LPHU-PPIP'!V28+'LPHU-DPLK'!V28</f>
        <v>-29.829019162535133</v>
      </c>
      <c r="W28" s="69">
        <f>+'LPHU-PPMP'!W28+'LPHU-PPIP'!W28+'LPHU-DPLK'!W28</f>
        <v>-34.653788150301338</v>
      </c>
      <c r="X28" s="69">
        <f>+'LPHU-PPMP'!X28+'LPHU-PPIP'!X28+'LPHU-DPLK'!X28</f>
        <v>-47.662009262402222</v>
      </c>
      <c r="Y28" s="69">
        <f>+'LPHU-PPMP'!Y28+'LPHU-PPIP'!Y28+'LPHU-DPLK'!Y28</f>
        <v>-53.687520183938943</v>
      </c>
      <c r="Z28" s="69">
        <f>+'LPHU-PPMP'!Z28+'LPHU-PPIP'!Z28+'LPHU-DPLK'!Z28</f>
        <v>-59.60353516160977</v>
      </c>
    </row>
    <row r="29" spans="1:26">
      <c r="A29" s="14">
        <v>27</v>
      </c>
      <c r="B29" s="17" t="s">
        <v>69</v>
      </c>
      <c r="C29" s="70">
        <f>+'LPHU-PPMP'!C29+'LPHU-PPIP'!C29+'LPHU-DPLK'!C29</f>
        <v>35.359761587266533</v>
      </c>
      <c r="D29" s="70">
        <f>+'LPHU-PPMP'!D29+'LPHU-PPIP'!D29+'LPHU-DPLK'!D29</f>
        <v>29.744647822325508</v>
      </c>
      <c r="E29" s="70">
        <f>+'LPHU-PPMP'!E29+'LPHU-PPIP'!E29+'LPHU-DPLK'!E29</f>
        <v>-5.4519171744977015</v>
      </c>
      <c r="F29" s="70">
        <f>+'LPHU-PPMP'!F29+'LPHU-PPIP'!F29+'LPHU-DPLK'!F29</f>
        <v>4.6760014302417803</v>
      </c>
      <c r="G29" s="70">
        <f>+'LPHU-PPMP'!G29+'LPHU-PPIP'!G29+'LPHU-DPLK'!G29</f>
        <v>9.3593596380630704</v>
      </c>
      <c r="H29" s="70">
        <f>+'LPHU-PPMP'!H29+'LPHU-PPIP'!H29+'LPHU-DPLK'!H29</f>
        <v>26.128354811554619</v>
      </c>
      <c r="I29" s="70">
        <f>+'LPHU-PPMP'!I29+'LPHU-PPIP'!I29+'LPHU-DPLK'!I29</f>
        <v>31.703621158704617</v>
      </c>
      <c r="J29" s="70">
        <f>+'LPHU-PPMP'!J29+'LPHU-PPIP'!J29+'LPHU-DPLK'!J29</f>
        <v>31.925974628006191</v>
      </c>
      <c r="K29" s="70">
        <f>+'LPHU-PPMP'!K29+'LPHU-PPIP'!K29+'LPHU-DPLK'!K29</f>
        <v>52.722422392825706</v>
      </c>
      <c r="L29" s="70">
        <f>+'LPHU-PPMP'!L29+'LPHU-PPIP'!L29+'LPHU-DPLK'!L29</f>
        <v>52.692446378112251</v>
      </c>
      <c r="M29" s="70">
        <f>+'LPHU-PPMP'!M29+'LPHU-PPIP'!M29+'LPHU-DPLK'!M29</f>
        <v>61.175737190082302</v>
      </c>
      <c r="N29" s="70">
        <f>+'LPHU-PPMP'!N29+'LPHU-PPIP'!N29+'LPHU-DPLK'!N29</f>
        <v>66.15757457314723</v>
      </c>
      <c r="O29" s="70">
        <f>+'LPHU-PPMP'!O29+'LPHU-PPIP'!O29+'LPHU-DPLK'!O29</f>
        <v>65.756377182199572</v>
      </c>
      <c r="P29" s="70">
        <f>+'LPHU-PPMP'!P29+'LPHU-PPIP'!P29+'LPHU-DPLK'!P29</f>
        <v>70.746234817438292</v>
      </c>
      <c r="Q29" s="70">
        <f>+'LPHU-PPMP'!Q29+'LPHU-PPIP'!Q29+'LPHU-DPLK'!Q29</f>
        <v>111.9520914275634</v>
      </c>
      <c r="R29" s="70">
        <f>+'LPHU-PPMP'!R29+'LPHU-PPIP'!R29+'LPHU-DPLK'!R29</f>
        <v>7.6681960850348991</v>
      </c>
      <c r="S29" s="70">
        <f>+'LPHU-PPMP'!S29+'LPHU-PPIP'!S29+'LPHU-DPLK'!S29</f>
        <v>14.345614023613809</v>
      </c>
      <c r="T29" s="70">
        <f>+'LPHU-PPMP'!T29+'LPHU-PPIP'!T29+'LPHU-DPLK'!T29</f>
        <v>17.584588104212997</v>
      </c>
      <c r="U29" s="70">
        <f>+'LPHU-PPMP'!U29+'LPHU-PPIP'!U29+'LPHU-DPLK'!U29</f>
        <v>20.819721970847631</v>
      </c>
      <c r="V29" s="70">
        <f>+'LPHU-PPMP'!V29+'LPHU-PPIP'!V29+'LPHU-DPLK'!V29</f>
        <v>30.045211194804871</v>
      </c>
      <c r="W29" s="70">
        <f>+'LPHU-PPMP'!W29+'LPHU-PPIP'!W29+'LPHU-DPLK'!W29</f>
        <v>71.417461961228653</v>
      </c>
      <c r="X29" s="70">
        <f>+'LPHU-PPMP'!X29+'LPHU-PPIP'!X29+'LPHU-DPLK'!X29</f>
        <v>71.805522074637793</v>
      </c>
      <c r="Y29" s="70">
        <f>+'LPHU-PPMP'!Y29+'LPHU-PPIP'!Y29+'LPHU-DPLK'!Y29</f>
        <v>69.064803206401052</v>
      </c>
      <c r="Z29" s="70">
        <f>+'LPHU-PPMP'!Z29+'LPHU-PPIP'!Z29+'LPHU-DPLK'!Z29</f>
        <v>171.36041504110028</v>
      </c>
    </row>
    <row r="30" spans="1:26">
      <c r="A30" s="14">
        <v>28</v>
      </c>
      <c r="B30" s="17" t="s">
        <v>70</v>
      </c>
      <c r="C30" s="70">
        <f>+'LPHU-PPMP'!C30+'LPHU-PPIP'!C30+'LPHU-DPLK'!C30</f>
        <v>13775.930347473361</v>
      </c>
      <c r="D30" s="70">
        <f>+'LPHU-PPMP'!D30+'LPHU-PPIP'!D30+'LPHU-DPLK'!D30</f>
        <v>15220.635570642338</v>
      </c>
      <c r="E30" s="70">
        <f>+'LPHU-PPMP'!E30+'LPHU-PPIP'!E30+'LPHU-DPLK'!E30</f>
        <v>16506.926886233949</v>
      </c>
      <c r="F30" s="70">
        <f>+'LPHU-PPMP'!F30+'LPHU-PPIP'!F30+'LPHU-DPLK'!F30</f>
        <v>1715.5444049556586</v>
      </c>
      <c r="G30" s="70">
        <f>+'LPHU-PPMP'!G30+'LPHU-PPIP'!G30+'LPHU-DPLK'!G30</f>
        <v>3011.5315804266038</v>
      </c>
      <c r="H30" s="70">
        <f>+'LPHU-PPMP'!H30+'LPHU-PPIP'!H30+'LPHU-DPLK'!H30</f>
        <v>4556.2636896806835</v>
      </c>
      <c r="I30" s="70">
        <f>+'LPHU-PPMP'!I30+'LPHU-PPIP'!I30+'LPHU-DPLK'!I30</f>
        <v>6347.1152498851625</v>
      </c>
      <c r="J30" s="70">
        <f>+'LPHU-PPMP'!J30+'LPHU-PPIP'!J30+'LPHU-DPLK'!J30</f>
        <v>7891.1374615446339</v>
      </c>
      <c r="K30" s="70">
        <f>+'LPHU-PPMP'!K30+'LPHU-PPIP'!K30+'LPHU-DPLK'!K30</f>
        <v>9598.9791049886007</v>
      </c>
      <c r="L30" s="70">
        <f>+'LPHU-PPMP'!L30+'LPHU-PPIP'!L30+'LPHU-DPLK'!L30</f>
        <v>11009.161055949049</v>
      </c>
      <c r="M30" s="70">
        <f>+'LPHU-PPMP'!M30+'LPHU-PPIP'!M30+'LPHU-DPLK'!M30</f>
        <v>12420.117003731262</v>
      </c>
      <c r="N30" s="70">
        <f>+'LPHU-PPMP'!N30+'LPHU-PPIP'!N30+'LPHU-DPLK'!N30</f>
        <v>13970.739356238959</v>
      </c>
      <c r="O30" s="70">
        <f>+'LPHU-PPMP'!O30+'LPHU-PPIP'!O30+'LPHU-DPLK'!O30</f>
        <v>15538.582681160367</v>
      </c>
      <c r="P30" s="70">
        <f>+'LPHU-PPMP'!P30+'LPHU-PPIP'!P30+'LPHU-DPLK'!P30</f>
        <v>17186.321743913821</v>
      </c>
      <c r="Q30" s="70">
        <f>+'LPHU-PPMP'!Q30+'LPHU-PPIP'!Q30+'LPHU-DPLK'!Q30</f>
        <v>18496.215073982636</v>
      </c>
      <c r="R30" s="70">
        <f>+'LPHU-PPMP'!R30+'LPHU-PPIP'!R30+'LPHU-DPLK'!R30</f>
        <v>1336.8607343930344</v>
      </c>
      <c r="S30" s="70">
        <f>+'LPHU-PPMP'!S30+'LPHU-PPIP'!S30+'LPHU-DPLK'!S30</f>
        <v>2310.2646871340439</v>
      </c>
      <c r="T30" s="70">
        <f>+'LPHU-PPMP'!T30+'LPHU-PPIP'!T30+'LPHU-DPLK'!T30</f>
        <v>4048.9717491351307</v>
      </c>
      <c r="U30" s="70">
        <f>+'LPHU-PPMP'!U30+'LPHU-PPIP'!U30+'LPHU-DPLK'!U30</f>
        <v>5419.9207868751018</v>
      </c>
      <c r="V30" s="70">
        <f>+'LPHU-PPMP'!V30+'LPHU-PPIP'!V30+'LPHU-DPLK'!V30</f>
        <v>7080.9476133129483</v>
      </c>
      <c r="W30" s="70">
        <f>+'LPHU-PPMP'!W30+'LPHU-PPIP'!W30+'LPHU-DPLK'!W30</f>
        <v>8948.192592452564</v>
      </c>
      <c r="X30" s="70">
        <f>+'LPHU-PPMP'!X30+'LPHU-PPIP'!X30+'LPHU-DPLK'!X30</f>
        <v>10221.731948717737</v>
      </c>
      <c r="Y30" s="70">
        <f>+'LPHU-PPMP'!Y30+'LPHU-PPIP'!Y30+'LPHU-DPLK'!Y30</f>
        <v>11655.682457665012</v>
      </c>
      <c r="Z30" s="70">
        <f>+'LPHU-PPMP'!Z30+'LPHU-PPIP'!Z30+'LPHU-DPLK'!Z30</f>
        <v>13151.952483036463</v>
      </c>
    </row>
    <row r="31" spans="1:26">
      <c r="A31" s="14">
        <v>29</v>
      </c>
      <c r="B31" s="17" t="s">
        <v>71</v>
      </c>
      <c r="C31" s="70">
        <f>+'LPHU-PPMP'!C31+'LPHU-PPIP'!C31+'LPHU-DPLK'!C31</f>
        <v>31.368156998</v>
      </c>
      <c r="D31" s="70">
        <f>+'LPHU-PPMP'!D31+'LPHU-PPIP'!D31+'LPHU-DPLK'!D31</f>
        <v>68.395122620999999</v>
      </c>
      <c r="E31" s="70">
        <f>+'LPHU-PPMP'!E31+'LPHU-PPIP'!E31+'LPHU-DPLK'!E31</f>
        <v>108.49545720100001</v>
      </c>
      <c r="F31" s="70">
        <f>+'LPHU-PPMP'!F31+'LPHU-PPIP'!F31+'LPHU-DPLK'!F31</f>
        <v>591.52620174900005</v>
      </c>
      <c r="G31" s="70">
        <f>+'LPHU-PPMP'!G31+'LPHU-PPIP'!G31+'LPHU-DPLK'!G31</f>
        <v>6.983257139</v>
      </c>
      <c r="H31" s="70">
        <f>+'LPHU-PPMP'!H31+'LPHU-PPIP'!H31+'LPHU-DPLK'!H31</f>
        <v>11.541986022</v>
      </c>
      <c r="I31" s="70">
        <f>+'LPHU-PPMP'!I31+'LPHU-PPIP'!I31+'LPHU-DPLK'!I31</f>
        <v>13.349955423000001</v>
      </c>
      <c r="J31" s="70">
        <f>+'LPHU-PPMP'!J31+'LPHU-PPIP'!J31+'LPHU-DPLK'!J31</f>
        <v>13.946561566</v>
      </c>
      <c r="K31" s="70">
        <f>+'LPHU-PPMP'!K31+'LPHU-PPIP'!K31+'LPHU-DPLK'!K31</f>
        <v>16.772978499000001</v>
      </c>
      <c r="L31" s="70">
        <f>+'LPHU-PPMP'!L31+'LPHU-PPIP'!L31+'LPHU-DPLK'!L31</f>
        <v>17.494832461000001</v>
      </c>
      <c r="M31" s="70">
        <f>+'LPHU-PPMP'!M31+'LPHU-PPIP'!M31+'LPHU-DPLK'!M31</f>
        <v>21.980312721000001</v>
      </c>
      <c r="N31" s="70">
        <f>+'LPHU-PPMP'!N31+'LPHU-PPIP'!N31+'LPHU-DPLK'!N31</f>
        <v>23.577980886999999</v>
      </c>
      <c r="O31" s="70">
        <f>+'LPHU-PPMP'!O31+'LPHU-PPIP'!O31+'LPHU-DPLK'!O31</f>
        <v>28.696706712000001</v>
      </c>
      <c r="P31" s="70">
        <f>+'LPHU-PPMP'!P31+'LPHU-PPIP'!P31+'LPHU-DPLK'!P31</f>
        <v>31.182661983999999</v>
      </c>
      <c r="Q31" s="70">
        <f>+'LPHU-PPMP'!Q31+'LPHU-PPIP'!Q31+'LPHU-DPLK'!Q31</f>
        <v>52.629571007999999</v>
      </c>
      <c r="R31" s="70">
        <f>+'LPHU-PPMP'!R31+'LPHU-PPIP'!R31+'LPHU-DPLK'!R31</f>
        <v>1.1355575099999999</v>
      </c>
      <c r="S31" s="70">
        <f>+'LPHU-PPMP'!S31+'LPHU-PPIP'!S31+'LPHU-DPLK'!S31</f>
        <v>1.484945065</v>
      </c>
      <c r="T31" s="70">
        <f>+'LPHU-PPMP'!T31+'LPHU-PPIP'!T31+'LPHU-DPLK'!T31</f>
        <v>3.9414848170000001</v>
      </c>
      <c r="U31" s="70">
        <f>+'LPHU-PPMP'!U31+'LPHU-PPIP'!U31+'LPHU-DPLK'!U31</f>
        <v>10.569785881000001</v>
      </c>
      <c r="V31" s="70">
        <f>+'LPHU-PPMP'!V31+'LPHU-PPIP'!V31+'LPHU-DPLK'!V31</f>
        <v>9.4717533869999997</v>
      </c>
      <c r="W31" s="70">
        <f>+'LPHU-PPMP'!W31+'LPHU-PPIP'!W31+'LPHU-DPLK'!W31</f>
        <v>13.306034779000001</v>
      </c>
      <c r="X31" s="70">
        <f>+'LPHU-PPMP'!X31+'LPHU-PPIP'!X31+'LPHU-DPLK'!X31</f>
        <v>16.365545607999998</v>
      </c>
      <c r="Y31" s="70">
        <f>+'LPHU-PPMP'!Y31+'LPHU-PPIP'!Y31+'LPHU-DPLK'!Y31</f>
        <v>18.406609054</v>
      </c>
      <c r="Z31" s="70">
        <f>+'LPHU-PPMP'!Z31+'LPHU-PPIP'!Z31+'LPHU-DPLK'!Z31</f>
        <v>19.898577138</v>
      </c>
    </row>
    <row r="32" spans="1:26">
      <c r="A32" s="14">
        <v>30</v>
      </c>
      <c r="B32" s="17" t="s">
        <v>72</v>
      </c>
      <c r="C32" s="70">
        <f>+'LPHU-PPMP'!C32+'LPHU-PPIP'!C32+'LPHU-DPLK'!C32</f>
        <v>13744.562190475361</v>
      </c>
      <c r="D32" s="70">
        <f>+'LPHU-PPMP'!D32+'LPHU-PPIP'!D32+'LPHU-DPLK'!D32</f>
        <v>15152.240448021337</v>
      </c>
      <c r="E32" s="70">
        <f>+'LPHU-PPMP'!E32+'LPHU-PPIP'!E32+'LPHU-DPLK'!E32</f>
        <v>16398.431429032949</v>
      </c>
      <c r="F32" s="70">
        <f>+'LPHU-PPMP'!F32+'LPHU-PPIP'!F32+'LPHU-DPLK'!F32</f>
        <v>1124.0182032066584</v>
      </c>
      <c r="G32" s="70">
        <f>+'LPHU-PPMP'!G32+'LPHU-PPIP'!G32+'LPHU-DPLK'!G32</f>
        <v>3004.5483232876036</v>
      </c>
      <c r="H32" s="70">
        <f>+'LPHU-PPMP'!H32+'LPHU-PPIP'!H32+'LPHU-DPLK'!H32</f>
        <v>4544.7217036586835</v>
      </c>
      <c r="I32" s="70">
        <f>+'LPHU-PPMP'!I32+'LPHU-PPIP'!I32+'LPHU-DPLK'!I32</f>
        <v>6333.7652944621623</v>
      </c>
      <c r="J32" s="70">
        <f>+'LPHU-PPMP'!J32+'LPHU-PPIP'!J32+'LPHU-DPLK'!J32</f>
        <v>7877.1908999786338</v>
      </c>
      <c r="K32" s="70">
        <f>+'LPHU-PPMP'!K32+'LPHU-PPIP'!K32+'LPHU-DPLK'!K32</f>
        <v>9582.2061264896001</v>
      </c>
      <c r="L32" s="70">
        <f>+'LPHU-PPMP'!L32+'LPHU-PPIP'!L32+'LPHU-DPLK'!L32</f>
        <v>10991.666223488048</v>
      </c>
      <c r="M32" s="70">
        <f>+'LPHU-PPMP'!M32+'LPHU-PPIP'!M32+'LPHU-DPLK'!M32</f>
        <v>12398.136691010262</v>
      </c>
      <c r="N32" s="70">
        <f>+'LPHU-PPMP'!N32+'LPHU-PPIP'!N32+'LPHU-DPLK'!N32</f>
        <v>13947.16137535196</v>
      </c>
      <c r="O32" s="70">
        <f>+'LPHU-PPMP'!O32+'LPHU-PPIP'!O32+'LPHU-DPLK'!O32</f>
        <v>15509.885974448367</v>
      </c>
      <c r="P32" s="70">
        <f>+'LPHU-PPMP'!P32+'LPHU-PPIP'!P32+'LPHU-DPLK'!P32</f>
        <v>17155.139081929818</v>
      </c>
      <c r="Q32" s="70">
        <f>+'LPHU-PPMP'!Q32+'LPHU-PPIP'!Q32+'LPHU-DPLK'!Q32</f>
        <v>18443.585502974634</v>
      </c>
      <c r="R32" s="70">
        <f>+'LPHU-PPMP'!R32+'LPHU-PPIP'!R32+'LPHU-DPLK'!R32</f>
        <v>1335.7251768830345</v>
      </c>
      <c r="S32" s="70">
        <f>+'LPHU-PPMP'!S32+'LPHU-PPIP'!S32+'LPHU-DPLK'!S32</f>
        <v>2308.7797420690436</v>
      </c>
      <c r="T32" s="70">
        <f>+'LPHU-PPMP'!T32+'LPHU-PPIP'!T32+'LPHU-DPLK'!T32</f>
        <v>4045.0302643181308</v>
      </c>
      <c r="U32" s="70">
        <f>+'LPHU-PPMP'!U32+'LPHU-PPIP'!U32+'LPHU-DPLK'!U32</f>
        <v>5409.3510009941019</v>
      </c>
      <c r="V32" s="70">
        <f>+'LPHU-PPMP'!V32+'LPHU-PPIP'!V32+'LPHU-DPLK'!V32</f>
        <v>7071.4758599259476</v>
      </c>
      <c r="W32" s="70">
        <f>+'LPHU-PPMP'!W32+'LPHU-PPIP'!W32+'LPHU-DPLK'!W32</f>
        <v>8934.8865576735625</v>
      </c>
      <c r="X32" s="70">
        <f>+'LPHU-PPMP'!X32+'LPHU-PPIP'!X32+'LPHU-DPLK'!X32</f>
        <v>10205.366403109736</v>
      </c>
      <c r="Y32" s="70">
        <f>+'LPHU-PPMP'!Y32+'LPHU-PPIP'!Y32+'LPHU-DPLK'!Y32</f>
        <v>11637.275848611014</v>
      </c>
      <c r="Z32" s="70">
        <f>+'LPHU-PPMP'!Z32+'LPHU-PPIP'!Z32+'LPHU-DPLK'!Z32</f>
        <v>13132.053905898463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Z51"/>
  <sheetViews>
    <sheetView showGridLines="0" zoomScale="85" zoomScaleNormal="85" workbookViewId="0">
      <pane xSplit="2" ySplit="2" topLeftCell="N27" activePane="bottomRight" state="frozen"/>
      <selection activeCell="D15" sqref="D15"/>
      <selection pane="topRight" activeCell="D15" sqref="D15"/>
      <selection pane="bottomLeft" activeCell="D15" sqref="D15"/>
      <selection pane="bottomRight" activeCell="Z3" sqref="Z3:Z51"/>
    </sheetView>
  </sheetViews>
  <sheetFormatPr defaultColWidth="8.85546875" defaultRowHeight="15"/>
  <cols>
    <col min="1" max="1" width="3.85546875" bestFit="1" customWidth="1"/>
    <col min="2" max="2" width="38.42578125" customWidth="1"/>
    <col min="3" max="11" width="13.42578125" hidden="1" customWidth="1"/>
    <col min="12" max="13" width="16.28515625" style="80" hidden="1" customWidth="1"/>
    <col min="14" max="17" width="16.28515625" style="80" bestFit="1" customWidth="1"/>
    <col min="18" max="26" width="11.5703125" bestFit="1" customWidth="1"/>
  </cols>
  <sheetData>
    <row r="1" spans="1:26">
      <c r="B1" t="s">
        <v>40</v>
      </c>
    </row>
    <row r="2" spans="1:26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  <c r="Z2" s="56">
        <f>PELAKU!AD2</f>
        <v>44834</v>
      </c>
    </row>
    <row r="3" spans="1:26">
      <c r="A3" s="14">
        <v>1</v>
      </c>
      <c r="B3" s="15" t="s">
        <v>115</v>
      </c>
      <c r="C3" s="68">
        <v>207.36807721456</v>
      </c>
      <c r="D3" s="68">
        <v>274.85490792256002</v>
      </c>
      <c r="E3" s="68">
        <v>361.50802556155998</v>
      </c>
      <c r="F3" s="68">
        <v>288.97106167255998</v>
      </c>
      <c r="G3" s="68">
        <v>357.57263068556</v>
      </c>
      <c r="H3" s="68">
        <v>299.03151402056</v>
      </c>
      <c r="I3" s="68">
        <v>286.80852895656</v>
      </c>
      <c r="J3" s="68">
        <v>377.79852412755997</v>
      </c>
      <c r="K3" s="68">
        <v>713.80178495156008</v>
      </c>
      <c r="L3" s="81">
        <v>630.57719093156004</v>
      </c>
      <c r="M3" s="81">
        <v>593.94493629056001</v>
      </c>
      <c r="N3" s="81">
        <v>358.89142329056</v>
      </c>
      <c r="O3" s="81">
        <v>300.68896351555998</v>
      </c>
      <c r="P3" s="81">
        <v>376.55738042956</v>
      </c>
      <c r="Q3" s="81">
        <v>289.42396059556</v>
      </c>
      <c r="R3" s="81">
        <v>378.98453830855999</v>
      </c>
      <c r="S3" s="81">
        <v>529.77586793855994</v>
      </c>
      <c r="T3" s="81">
        <v>472.11079663155999</v>
      </c>
      <c r="U3" s="81">
        <v>379.62088650855998</v>
      </c>
      <c r="V3" s="81">
        <v>395.24007976756002</v>
      </c>
      <c r="W3" s="81">
        <v>418.20746332607996</v>
      </c>
      <c r="X3" s="81">
        <v>474.15494527554</v>
      </c>
      <c r="Y3" s="81">
        <v>237.16380915796</v>
      </c>
      <c r="Z3" s="81">
        <v>275.67639660071001</v>
      </c>
    </row>
    <row r="4" spans="1:26">
      <c r="A4" s="14">
        <v>2</v>
      </c>
      <c r="B4" s="15" t="s">
        <v>116</v>
      </c>
      <c r="C4" s="68">
        <v>844.75225740899998</v>
      </c>
      <c r="D4" s="68">
        <v>1374.5515248900001</v>
      </c>
      <c r="E4" s="68">
        <v>733.07236021300002</v>
      </c>
      <c r="F4" s="68">
        <v>836.310820562</v>
      </c>
      <c r="G4" s="68">
        <v>1330.8325592199999</v>
      </c>
      <c r="H4" s="68">
        <v>1093.327376315</v>
      </c>
      <c r="I4" s="68">
        <v>826.51369395400002</v>
      </c>
      <c r="J4" s="68">
        <v>1177.4715863399999</v>
      </c>
      <c r="K4" s="68">
        <v>1369.9480201599999</v>
      </c>
      <c r="L4" s="81">
        <v>1778.2746725919999</v>
      </c>
      <c r="M4" s="81">
        <v>874.49614338799995</v>
      </c>
      <c r="N4" s="81">
        <v>598.45425048699997</v>
      </c>
      <c r="O4" s="81">
        <v>700.83152561999998</v>
      </c>
      <c r="P4" s="81">
        <v>950.14129560000003</v>
      </c>
      <c r="Q4" s="81">
        <v>1319.0095184639999</v>
      </c>
      <c r="R4" s="81">
        <v>1238.090375407</v>
      </c>
      <c r="S4" s="81">
        <v>1240.4067117049999</v>
      </c>
      <c r="T4" s="81">
        <v>1224.5891697110001</v>
      </c>
      <c r="U4" s="81">
        <v>1060.42957815</v>
      </c>
      <c r="V4" s="81">
        <v>1283.2517936470001</v>
      </c>
      <c r="W4" s="81">
        <v>1360.5076522280001</v>
      </c>
      <c r="X4" s="81">
        <v>1212.0626052959999</v>
      </c>
      <c r="Y4" s="81">
        <v>1228.2776151099999</v>
      </c>
      <c r="Z4" s="81">
        <v>1209.30256087</v>
      </c>
    </row>
    <row r="5" spans="1:26">
      <c r="A5" s="14">
        <v>3</v>
      </c>
      <c r="B5" s="15" t="s">
        <v>117</v>
      </c>
      <c r="C5" s="68">
        <v>16480.069302207001</v>
      </c>
      <c r="D5" s="68">
        <v>16663.234638778998</v>
      </c>
      <c r="E5" s="68">
        <v>18492.121243410002</v>
      </c>
      <c r="F5" s="68">
        <v>17821.588641687002</v>
      </c>
      <c r="G5" s="68">
        <v>17762.758322266</v>
      </c>
      <c r="H5" s="68">
        <v>15414.581567206</v>
      </c>
      <c r="I5" s="68">
        <v>14765.616255356001</v>
      </c>
      <c r="J5" s="68">
        <v>15735.136666269</v>
      </c>
      <c r="K5" s="68">
        <v>16839.366663273999</v>
      </c>
      <c r="L5" s="81">
        <v>15360.646629483999</v>
      </c>
      <c r="M5" s="81">
        <v>14937.993250116</v>
      </c>
      <c r="N5" s="81">
        <v>13457.498355995</v>
      </c>
      <c r="O5" s="81">
        <v>14389.234356215</v>
      </c>
      <c r="P5" s="81">
        <v>14309.757633353</v>
      </c>
      <c r="Q5" s="81">
        <v>14782.872096409001</v>
      </c>
      <c r="R5" s="81">
        <v>14015.699970897</v>
      </c>
      <c r="S5" s="81">
        <v>14044.565790895</v>
      </c>
      <c r="T5" s="81">
        <v>14642.425957752001</v>
      </c>
      <c r="U5" s="81">
        <v>15038.884179245</v>
      </c>
      <c r="V5" s="81">
        <v>13561.347963833001</v>
      </c>
      <c r="W5" s="81">
        <v>14493.312736737</v>
      </c>
      <c r="X5" s="81">
        <v>14650.351885022001</v>
      </c>
      <c r="Y5" s="81">
        <v>14735.950002369</v>
      </c>
      <c r="Z5" s="81">
        <v>13284.363099624001</v>
      </c>
    </row>
    <row r="6" spans="1:26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79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9.5509463399999994</v>
      </c>
      <c r="O6" s="81">
        <v>9.5509463399999994</v>
      </c>
      <c r="P6" s="81">
        <v>9.5509463399999994</v>
      </c>
      <c r="Q6" s="81">
        <v>9.5509463399999994</v>
      </c>
      <c r="R6" s="81">
        <v>9.5509463399999994</v>
      </c>
      <c r="S6" s="81">
        <v>9.5509463399999994</v>
      </c>
      <c r="T6" s="81">
        <v>9.5509463399999994</v>
      </c>
      <c r="U6" s="81">
        <v>9.5509463399999994</v>
      </c>
      <c r="V6" s="81">
        <v>9.5509463399999994</v>
      </c>
      <c r="W6" s="81">
        <v>9.5509463399999994</v>
      </c>
      <c r="X6" s="81">
        <v>9.5509463399999994</v>
      </c>
      <c r="Y6" s="81">
        <v>9.5509463399999994</v>
      </c>
      <c r="Z6" s="81">
        <v>0</v>
      </c>
    </row>
    <row r="7" spans="1:26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</row>
    <row r="8" spans="1:26">
      <c r="A8" s="14">
        <v>6</v>
      </c>
      <c r="B8" s="15" t="s">
        <v>120</v>
      </c>
      <c r="C8" s="68">
        <v>44938.298948503791</v>
      </c>
      <c r="D8" s="68">
        <v>45295.874635931861</v>
      </c>
      <c r="E8" s="68">
        <v>46155.337164570505</v>
      </c>
      <c r="F8" s="68">
        <v>47001.626105756368</v>
      </c>
      <c r="G8" s="68">
        <v>47562.451226187055</v>
      </c>
      <c r="H8" s="68">
        <v>48363.578748635089</v>
      </c>
      <c r="I8" s="68">
        <v>49239.946104381212</v>
      </c>
      <c r="J8" s="68">
        <v>49825.737284255971</v>
      </c>
      <c r="K8" s="68">
        <v>50541.616349276912</v>
      </c>
      <c r="L8" s="81">
        <v>51255.865875651005</v>
      </c>
      <c r="M8" s="81">
        <v>52281.477595112563</v>
      </c>
      <c r="N8" s="81">
        <v>52339.718459915734</v>
      </c>
      <c r="O8" s="81">
        <v>53155.458569127099</v>
      </c>
      <c r="P8" s="81">
        <v>53973.509362973084</v>
      </c>
      <c r="Q8" s="81">
        <v>54496.56358436009</v>
      </c>
      <c r="R8" s="81">
        <v>54173.748471094084</v>
      </c>
      <c r="S8" s="81">
        <v>54329.204797114267</v>
      </c>
      <c r="T8" s="81">
        <v>54820.967973794439</v>
      </c>
      <c r="U8" s="81">
        <v>54708.134035249081</v>
      </c>
      <c r="V8" s="81">
        <v>54793.491740118443</v>
      </c>
      <c r="W8" s="81">
        <v>55161.305571152152</v>
      </c>
      <c r="X8" s="81">
        <v>56174.911819547953</v>
      </c>
      <c r="Y8" s="81">
        <v>57566.010846015313</v>
      </c>
      <c r="Z8" s="81">
        <v>59527.449846598509</v>
      </c>
    </row>
    <row r="9" spans="1:26">
      <c r="A9" s="14">
        <v>7</v>
      </c>
      <c r="B9" s="15" t="s">
        <v>121</v>
      </c>
      <c r="C9" s="68">
        <v>16662.637378546995</v>
      </c>
      <c r="D9" s="68">
        <v>18705.686560198999</v>
      </c>
      <c r="E9" s="68">
        <v>20738.762221679001</v>
      </c>
      <c r="F9" s="68">
        <v>19586.747654682946</v>
      </c>
      <c r="G9" s="68">
        <v>20728.204263083</v>
      </c>
      <c r="H9" s="68">
        <v>19376.816702032</v>
      </c>
      <c r="I9" s="68">
        <v>19134.120465818021</v>
      </c>
      <c r="J9" s="68">
        <v>18779.579429400852</v>
      </c>
      <c r="K9" s="68">
        <v>18925.299542135468</v>
      </c>
      <c r="L9" s="81">
        <v>19255.453474006601</v>
      </c>
      <c r="M9" s="81">
        <v>19788.233508537018</v>
      </c>
      <c r="N9" s="81">
        <v>20961.447602644021</v>
      </c>
      <c r="O9" s="81">
        <v>21458.118891795308</v>
      </c>
      <c r="P9" s="81">
        <v>20943.186142006831</v>
      </c>
      <c r="Q9" s="81">
        <v>20431.424562869401</v>
      </c>
      <c r="R9" s="81">
        <v>19979.093893722173</v>
      </c>
      <c r="S9" s="81">
        <v>20573.548813594381</v>
      </c>
      <c r="T9" s="81">
        <v>20616.695599622621</v>
      </c>
      <c r="U9" s="81">
        <v>21065.941593966279</v>
      </c>
      <c r="V9" s="81">
        <v>21206.239104628428</v>
      </c>
      <c r="W9" s="81">
        <v>19691.506826846602</v>
      </c>
      <c r="X9" s="81">
        <v>19876.315127041551</v>
      </c>
      <c r="Y9" s="81">
        <v>19525.683565837531</v>
      </c>
      <c r="Z9" s="81">
        <v>19242.99202222532</v>
      </c>
    </row>
    <row r="10" spans="1:26">
      <c r="A10" s="14">
        <v>8</v>
      </c>
      <c r="B10" s="15" t="s">
        <v>122</v>
      </c>
      <c r="C10" s="68">
        <v>40784.061568146091</v>
      </c>
      <c r="D10" s="68">
        <v>41219.731650945039</v>
      </c>
      <c r="E10" s="68">
        <v>41724.686388689159</v>
      </c>
      <c r="F10" s="68">
        <v>41506.162711229146</v>
      </c>
      <c r="G10" s="68">
        <v>40223.079390968596</v>
      </c>
      <c r="H10" s="68">
        <v>41494.267451746069</v>
      </c>
      <c r="I10" s="68">
        <v>41727.328852945167</v>
      </c>
      <c r="J10" s="68">
        <v>41126.721674094631</v>
      </c>
      <c r="K10" s="68">
        <v>39183.544989741364</v>
      </c>
      <c r="L10" s="81">
        <v>39906.294102479842</v>
      </c>
      <c r="M10" s="81">
        <v>39416.399880318095</v>
      </c>
      <c r="N10" s="81">
        <v>40568.702818455204</v>
      </c>
      <c r="O10" s="81">
        <v>40200.403086081831</v>
      </c>
      <c r="P10" s="81">
        <v>39919.065136149839</v>
      </c>
      <c r="Q10" s="81">
        <v>39751.00144295361</v>
      </c>
      <c r="R10" s="81">
        <v>39877.816106256403</v>
      </c>
      <c r="S10" s="81">
        <v>39790.73723633639</v>
      </c>
      <c r="T10" s="81">
        <v>39666.040633079836</v>
      </c>
      <c r="U10" s="81">
        <v>39518.658865311838</v>
      </c>
      <c r="V10" s="81">
        <v>40479.941042052451</v>
      </c>
      <c r="W10" s="81">
        <v>39418.943693780675</v>
      </c>
      <c r="X10" s="81">
        <v>38681.584378951033</v>
      </c>
      <c r="Y10" s="81">
        <v>39953.155121368232</v>
      </c>
      <c r="Z10" s="81">
        <v>39754.183228931266</v>
      </c>
    </row>
    <row r="11" spans="1:26">
      <c r="A11" s="14">
        <v>9</v>
      </c>
      <c r="B11" s="15" t="s">
        <v>123</v>
      </c>
      <c r="C11" s="68">
        <v>2653.7408862935499</v>
      </c>
      <c r="D11" s="68">
        <v>2688.8111529997</v>
      </c>
      <c r="E11" s="68">
        <v>2790.8516629354704</v>
      </c>
      <c r="F11" s="68">
        <v>2765.6720739744974</v>
      </c>
      <c r="G11" s="68">
        <v>2782.2321971010001</v>
      </c>
      <c r="H11" s="68">
        <v>2848.0290692939998</v>
      </c>
      <c r="I11" s="68">
        <v>2852.4902413247401</v>
      </c>
      <c r="J11" s="68">
        <v>2878.6792398314801</v>
      </c>
      <c r="K11" s="68">
        <v>2831.7237039512302</v>
      </c>
      <c r="L11" s="81">
        <v>3052.8209265349701</v>
      </c>
      <c r="M11" s="81">
        <v>3064.84516010071</v>
      </c>
      <c r="N11" s="81">
        <v>3228.1761581544501</v>
      </c>
      <c r="O11" s="81">
        <v>3131.6670170441898</v>
      </c>
      <c r="P11" s="81">
        <v>3068.24528318793</v>
      </c>
      <c r="Q11" s="81">
        <v>3054.5022629146602</v>
      </c>
      <c r="R11" s="81">
        <v>3056.4829278834</v>
      </c>
      <c r="S11" s="81">
        <v>3081.6801785441553</v>
      </c>
      <c r="T11" s="81">
        <v>3052.6202136398997</v>
      </c>
      <c r="U11" s="81">
        <v>3054.53532531565</v>
      </c>
      <c r="V11" s="81">
        <v>3141.0390828713903</v>
      </c>
      <c r="W11" s="81">
        <v>3110.3915982541298</v>
      </c>
      <c r="X11" s="81">
        <v>3112.3569387218699</v>
      </c>
      <c r="Y11" s="81">
        <v>3353.0884360586097</v>
      </c>
      <c r="Z11" s="81">
        <v>3333.20053180172</v>
      </c>
    </row>
    <row r="12" spans="1:26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</row>
    <row r="13" spans="1:26">
      <c r="A13" s="14">
        <v>11</v>
      </c>
      <c r="B13" s="15" t="s">
        <v>125</v>
      </c>
      <c r="C13" s="69">
        <v>7799.0860151549305</v>
      </c>
      <c r="D13" s="69">
        <v>8444.1682924807337</v>
      </c>
      <c r="E13" s="69">
        <v>8919.9453829800932</v>
      </c>
      <c r="F13" s="69">
        <v>8554.4992299761961</v>
      </c>
      <c r="G13" s="69">
        <v>8731.2038913593442</v>
      </c>
      <c r="H13" s="69">
        <v>8371.5044530327559</v>
      </c>
      <c r="I13" s="69">
        <v>8423.3868336067935</v>
      </c>
      <c r="J13" s="69">
        <v>8534.4402679644045</v>
      </c>
      <c r="K13" s="69">
        <v>8495.8007458670272</v>
      </c>
      <c r="L13" s="81">
        <v>8423.8603015861281</v>
      </c>
      <c r="M13" s="81">
        <v>8647.861320509217</v>
      </c>
      <c r="N13" s="81">
        <v>8918.6443385661132</v>
      </c>
      <c r="O13" s="81">
        <v>9254.539915917072</v>
      </c>
      <c r="P13" s="81">
        <v>8949.0481736758593</v>
      </c>
      <c r="Q13" s="81">
        <v>8618.7059662287684</v>
      </c>
      <c r="R13" s="81">
        <v>8980.603116625347</v>
      </c>
      <c r="S13" s="81">
        <v>9137.2532937280848</v>
      </c>
      <c r="T13" s="81">
        <v>9226.2665714800187</v>
      </c>
      <c r="U13" s="81">
        <v>9269.8798685763322</v>
      </c>
      <c r="V13" s="81">
        <v>9307.533831628778</v>
      </c>
      <c r="W13" s="81">
        <v>8627.4550889982493</v>
      </c>
      <c r="X13" s="81">
        <v>8602.6231760414485</v>
      </c>
      <c r="Y13" s="81">
        <v>8271.481628192143</v>
      </c>
      <c r="Z13" s="81">
        <v>7645.8287518950519</v>
      </c>
    </row>
    <row r="14" spans="1:26">
      <c r="A14" s="14">
        <v>12</v>
      </c>
      <c r="B14" s="15" t="s">
        <v>10</v>
      </c>
      <c r="C14" s="69">
        <v>89.447018823530001</v>
      </c>
      <c r="D14" s="69">
        <v>87.297130265000007</v>
      </c>
      <c r="E14" s="69">
        <v>86.090492470589993</v>
      </c>
      <c r="F14" s="69">
        <v>85.404339676470002</v>
      </c>
      <c r="G14" s="69">
        <v>85.250594088</v>
      </c>
      <c r="H14" s="69">
        <v>69.615546499999994</v>
      </c>
      <c r="I14" s="69">
        <v>69.539894500000003</v>
      </c>
      <c r="J14" s="69">
        <v>74.171336999999994</v>
      </c>
      <c r="K14" s="69">
        <v>74.263659500000003</v>
      </c>
      <c r="L14" s="81">
        <v>74.698713999999995</v>
      </c>
      <c r="M14" s="81">
        <v>73.999087000000003</v>
      </c>
      <c r="N14" s="81">
        <v>74.039812499999996</v>
      </c>
      <c r="O14" s="81">
        <v>74.725114500000004</v>
      </c>
      <c r="P14" s="81">
        <v>72.249790500000003</v>
      </c>
      <c r="Q14" s="81">
        <v>73.127745500000003</v>
      </c>
      <c r="R14" s="81">
        <v>72.983554999999996</v>
      </c>
      <c r="S14" s="81">
        <v>73.150352999999996</v>
      </c>
      <c r="T14" s="81">
        <v>73.014794499999994</v>
      </c>
      <c r="U14" s="81">
        <v>72.916235</v>
      </c>
      <c r="V14" s="81">
        <v>72.651092500000004</v>
      </c>
      <c r="W14" s="81">
        <v>72.426907999999997</v>
      </c>
      <c r="X14" s="81">
        <v>68.595498000000006</v>
      </c>
      <c r="Y14" s="81">
        <v>68.416653999999994</v>
      </c>
      <c r="Z14" s="81">
        <v>68.148921000000001</v>
      </c>
    </row>
    <row r="15" spans="1:26">
      <c r="A15" s="14">
        <v>13</v>
      </c>
      <c r="B15" s="15" t="s">
        <v>111</v>
      </c>
      <c r="C15" s="69">
        <v>462.113749479869</v>
      </c>
      <c r="D15" s="69">
        <v>453.32065052756712</v>
      </c>
      <c r="E15" s="69">
        <v>542.3434608812604</v>
      </c>
      <c r="F15" s="69">
        <v>534.30326153090596</v>
      </c>
      <c r="G15" s="69">
        <v>532.79878210967354</v>
      </c>
      <c r="H15" s="69">
        <v>496.15897851059037</v>
      </c>
      <c r="I15" s="69">
        <v>490.33571757763519</v>
      </c>
      <c r="J15" s="69">
        <v>477.4238983658401</v>
      </c>
      <c r="K15" s="69">
        <v>452.95824609082831</v>
      </c>
      <c r="L15" s="81">
        <v>442.94235127180559</v>
      </c>
      <c r="M15" s="81">
        <v>400.4380935391145</v>
      </c>
      <c r="N15" s="81">
        <v>373.99668506406817</v>
      </c>
      <c r="O15" s="81">
        <v>369.12601497367928</v>
      </c>
      <c r="P15" s="81">
        <v>357.34441362302425</v>
      </c>
      <c r="Q15" s="81">
        <v>323.72691104413985</v>
      </c>
      <c r="R15" s="81">
        <v>318.48175975438141</v>
      </c>
      <c r="S15" s="81">
        <v>316.73038299887986</v>
      </c>
      <c r="T15" s="81">
        <v>279.80619529627313</v>
      </c>
      <c r="U15" s="81">
        <v>274.59416782289298</v>
      </c>
      <c r="V15" s="81">
        <v>264.32913726808215</v>
      </c>
      <c r="W15" s="81">
        <v>237.35447896560279</v>
      </c>
      <c r="X15" s="81">
        <v>234.35608221699468</v>
      </c>
      <c r="Y15" s="81">
        <v>194.90165355346042</v>
      </c>
      <c r="Z15" s="81">
        <v>163.53046209790301</v>
      </c>
    </row>
    <row r="16" spans="1:26">
      <c r="A16" s="14">
        <v>14</v>
      </c>
      <c r="B16" s="15" t="s">
        <v>112</v>
      </c>
      <c r="C16" s="69">
        <v>3.5918224833599997</v>
      </c>
      <c r="D16" s="69">
        <v>3.6340793833599996</v>
      </c>
      <c r="E16" s="69">
        <v>3.8031069843599998</v>
      </c>
      <c r="F16" s="69">
        <v>3.6313959843599997</v>
      </c>
      <c r="G16" s="69">
        <v>3.6763362833599995</v>
      </c>
      <c r="H16" s="69">
        <v>3.6340793833599996</v>
      </c>
      <c r="I16" s="69">
        <v>14.326894683360001</v>
      </c>
      <c r="J16" s="69">
        <v>3.5918365113599995</v>
      </c>
      <c r="K16" s="69">
        <v>3.7608641113599997</v>
      </c>
      <c r="L16" s="81">
        <v>3.7186072113599997</v>
      </c>
      <c r="M16" s="81">
        <v>3.8031210123599997</v>
      </c>
      <c r="N16" s="81">
        <v>3.7516077123599998</v>
      </c>
      <c r="O16" s="81">
        <v>3.7608641123599997</v>
      </c>
      <c r="P16" s="81">
        <v>3.5495796113599996</v>
      </c>
      <c r="Q16" s="81">
        <v>4.0566624133599998</v>
      </c>
      <c r="R16" s="81">
        <v>3.7608641123599997</v>
      </c>
      <c r="S16" s="81">
        <v>3.7186072123599998</v>
      </c>
      <c r="T16" s="81">
        <v>3.8453779123599996</v>
      </c>
      <c r="U16" s="81">
        <v>4.7327728153599997</v>
      </c>
      <c r="V16" s="81">
        <v>4.2256898673599999</v>
      </c>
      <c r="W16" s="81">
        <v>3.5073225653599995</v>
      </c>
      <c r="X16" s="81">
        <v>4.0989191673600001</v>
      </c>
      <c r="Y16" s="81">
        <v>4.1002608663599993</v>
      </c>
      <c r="Z16" s="81">
        <v>4.0566624139999998</v>
      </c>
    </row>
    <row r="17" spans="1:26">
      <c r="A17" s="14">
        <v>15</v>
      </c>
      <c r="B17" s="15" t="s">
        <v>113</v>
      </c>
      <c r="C17" s="68">
        <v>37.027999999999999</v>
      </c>
      <c r="D17" s="68">
        <v>37.027999999999999</v>
      </c>
      <c r="E17" s="69">
        <v>36.646335000000001</v>
      </c>
      <c r="F17" s="69">
        <v>36.036000000000001</v>
      </c>
      <c r="G17" s="69">
        <v>36.036000000000001</v>
      </c>
      <c r="H17" s="69">
        <v>36.036000000000001</v>
      </c>
      <c r="I17" s="69">
        <v>27.469000000000001</v>
      </c>
      <c r="J17" s="69">
        <v>34.532600000000002</v>
      </c>
      <c r="K17" s="69">
        <v>34.518839999999997</v>
      </c>
      <c r="L17" s="81">
        <v>36.748415600000001</v>
      </c>
      <c r="M17" s="81">
        <v>34.446680000000001</v>
      </c>
      <c r="N17" s="81">
        <v>36.744415600000004</v>
      </c>
      <c r="O17" s="81">
        <v>36.741215599999997</v>
      </c>
      <c r="P17" s="81">
        <v>36.739695599999997</v>
      </c>
      <c r="Q17" s="81">
        <v>35.542976000000003</v>
      </c>
      <c r="R17" s="81">
        <v>35.539456000000001</v>
      </c>
      <c r="S17" s="81">
        <v>35.537455999999999</v>
      </c>
      <c r="T17" s="81">
        <v>35.533616000000002</v>
      </c>
      <c r="U17" s="81">
        <v>35.781939999999999</v>
      </c>
      <c r="V17" s="81">
        <v>34.488460000000003</v>
      </c>
      <c r="W17" s="81">
        <v>34.387239999999998</v>
      </c>
      <c r="X17" s="81">
        <v>34.222826349999998</v>
      </c>
      <c r="Y17" s="81">
        <v>34.219536349999998</v>
      </c>
      <c r="Z17" s="81">
        <v>34.216526350000002</v>
      </c>
    </row>
    <row r="18" spans="1:26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</row>
    <row r="19" spans="1:26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</row>
    <row r="20" spans="1:26">
      <c r="A20" s="14">
        <v>18</v>
      </c>
      <c r="B20" s="15" t="s">
        <v>12</v>
      </c>
      <c r="C20" s="69">
        <v>8466.8491090581101</v>
      </c>
      <c r="D20" s="69">
        <v>8594.7385179261109</v>
      </c>
      <c r="E20" s="69">
        <v>8568.82302471611</v>
      </c>
      <c r="F20" s="69">
        <v>8491.5754893901103</v>
      </c>
      <c r="G20" s="69">
        <v>8537.8675114261096</v>
      </c>
      <c r="H20" s="69">
        <v>8582.170913074111</v>
      </c>
      <c r="I20" s="69">
        <v>8612.678850063081</v>
      </c>
      <c r="J20" s="69">
        <v>8591.5522806530807</v>
      </c>
      <c r="K20" s="69">
        <v>8484.5925631115806</v>
      </c>
      <c r="L20" s="81">
        <v>8493.0333341835794</v>
      </c>
      <c r="M20" s="81">
        <v>8802.9609797735793</v>
      </c>
      <c r="N20" s="81">
        <v>8811.2103543535795</v>
      </c>
      <c r="O20" s="81">
        <v>8819.9872817845808</v>
      </c>
      <c r="P20" s="81">
        <v>8579.8273694645795</v>
      </c>
      <c r="Q20" s="81">
        <v>9098.4977301269992</v>
      </c>
      <c r="R20" s="81">
        <v>9171.9496785390002</v>
      </c>
      <c r="S20" s="81">
        <v>9224.3251499529997</v>
      </c>
      <c r="T20" s="81">
        <v>9229.3454713150004</v>
      </c>
      <c r="U20" s="81">
        <v>9309.6428628070007</v>
      </c>
      <c r="V20" s="81">
        <v>9409.9774232239997</v>
      </c>
      <c r="W20" s="81">
        <v>9414.0645925660192</v>
      </c>
      <c r="X20" s="81">
        <v>9446.9064139970196</v>
      </c>
      <c r="Y20" s="81">
        <v>9485.93443479702</v>
      </c>
      <c r="Z20" s="81">
        <v>9556.6771383100204</v>
      </c>
    </row>
    <row r="21" spans="1:26">
      <c r="A21" s="14">
        <v>19</v>
      </c>
      <c r="B21" s="15" t="s">
        <v>126</v>
      </c>
      <c r="C21" s="69">
        <v>4392.5183359430002</v>
      </c>
      <c r="D21" s="69">
        <v>4395.4180653769999</v>
      </c>
      <c r="E21" s="69">
        <v>4383.0893146730004</v>
      </c>
      <c r="F21" s="69">
        <v>4382.4320991280001</v>
      </c>
      <c r="G21" s="69">
        <v>4397.4827613360003</v>
      </c>
      <c r="H21" s="69">
        <v>4393.0434255050004</v>
      </c>
      <c r="I21" s="69">
        <v>4406.5645590459999</v>
      </c>
      <c r="J21" s="69">
        <v>4408.3002055429997</v>
      </c>
      <c r="K21" s="69">
        <v>4401.4827313019996</v>
      </c>
      <c r="L21" s="81">
        <v>4401.6686526699996</v>
      </c>
      <c r="M21" s="81">
        <v>4509.8431367989997</v>
      </c>
      <c r="N21" s="81">
        <v>4510.8024683619997</v>
      </c>
      <c r="O21" s="81">
        <v>4415.4841947539999</v>
      </c>
      <c r="P21" s="81">
        <v>4417.3674696320004</v>
      </c>
      <c r="Q21" s="81">
        <v>4716.7585530980004</v>
      </c>
      <c r="R21" s="81">
        <v>4687.0306414650004</v>
      </c>
      <c r="S21" s="81">
        <v>2897.0955912395002</v>
      </c>
      <c r="T21" s="81">
        <v>2780.5790318869999</v>
      </c>
      <c r="U21" s="81">
        <v>2791.6977367630002</v>
      </c>
      <c r="V21" s="81">
        <v>2800.6826391089999</v>
      </c>
      <c r="W21" s="81">
        <v>2787.7940336729998</v>
      </c>
      <c r="X21" s="81">
        <v>2789.7174290500002</v>
      </c>
      <c r="Y21" s="81">
        <v>2789.5279388570002</v>
      </c>
      <c r="Z21" s="81">
        <v>2792.9418075540002</v>
      </c>
    </row>
    <row r="22" spans="1:26">
      <c r="A22" s="14">
        <v>20</v>
      </c>
      <c r="B22" s="15" t="s">
        <v>127</v>
      </c>
      <c r="C22" s="69">
        <v>1495.321532853</v>
      </c>
      <c r="D22" s="69">
        <v>1449.2563969400001</v>
      </c>
      <c r="E22" s="69">
        <v>1448.617484522</v>
      </c>
      <c r="F22" s="69">
        <v>1452.006271789</v>
      </c>
      <c r="G22" s="69">
        <v>1452.0000490550001</v>
      </c>
      <c r="H22" s="69">
        <v>1445.690704822</v>
      </c>
      <c r="I22" s="69">
        <v>1444.248855688</v>
      </c>
      <c r="J22" s="69">
        <v>1443.328502955</v>
      </c>
      <c r="K22" s="69">
        <v>1447.391275726</v>
      </c>
      <c r="L22" s="81">
        <v>1447.385052993</v>
      </c>
      <c r="M22" s="81">
        <v>1447.3788302800001</v>
      </c>
      <c r="N22" s="81">
        <v>1447.3726075469999</v>
      </c>
      <c r="O22" s="81">
        <v>1447.366384813</v>
      </c>
      <c r="P22" s="81">
        <v>1447.2601620800001</v>
      </c>
      <c r="Q22" s="81">
        <v>1216.30631436</v>
      </c>
      <c r="R22" s="81">
        <v>1216.8977270129999</v>
      </c>
      <c r="S22" s="81">
        <v>1190.655472466</v>
      </c>
      <c r="T22" s="81">
        <v>1202.53695838</v>
      </c>
      <c r="U22" s="81">
        <v>1196.9351969899999</v>
      </c>
      <c r="V22" s="81">
        <v>1206.632566003</v>
      </c>
      <c r="W22" s="81">
        <v>1206.662001704</v>
      </c>
      <c r="X22" s="81">
        <v>1203.916487917</v>
      </c>
      <c r="Y22" s="81">
        <v>1204.496392629</v>
      </c>
      <c r="Z22" s="81">
        <v>1202.5568887740001</v>
      </c>
    </row>
    <row r="23" spans="1:26">
      <c r="A23" s="14">
        <v>21</v>
      </c>
      <c r="B23" s="15" t="s">
        <v>128</v>
      </c>
      <c r="C23" s="69">
        <v>7374.4116517248704</v>
      </c>
      <c r="D23" s="69">
        <v>7381.6644007668701</v>
      </c>
      <c r="E23" s="69">
        <v>7482.5230471548703</v>
      </c>
      <c r="F23" s="69">
        <v>7484.9981663518702</v>
      </c>
      <c r="G23" s="69">
        <v>7530.9657937968705</v>
      </c>
      <c r="H23" s="69">
        <v>7516.2049430358702</v>
      </c>
      <c r="I23" s="69">
        <v>7478.6586081568703</v>
      </c>
      <c r="J23" s="69">
        <v>7476.3624313928703</v>
      </c>
      <c r="K23" s="69">
        <v>7483.8304797379997</v>
      </c>
      <c r="L23" s="81">
        <v>7483.663955561</v>
      </c>
      <c r="M23" s="81">
        <v>7475.1974866769997</v>
      </c>
      <c r="N23" s="81">
        <v>7475.6725433769998</v>
      </c>
      <c r="O23" s="81">
        <v>7195.451123584</v>
      </c>
      <c r="P23" s="81">
        <v>7436.8171497120002</v>
      </c>
      <c r="Q23" s="81">
        <v>7437.001675255</v>
      </c>
      <c r="R23" s="81">
        <v>7428.907147893</v>
      </c>
      <c r="S23" s="81">
        <v>10025.413988886001</v>
      </c>
      <c r="T23" s="81">
        <v>10282.658930006</v>
      </c>
      <c r="U23" s="81">
        <v>10285.854243389</v>
      </c>
      <c r="V23" s="81">
        <v>10287.615869478001</v>
      </c>
      <c r="W23" s="81">
        <v>10316.313723668</v>
      </c>
      <c r="X23" s="81">
        <v>10309.165139111999</v>
      </c>
      <c r="Y23" s="81">
        <v>10301.388546377</v>
      </c>
      <c r="Z23" s="81">
        <v>10316.301967865</v>
      </c>
    </row>
    <row r="24" spans="1:26">
      <c r="A24" s="14">
        <v>22</v>
      </c>
      <c r="B24" s="17" t="s">
        <v>13</v>
      </c>
      <c r="C24" s="70">
        <v>152691.29565384172</v>
      </c>
      <c r="D24" s="70">
        <v>157069.27060533382</v>
      </c>
      <c r="E24" s="70">
        <v>162468.22071644093</v>
      </c>
      <c r="F24" s="70">
        <v>160831.9653233914</v>
      </c>
      <c r="G24" s="70">
        <v>162133.41230896564</v>
      </c>
      <c r="H24" s="70">
        <v>159803.69147311238</v>
      </c>
      <c r="I24" s="70">
        <v>159800.03335605745</v>
      </c>
      <c r="J24" s="70">
        <v>160944.827764705</v>
      </c>
      <c r="K24" s="70">
        <v>161283.90045893739</v>
      </c>
      <c r="L24" s="82">
        <v>162047.65225675685</v>
      </c>
      <c r="M24" s="82">
        <v>162353.31920945318</v>
      </c>
      <c r="N24" s="82">
        <v>163174.67484836405</v>
      </c>
      <c r="O24" s="83">
        <v>164963.13546577771</v>
      </c>
      <c r="P24" s="83">
        <v>164850.21698393911</v>
      </c>
      <c r="Q24" s="83">
        <v>165658.07290893263</v>
      </c>
      <c r="R24" s="83">
        <v>164645.62117631079</v>
      </c>
      <c r="S24" s="83">
        <v>166503.3506379516</v>
      </c>
      <c r="T24" s="83">
        <v>167618.58823734795</v>
      </c>
      <c r="U24" s="83">
        <v>168077.79043425</v>
      </c>
      <c r="V24" s="83">
        <v>168258.23846233659</v>
      </c>
      <c r="W24" s="83">
        <v>166363.69187880488</v>
      </c>
      <c r="X24" s="83">
        <v>166884.89061804776</v>
      </c>
      <c r="Y24" s="83">
        <v>168963.34738787863</v>
      </c>
      <c r="Z24" s="83">
        <v>168411.42681291149</v>
      </c>
    </row>
    <row r="25" spans="1:26">
      <c r="A25" s="14">
        <v>23</v>
      </c>
      <c r="B25" s="15" t="s">
        <v>14</v>
      </c>
      <c r="C25" s="69">
        <v>861.48475981491993</v>
      </c>
      <c r="D25" s="69">
        <v>1044.3826183649198</v>
      </c>
      <c r="E25" s="69">
        <v>669.66886614199984</v>
      </c>
      <c r="F25" s="69">
        <v>714.08179443528002</v>
      </c>
      <c r="G25" s="69">
        <v>765.11907628562017</v>
      </c>
      <c r="H25" s="69">
        <v>651.69373870339018</v>
      </c>
      <c r="I25" s="69">
        <v>822.51248700934013</v>
      </c>
      <c r="J25" s="69">
        <v>808.44120498345001</v>
      </c>
      <c r="K25" s="69">
        <v>935.44823665881984</v>
      </c>
      <c r="L25" s="81">
        <v>1080.2315899661899</v>
      </c>
      <c r="M25" s="81">
        <v>1121.1891736055898</v>
      </c>
      <c r="N25" s="81">
        <v>1321.89451615645</v>
      </c>
      <c r="O25" s="81">
        <v>784.63466247256008</v>
      </c>
      <c r="P25" s="81">
        <v>1354.0572887873398</v>
      </c>
      <c r="Q25" s="81">
        <v>646.85767933230989</v>
      </c>
      <c r="R25" s="81">
        <v>1025.1808301388201</v>
      </c>
      <c r="S25" s="81">
        <v>1245.6299220639155</v>
      </c>
      <c r="T25" s="81">
        <v>783.06212688351957</v>
      </c>
      <c r="U25" s="81">
        <v>744.13385502977019</v>
      </c>
      <c r="V25" s="81">
        <v>971.18739333478004</v>
      </c>
      <c r="W25" s="81">
        <v>1238.6968134142303</v>
      </c>
      <c r="X25" s="81">
        <v>1073.7600074250895</v>
      </c>
      <c r="Y25" s="81">
        <v>869.63867030043934</v>
      </c>
      <c r="Z25" s="81">
        <v>817.39205544283993</v>
      </c>
    </row>
    <row r="26" spans="1:26">
      <c r="A26" s="14">
        <v>24</v>
      </c>
      <c r="B26" s="16" t="s">
        <v>15</v>
      </c>
      <c r="C26" s="69">
        <v>264.29009822042997</v>
      </c>
      <c r="D26" s="69">
        <v>249.72368820845</v>
      </c>
      <c r="E26" s="69">
        <v>125.33051813495</v>
      </c>
      <c r="F26" s="69">
        <v>161.61585277795001</v>
      </c>
      <c r="G26" s="69">
        <v>156.43198095796004</v>
      </c>
      <c r="H26" s="69">
        <v>143.34316747296</v>
      </c>
      <c r="I26" s="69">
        <v>121.99064217396</v>
      </c>
      <c r="J26" s="69">
        <v>128.58346920071</v>
      </c>
      <c r="K26" s="69">
        <v>133.15391376916</v>
      </c>
      <c r="L26" s="81">
        <v>134.51870786916001</v>
      </c>
      <c r="M26" s="81">
        <v>135.59335238916</v>
      </c>
      <c r="N26" s="81">
        <v>135.36851969016001</v>
      </c>
      <c r="O26" s="81">
        <v>141.92997103816001</v>
      </c>
      <c r="P26" s="81">
        <v>134.64693514056</v>
      </c>
      <c r="Q26" s="81">
        <v>104.10420013773999</v>
      </c>
      <c r="R26" s="81">
        <v>172.76347764081001</v>
      </c>
      <c r="S26" s="81">
        <v>179.05823873292999</v>
      </c>
      <c r="T26" s="81">
        <v>155.86378861807</v>
      </c>
      <c r="U26" s="81">
        <v>152.29148058587</v>
      </c>
      <c r="V26" s="81">
        <v>159.34244458859277</v>
      </c>
      <c r="W26" s="81">
        <v>146.60173622151001</v>
      </c>
      <c r="X26" s="81">
        <v>137.75827519229</v>
      </c>
      <c r="Y26" s="81">
        <v>119.18775704907</v>
      </c>
      <c r="Z26" s="81">
        <v>97.411414300820013</v>
      </c>
    </row>
    <row r="27" spans="1:26">
      <c r="A27" s="14">
        <v>25</v>
      </c>
      <c r="B27" s="16" t="s">
        <v>16</v>
      </c>
      <c r="C27" s="69">
        <v>39.022490744469998</v>
      </c>
      <c r="D27" s="69">
        <v>35.414601410949999</v>
      </c>
      <c r="E27" s="69">
        <v>27.76251697995</v>
      </c>
      <c r="F27" s="69">
        <v>31.560176909950002</v>
      </c>
      <c r="G27" s="69">
        <v>31.25308399895</v>
      </c>
      <c r="H27" s="69">
        <v>27.27950839395</v>
      </c>
      <c r="I27" s="69">
        <v>24.604836044950002</v>
      </c>
      <c r="J27" s="69">
        <v>47.550698835949994</v>
      </c>
      <c r="K27" s="69">
        <v>27.03096588595</v>
      </c>
      <c r="L27" s="81">
        <v>26.682513530950001</v>
      </c>
      <c r="M27" s="81">
        <v>26.67529194395</v>
      </c>
      <c r="N27" s="81">
        <v>26.777284623949999</v>
      </c>
      <c r="O27" s="81">
        <v>29.63699047795</v>
      </c>
      <c r="P27" s="81">
        <v>27.548995869950001</v>
      </c>
      <c r="Q27" s="81">
        <v>17.722764099999999</v>
      </c>
      <c r="R27" s="81">
        <v>20.856808317999999</v>
      </c>
      <c r="S27" s="81">
        <v>22.927166116999999</v>
      </c>
      <c r="T27" s="81">
        <v>18.926183779999999</v>
      </c>
      <c r="U27" s="81">
        <v>17.944494312</v>
      </c>
      <c r="V27" s="81">
        <v>19.736101819000002</v>
      </c>
      <c r="W27" s="81">
        <v>18.198695398000002</v>
      </c>
      <c r="X27" s="81">
        <v>16.609427614000001</v>
      </c>
      <c r="Y27" s="81">
        <v>15.690092817</v>
      </c>
      <c r="Z27" s="81">
        <v>15.594276652</v>
      </c>
    </row>
    <row r="28" spans="1:26">
      <c r="A28" s="14">
        <v>26</v>
      </c>
      <c r="B28" s="16" t="s">
        <v>130</v>
      </c>
      <c r="C28" s="68">
        <v>0</v>
      </c>
      <c r="D28" s="68">
        <v>0</v>
      </c>
      <c r="E28" s="69">
        <v>0</v>
      </c>
      <c r="F28" s="69">
        <v>26.225866139000001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</row>
    <row r="29" spans="1:26">
      <c r="A29" s="14">
        <v>27</v>
      </c>
      <c r="B29" s="16" t="s">
        <v>17</v>
      </c>
      <c r="C29" s="69">
        <v>2308.0155186809197</v>
      </c>
      <c r="D29" s="69">
        <v>2280.2327903914197</v>
      </c>
      <c r="E29" s="69">
        <v>2055.7276046449201</v>
      </c>
      <c r="F29" s="69">
        <v>2487.0856459599199</v>
      </c>
      <c r="G29" s="69">
        <v>2305.1501767509199</v>
      </c>
      <c r="H29" s="69">
        <v>3271.67067438292</v>
      </c>
      <c r="I29" s="69">
        <v>3405.0581975149198</v>
      </c>
      <c r="J29" s="69">
        <v>2546.6509742979201</v>
      </c>
      <c r="K29" s="69">
        <v>2663.5543888329198</v>
      </c>
      <c r="L29" s="81">
        <v>2865.5710948665201</v>
      </c>
      <c r="M29" s="81">
        <v>3120.1206827245201</v>
      </c>
      <c r="N29" s="81">
        <v>2958.9107377339201</v>
      </c>
      <c r="O29" s="81">
        <v>2989.7169806009201</v>
      </c>
      <c r="P29" s="81">
        <v>2798.6435926509198</v>
      </c>
      <c r="Q29" s="81">
        <v>2753.0647760840002</v>
      </c>
      <c r="R29" s="81">
        <v>2929.4637441099999</v>
      </c>
      <c r="S29" s="81">
        <v>3017.0557496800002</v>
      </c>
      <c r="T29" s="81">
        <v>3100.29595844</v>
      </c>
      <c r="U29" s="81">
        <v>3156.5883688590002</v>
      </c>
      <c r="V29" s="81">
        <v>3308.8016759809998</v>
      </c>
      <c r="W29" s="81">
        <v>3265.906716171</v>
      </c>
      <c r="X29" s="81">
        <v>3290.4366738099989</v>
      </c>
      <c r="Y29" s="81">
        <v>2939.8052227380399</v>
      </c>
      <c r="Z29" s="81">
        <v>2837.6131599070009</v>
      </c>
    </row>
    <row r="30" spans="1:26">
      <c r="A30" s="14">
        <v>28</v>
      </c>
      <c r="B30" s="15" t="s">
        <v>18</v>
      </c>
      <c r="C30" s="69">
        <v>123.29423737899999</v>
      </c>
      <c r="D30" s="69">
        <v>123.64330318</v>
      </c>
      <c r="E30" s="69">
        <v>107.74639845100027</v>
      </c>
      <c r="F30" s="69">
        <v>111.06111612500138</v>
      </c>
      <c r="G30" s="69">
        <v>112.40290866100094</v>
      </c>
      <c r="H30" s="69">
        <v>112.66641901800332</v>
      </c>
      <c r="I30" s="69">
        <v>70.20544673799985</v>
      </c>
      <c r="J30" s="69">
        <v>72.125024647003642</v>
      </c>
      <c r="K30" s="69">
        <v>74.087644292998348</v>
      </c>
      <c r="L30" s="81">
        <v>74.912347411995725</v>
      </c>
      <c r="M30" s="81">
        <v>70.071233066001341</v>
      </c>
      <c r="N30" s="81">
        <v>68.327930253001355</v>
      </c>
      <c r="O30" s="81">
        <v>70.029146435003994</v>
      </c>
      <c r="P30" s="81">
        <v>70.190112388997221</v>
      </c>
      <c r="Q30" s="81">
        <v>88.317017052004246</v>
      </c>
      <c r="R30" s="81">
        <v>86.904188989000005</v>
      </c>
      <c r="S30" s="81">
        <v>81.04873766800192</v>
      </c>
      <c r="T30" s="81">
        <v>73.546308001002927</v>
      </c>
      <c r="U30" s="81">
        <v>74.700162326001376</v>
      </c>
      <c r="V30" s="81">
        <v>83.048995602999995</v>
      </c>
      <c r="W30" s="81">
        <v>85.340911712999997</v>
      </c>
      <c r="X30" s="81">
        <v>87.154836570998427</v>
      </c>
      <c r="Y30" s="81">
        <v>87.537893722003332</v>
      </c>
      <c r="Z30" s="81">
        <v>90.679312662995486</v>
      </c>
    </row>
    <row r="31" spans="1:26">
      <c r="A31" s="14">
        <v>29</v>
      </c>
      <c r="B31" s="15" t="s">
        <v>19</v>
      </c>
      <c r="C31" s="69">
        <v>404.19139105319789</v>
      </c>
      <c r="D31" s="69">
        <v>376.92889267415785</v>
      </c>
      <c r="E31" s="69">
        <v>361.53561462818004</v>
      </c>
      <c r="F31" s="69">
        <v>340.68136717515995</v>
      </c>
      <c r="G31" s="69">
        <v>351.99460392160006</v>
      </c>
      <c r="H31" s="69">
        <v>353.22474853492002</v>
      </c>
      <c r="I31" s="69">
        <v>363.59637917773779</v>
      </c>
      <c r="J31" s="69">
        <v>374.61866597481179</v>
      </c>
      <c r="K31" s="69">
        <v>455.4167301743318</v>
      </c>
      <c r="L31" s="81">
        <v>444.66926495331182</v>
      </c>
      <c r="M31" s="81">
        <v>443.9647064907918</v>
      </c>
      <c r="N31" s="81">
        <v>435.636418406774</v>
      </c>
      <c r="O31" s="81">
        <v>440.54107576760401</v>
      </c>
      <c r="P31" s="81">
        <v>440.36125138708695</v>
      </c>
      <c r="Q31" s="81">
        <v>428.32205304748697</v>
      </c>
      <c r="R31" s="81">
        <v>366.7497507427409</v>
      </c>
      <c r="S31" s="81">
        <v>355.01424556999098</v>
      </c>
      <c r="T31" s="81">
        <v>365.97759451316102</v>
      </c>
      <c r="U31" s="81">
        <v>406.03727362942692</v>
      </c>
      <c r="V31" s="81">
        <v>368.35334552730097</v>
      </c>
      <c r="W31" s="81">
        <v>354.64986970715398</v>
      </c>
      <c r="X31" s="81">
        <v>387.08830927292399</v>
      </c>
      <c r="Y31" s="81">
        <v>382.18810686327407</v>
      </c>
      <c r="Z31" s="81">
        <v>391.15312484119397</v>
      </c>
    </row>
    <row r="32" spans="1:26">
      <c r="A32" s="14">
        <v>30</v>
      </c>
      <c r="B32" s="15" t="s">
        <v>20</v>
      </c>
      <c r="C32" s="69">
        <v>257.3677115314826</v>
      </c>
      <c r="D32" s="69">
        <v>308.77108411173998</v>
      </c>
      <c r="E32" s="69">
        <v>195.99224327393</v>
      </c>
      <c r="F32" s="69">
        <v>238.4401549404952</v>
      </c>
      <c r="G32" s="69">
        <v>377.98860130649518</v>
      </c>
      <c r="H32" s="69">
        <v>212.57474593849741</v>
      </c>
      <c r="I32" s="69">
        <v>288.31673189449998</v>
      </c>
      <c r="J32" s="69">
        <v>275.7650707725</v>
      </c>
      <c r="K32" s="69">
        <v>211.29331940754</v>
      </c>
      <c r="L32" s="81">
        <v>470.66949953549999</v>
      </c>
      <c r="M32" s="81">
        <v>292.5013059945</v>
      </c>
      <c r="N32" s="81">
        <v>393.70391453449997</v>
      </c>
      <c r="O32" s="81">
        <v>270.7314248065</v>
      </c>
      <c r="P32" s="81">
        <v>378.80054937450001</v>
      </c>
      <c r="Q32" s="81">
        <v>538.16668840700004</v>
      </c>
      <c r="R32" s="81">
        <v>311.21985868134004</v>
      </c>
      <c r="S32" s="81">
        <v>482.70547272750002</v>
      </c>
      <c r="T32" s="81">
        <v>351.50686316050002</v>
      </c>
      <c r="U32" s="81">
        <v>427.63855832550001</v>
      </c>
      <c r="V32" s="81">
        <v>376.12624489950002</v>
      </c>
      <c r="W32" s="81">
        <v>349.37850423163002</v>
      </c>
      <c r="X32" s="81">
        <v>596.06688401450003</v>
      </c>
      <c r="Y32" s="81">
        <v>433.44060274361999</v>
      </c>
      <c r="Z32" s="81">
        <v>521.42233171550004</v>
      </c>
    </row>
    <row r="33" spans="1:26">
      <c r="A33" s="14">
        <v>31</v>
      </c>
      <c r="B33" s="15" t="s">
        <v>21</v>
      </c>
      <c r="C33" s="69">
        <v>1747.1616712234877</v>
      </c>
      <c r="D33" s="69">
        <v>1378.7123122743872</v>
      </c>
      <c r="E33" s="69">
        <v>1434.146079147614</v>
      </c>
      <c r="F33" s="69">
        <v>1609.5821141631786</v>
      </c>
      <c r="G33" s="69">
        <v>1602.6325200142039</v>
      </c>
      <c r="H33" s="69">
        <v>1644.59255153604</v>
      </c>
      <c r="I33" s="69">
        <v>1787.858654077477</v>
      </c>
      <c r="J33" s="69">
        <v>1508.1735122673012</v>
      </c>
      <c r="K33" s="69">
        <v>1639.9116899156377</v>
      </c>
      <c r="L33" s="81">
        <v>1772.1612104482051</v>
      </c>
      <c r="M33" s="81">
        <v>1735.0314965452601</v>
      </c>
      <c r="N33" s="81">
        <v>1697.1168410634693</v>
      </c>
      <c r="O33" s="81">
        <v>1772.0734453075199</v>
      </c>
      <c r="P33" s="81">
        <v>1431.520771270709</v>
      </c>
      <c r="Q33" s="81">
        <v>1574.0754411026171</v>
      </c>
      <c r="R33" s="81">
        <v>1787.6787357573121</v>
      </c>
      <c r="S33" s="81">
        <v>1834.4875400764652</v>
      </c>
      <c r="T33" s="81">
        <v>1971.252980448056</v>
      </c>
      <c r="U33" s="81">
        <v>1942.2102889174644</v>
      </c>
      <c r="V33" s="81">
        <v>1675.168386212928</v>
      </c>
      <c r="W33" s="81">
        <v>1840.6567969502566</v>
      </c>
      <c r="X33" s="81">
        <v>2103.0727374899911</v>
      </c>
      <c r="Y33" s="81">
        <v>1954.7463151926233</v>
      </c>
      <c r="Z33" s="81">
        <v>1952.8684080343935</v>
      </c>
    </row>
    <row r="34" spans="1:26">
      <c r="A34" s="14">
        <v>32</v>
      </c>
      <c r="B34" s="15" t="s">
        <v>22</v>
      </c>
      <c r="C34" s="69">
        <v>119.33169828399001</v>
      </c>
      <c r="D34" s="69">
        <v>116.26859075999</v>
      </c>
      <c r="E34" s="69">
        <v>123.03024060698999</v>
      </c>
      <c r="F34" s="69">
        <v>43.237522032990007</v>
      </c>
      <c r="G34" s="69">
        <v>118.73728623899001</v>
      </c>
      <c r="H34" s="69">
        <v>38.797469719990005</v>
      </c>
      <c r="I34" s="69">
        <v>203.36830293098998</v>
      </c>
      <c r="J34" s="69">
        <v>115.68852391399001</v>
      </c>
      <c r="K34" s="69">
        <v>41.526320995990005</v>
      </c>
      <c r="L34" s="81">
        <v>40.258534655990005</v>
      </c>
      <c r="M34" s="81">
        <v>51.860680180989995</v>
      </c>
      <c r="N34" s="81">
        <v>39.113358677999997</v>
      </c>
      <c r="O34" s="81">
        <v>37.696376110999999</v>
      </c>
      <c r="P34" s="81">
        <v>41.094203235999998</v>
      </c>
      <c r="Q34" s="81">
        <v>22.506075537000001</v>
      </c>
      <c r="R34" s="81">
        <v>29.806052600000001</v>
      </c>
      <c r="S34" s="81">
        <v>28.654329168</v>
      </c>
      <c r="T34" s="81">
        <v>30.045113488999998</v>
      </c>
      <c r="U34" s="81">
        <v>95.261059629000002</v>
      </c>
      <c r="V34" s="81">
        <v>29.927244337279998</v>
      </c>
      <c r="W34" s="81">
        <v>42.361741404279996</v>
      </c>
      <c r="X34" s="81">
        <v>46.292331754279999</v>
      </c>
      <c r="Y34" s="81">
        <v>49.812791486279998</v>
      </c>
      <c r="Z34" s="81">
        <v>53.388070366279997</v>
      </c>
    </row>
    <row r="35" spans="1:26">
      <c r="A35" s="14">
        <v>33</v>
      </c>
      <c r="B35" s="17" t="s">
        <v>23</v>
      </c>
      <c r="C35" s="71">
        <v>6124.1595769319001</v>
      </c>
      <c r="D35" s="71">
        <v>5914.0778813760144</v>
      </c>
      <c r="E35" s="71">
        <v>5100.9400820095343</v>
      </c>
      <c r="F35" s="71">
        <v>5763.5716106589252</v>
      </c>
      <c r="G35" s="71">
        <v>5821.710238135739</v>
      </c>
      <c r="H35" s="71">
        <v>6455.8430237006705</v>
      </c>
      <c r="I35" s="71">
        <v>7087.5116775618799</v>
      </c>
      <c r="J35" s="71">
        <v>5877.5971448936361</v>
      </c>
      <c r="K35" s="71">
        <v>6181.4232099333476</v>
      </c>
      <c r="L35" s="82">
        <v>6909.674763237821</v>
      </c>
      <c r="M35" s="82">
        <v>6997.0079229407629</v>
      </c>
      <c r="N35" s="82">
        <v>7076.8495211402233</v>
      </c>
      <c r="O35" s="83">
        <v>6536.9900730172176</v>
      </c>
      <c r="P35" s="83">
        <v>6676.8637001060624</v>
      </c>
      <c r="Q35" s="83">
        <v>6173.1366948001569</v>
      </c>
      <c r="R35" s="83">
        <v>6730.6234469780229</v>
      </c>
      <c r="S35" s="83">
        <v>7246.5814018038036</v>
      </c>
      <c r="T35" s="83">
        <v>6850.4769173333107</v>
      </c>
      <c r="U35" s="83">
        <v>7016.8055416140314</v>
      </c>
      <c r="V35" s="83">
        <v>6991.6918323033824</v>
      </c>
      <c r="W35" s="83">
        <v>7341.7917852110595</v>
      </c>
      <c r="X35" s="83">
        <v>7738.2394831440715</v>
      </c>
      <c r="Y35" s="83">
        <v>6852.0474529123485</v>
      </c>
      <c r="Z35" s="83">
        <v>6777.5221539230233</v>
      </c>
    </row>
    <row r="36" spans="1:26">
      <c r="A36" s="14">
        <v>34</v>
      </c>
      <c r="B36" s="15" t="s">
        <v>24</v>
      </c>
      <c r="C36" s="69">
        <v>329.15305277499999</v>
      </c>
      <c r="D36" s="69">
        <v>329.45617289</v>
      </c>
      <c r="E36" s="69">
        <v>330.06144979800001</v>
      </c>
      <c r="F36" s="69">
        <v>329.75259202199999</v>
      </c>
      <c r="G36" s="69">
        <v>329.56390727500002</v>
      </c>
      <c r="H36" s="69">
        <v>330.80759941000002</v>
      </c>
      <c r="I36" s="69">
        <v>330.29114901000332</v>
      </c>
      <c r="J36" s="69">
        <v>329.91697005999998</v>
      </c>
      <c r="K36" s="69">
        <v>329.13862701199497</v>
      </c>
      <c r="L36" s="81">
        <v>329.102022842</v>
      </c>
      <c r="M36" s="81">
        <v>328.54570409500332</v>
      </c>
      <c r="N36" s="81">
        <v>328.05952102800001</v>
      </c>
      <c r="O36" s="81">
        <v>327.43145391600001</v>
      </c>
      <c r="P36" s="81">
        <v>325.196698449</v>
      </c>
      <c r="Q36" s="81">
        <v>328.77618697000003</v>
      </c>
      <c r="R36" s="81">
        <v>330.07589052999998</v>
      </c>
      <c r="S36" s="81">
        <v>329.40403616600003</v>
      </c>
      <c r="T36" s="81">
        <v>330.36276916200001</v>
      </c>
      <c r="U36" s="81">
        <v>330.10000592599999</v>
      </c>
      <c r="V36" s="81">
        <v>328.85123418900002</v>
      </c>
      <c r="W36" s="81">
        <v>326.0644851879984</v>
      </c>
      <c r="X36" s="81">
        <v>330.0715022</v>
      </c>
      <c r="Y36" s="81">
        <v>329.82307505400001</v>
      </c>
      <c r="Z36" s="81">
        <v>334.65829343199999</v>
      </c>
    </row>
    <row r="37" spans="1:26">
      <c r="A37" s="14">
        <v>35</v>
      </c>
      <c r="B37" s="15" t="s">
        <v>25</v>
      </c>
      <c r="C37" s="69">
        <v>17.061801377083341</v>
      </c>
      <c r="D37" s="69">
        <v>17.46040717775</v>
      </c>
      <c r="E37" s="69">
        <v>18.438230451194439</v>
      </c>
      <c r="F37" s="69">
        <v>18.121972293638891</v>
      </c>
      <c r="G37" s="69">
        <v>18.20570692408333</v>
      </c>
      <c r="H37" s="69">
        <v>17.635848993277772</v>
      </c>
      <c r="I37" s="69">
        <v>17.098059790472227</v>
      </c>
      <c r="J37" s="69">
        <v>16.525232944666669</v>
      </c>
      <c r="K37" s="69">
        <v>16.683314829555549</v>
      </c>
      <c r="L37" s="81">
        <v>15.619232479444451</v>
      </c>
      <c r="M37" s="81">
        <v>15.803070761333331</v>
      </c>
      <c r="N37" s="81">
        <v>15.92605059222222</v>
      </c>
      <c r="O37" s="81">
        <v>15.135051509111111</v>
      </c>
      <c r="P37" s="81">
        <v>14.573489914</v>
      </c>
      <c r="Q37" s="81">
        <v>13.527131901888879</v>
      </c>
      <c r="R37" s="81">
        <v>13.32785878477779</v>
      </c>
      <c r="S37" s="81">
        <v>13.277226838666669</v>
      </c>
      <c r="T37" s="81">
        <v>13.42835332615555</v>
      </c>
      <c r="U37" s="81">
        <v>13.83842896444445</v>
      </c>
      <c r="V37" s="81">
        <v>13.310160163333331</v>
      </c>
      <c r="W37" s="81">
        <v>13.17856533222222</v>
      </c>
      <c r="X37" s="81">
        <v>13.01605975611111</v>
      </c>
      <c r="Y37" s="81">
        <v>12.907146781</v>
      </c>
      <c r="Z37" s="81">
        <v>14.142039566722209</v>
      </c>
    </row>
    <row r="38" spans="1:26">
      <c r="A38" s="14">
        <v>36</v>
      </c>
      <c r="B38" s="15" t="s">
        <v>26</v>
      </c>
      <c r="C38" s="69">
        <v>24.562681342876708</v>
      </c>
      <c r="D38" s="69">
        <v>22.609676657154438</v>
      </c>
      <c r="E38" s="69">
        <v>25.070973640421531</v>
      </c>
      <c r="F38" s="69">
        <v>24.67716650838889</v>
      </c>
      <c r="G38" s="69">
        <v>24.4339784993611</v>
      </c>
      <c r="H38" s="69">
        <v>23.613957405329991</v>
      </c>
      <c r="I38" s="69">
        <v>23.60275384233001</v>
      </c>
      <c r="J38" s="69">
        <v>23.3722942980868</v>
      </c>
      <c r="K38" s="69">
        <v>23.913844428444449</v>
      </c>
      <c r="L38" s="81">
        <v>23.573489180968881</v>
      </c>
      <c r="M38" s="81">
        <v>23.432585321361131</v>
      </c>
      <c r="N38" s="81">
        <v>22.9871935448611</v>
      </c>
      <c r="O38" s="81">
        <v>22.731593372461571</v>
      </c>
      <c r="P38" s="81">
        <v>22.67644469177602</v>
      </c>
      <c r="Q38" s="81">
        <v>24.46222128025002</v>
      </c>
      <c r="R38" s="81">
        <v>25.567385812083351</v>
      </c>
      <c r="S38" s="81">
        <v>25.464515627299981</v>
      </c>
      <c r="T38" s="81">
        <v>24.69790579650611</v>
      </c>
      <c r="U38" s="81">
        <v>24.135258850388869</v>
      </c>
      <c r="V38" s="81">
        <v>23.363173129500037</v>
      </c>
      <c r="W38" s="81">
        <v>23.23189336199998</v>
      </c>
      <c r="X38" s="81">
        <v>22.298989206472211</v>
      </c>
      <c r="Y38" s="81">
        <v>20.772617075694409</v>
      </c>
      <c r="Z38" s="81">
        <v>20.791472559833331</v>
      </c>
    </row>
    <row r="39" spans="1:26">
      <c r="A39" s="14">
        <v>37</v>
      </c>
      <c r="B39" s="15" t="s">
        <v>27</v>
      </c>
      <c r="C39" s="69">
        <v>12.756847143155682</v>
      </c>
      <c r="D39" s="69">
        <v>14.0668501542029</v>
      </c>
      <c r="E39" s="69">
        <v>20.442989279588453</v>
      </c>
      <c r="F39" s="69">
        <v>20.016356196720668</v>
      </c>
      <c r="G39" s="69">
        <v>19.580919857609569</v>
      </c>
      <c r="H39" s="69">
        <v>19.205484071994377</v>
      </c>
      <c r="I39" s="69">
        <v>18.845469912127015</v>
      </c>
      <c r="J39" s="69">
        <v>18.445908338268421</v>
      </c>
      <c r="K39" s="69">
        <v>18.117760465403961</v>
      </c>
      <c r="L39" s="81">
        <v>17.727321883265077</v>
      </c>
      <c r="M39" s="81">
        <v>17.354561157276198</v>
      </c>
      <c r="N39" s="81">
        <v>17.096061399532861</v>
      </c>
      <c r="O39" s="81">
        <v>16.744304470223963</v>
      </c>
      <c r="P39" s="81">
        <v>16.458787224220639</v>
      </c>
      <c r="Q39" s="81">
        <v>18.160225440161735</v>
      </c>
      <c r="R39" s="81">
        <v>17.674077776226188</v>
      </c>
      <c r="S39" s="81">
        <v>17.284460574417309</v>
      </c>
      <c r="T39" s="81">
        <v>17.01968719933063</v>
      </c>
      <c r="U39" s="81">
        <v>16.807736818216203</v>
      </c>
      <c r="V39" s="81">
        <v>16.38809547210176</v>
      </c>
      <c r="W39" s="81">
        <v>19.98791381082064</v>
      </c>
      <c r="X39" s="81">
        <v>19.626559724872841</v>
      </c>
      <c r="Y39" s="81">
        <v>19.262782970425079</v>
      </c>
      <c r="Z39" s="81">
        <v>20.144771347171737</v>
      </c>
    </row>
    <row r="40" spans="1:26">
      <c r="A40" s="14">
        <v>38</v>
      </c>
      <c r="B40" s="15" t="s">
        <v>28</v>
      </c>
      <c r="C40" s="69">
        <v>9.7752372679999997</v>
      </c>
      <c r="D40" s="69">
        <v>6.9569480339999998</v>
      </c>
      <c r="E40" s="69">
        <v>7.0367288879999998</v>
      </c>
      <c r="F40" s="69">
        <v>5.1773197309999999</v>
      </c>
      <c r="G40" s="69">
        <v>5.0971385495000003</v>
      </c>
      <c r="H40" s="69">
        <v>7.9081408069999997</v>
      </c>
      <c r="I40" s="69">
        <v>7.8059983329999998</v>
      </c>
      <c r="J40" s="69">
        <v>7.499793478</v>
      </c>
      <c r="K40" s="69">
        <v>7.2346752030000001</v>
      </c>
      <c r="L40" s="81">
        <v>6.9741914200000004</v>
      </c>
      <c r="M40" s="81">
        <v>6.8369989850000001</v>
      </c>
      <c r="N40" s="81">
        <v>6.6002003509999998</v>
      </c>
      <c r="O40" s="81">
        <v>6.3431089959999998</v>
      </c>
      <c r="P40" s="81">
        <v>6.2425169800000004</v>
      </c>
      <c r="Q40" s="81">
        <v>6.0419790620000002</v>
      </c>
      <c r="R40" s="81">
        <v>6.8155626680000001</v>
      </c>
      <c r="S40" s="81">
        <v>5.4817074039999998</v>
      </c>
      <c r="T40" s="81">
        <v>5.5419184169999998</v>
      </c>
      <c r="U40" s="81">
        <v>5.387149612</v>
      </c>
      <c r="V40" s="81">
        <v>5.6181584779999998</v>
      </c>
      <c r="W40" s="81">
        <v>5.4255067019999998</v>
      </c>
      <c r="X40" s="81">
        <v>5.2705728780000003</v>
      </c>
      <c r="Y40" s="81">
        <v>5.08703854</v>
      </c>
      <c r="Z40" s="81">
        <v>5.827635087</v>
      </c>
    </row>
    <row r="41" spans="1:26">
      <c r="A41" s="14">
        <v>39</v>
      </c>
      <c r="B41" s="17" t="s">
        <v>29</v>
      </c>
      <c r="C41" s="70">
        <v>393.30961990611564</v>
      </c>
      <c r="D41" s="70">
        <v>390.55005491310732</v>
      </c>
      <c r="E41" s="70">
        <v>401.05037205720441</v>
      </c>
      <c r="F41" s="70">
        <v>397.74540675174848</v>
      </c>
      <c r="G41" s="70">
        <v>396.881651105554</v>
      </c>
      <c r="H41" s="70">
        <v>399.17103068760207</v>
      </c>
      <c r="I41" s="70">
        <v>397.6434308879326</v>
      </c>
      <c r="J41" s="70">
        <v>395.76019911902199</v>
      </c>
      <c r="K41" s="70">
        <v>395.08822193839899</v>
      </c>
      <c r="L41" s="82">
        <v>392.99625780567845</v>
      </c>
      <c r="M41" s="82">
        <v>391.97292031997398</v>
      </c>
      <c r="N41" s="82">
        <v>390.6690269156162</v>
      </c>
      <c r="O41" s="83">
        <v>388.38551226379661</v>
      </c>
      <c r="P41" s="83">
        <v>385.14793725899676</v>
      </c>
      <c r="Q41" s="83">
        <v>390.9677446543007</v>
      </c>
      <c r="R41" s="83">
        <v>393.46077557108742</v>
      </c>
      <c r="S41" s="83">
        <v>390.91194661038395</v>
      </c>
      <c r="T41" s="83">
        <v>391.0506339009923</v>
      </c>
      <c r="U41" s="83">
        <v>390.26858017104956</v>
      </c>
      <c r="V41" s="83">
        <v>387.53082143193512</v>
      </c>
      <c r="W41" s="83">
        <v>387.88836439504121</v>
      </c>
      <c r="X41" s="83">
        <v>390.2836837654562</v>
      </c>
      <c r="Y41" s="83">
        <v>387.85266042111959</v>
      </c>
      <c r="Z41" s="83">
        <v>395.56421199272734</v>
      </c>
    </row>
    <row r="42" spans="1:26">
      <c r="A42" s="14">
        <v>40</v>
      </c>
      <c r="B42" s="17" t="s">
        <v>30</v>
      </c>
      <c r="C42" s="70">
        <v>385.22241868578004</v>
      </c>
      <c r="D42" s="70">
        <v>391.55123240778005</v>
      </c>
      <c r="E42" s="70">
        <v>354.198271202</v>
      </c>
      <c r="F42" s="70">
        <v>334.66745657199999</v>
      </c>
      <c r="G42" s="70">
        <v>334.80362593299998</v>
      </c>
      <c r="H42" s="70">
        <v>342.80501906500001</v>
      </c>
      <c r="I42" s="70">
        <v>337.27177395699999</v>
      </c>
      <c r="J42" s="70">
        <v>328.73346861900001</v>
      </c>
      <c r="K42" s="70">
        <v>328.14968090799999</v>
      </c>
      <c r="L42" s="82">
        <v>343.14268004100001</v>
      </c>
      <c r="M42" s="82">
        <v>284.45315626500002</v>
      </c>
      <c r="N42" s="82">
        <v>282.58639736100002</v>
      </c>
      <c r="O42" s="83">
        <v>531.63157540199995</v>
      </c>
      <c r="P42" s="83">
        <v>388.00526539200001</v>
      </c>
      <c r="Q42" s="83">
        <v>404.71325183300002</v>
      </c>
      <c r="R42" s="83">
        <v>400.93184830400003</v>
      </c>
      <c r="S42" s="83">
        <v>386.639142284</v>
      </c>
      <c r="T42" s="83">
        <v>414.29092791199997</v>
      </c>
      <c r="U42" s="83">
        <v>407.41933505100002</v>
      </c>
      <c r="V42" s="83">
        <v>419.72784519200002</v>
      </c>
      <c r="W42" s="83">
        <v>413.42150725800002</v>
      </c>
      <c r="X42" s="83">
        <v>408.07406852700001</v>
      </c>
      <c r="Y42" s="83">
        <v>416.15163257799998</v>
      </c>
      <c r="Z42" s="83">
        <v>411.68011588299998</v>
      </c>
    </row>
    <row r="43" spans="1:26">
      <c r="A43" s="14">
        <v>41</v>
      </c>
      <c r="B43" s="17" t="s">
        <v>31</v>
      </c>
      <c r="C43" s="70">
        <v>159593.98726936546</v>
      </c>
      <c r="D43" s="70">
        <v>163765.44977403068</v>
      </c>
      <c r="E43" s="70">
        <v>168324.40944170975</v>
      </c>
      <c r="F43" s="70">
        <v>167327.94979737414</v>
      </c>
      <c r="G43" s="70">
        <v>168686.80782413992</v>
      </c>
      <c r="H43" s="70">
        <v>167001.5105465657</v>
      </c>
      <c r="I43" s="70">
        <v>167622.46023846429</v>
      </c>
      <c r="J43" s="70">
        <v>167546.91857733665</v>
      </c>
      <c r="K43" s="70">
        <v>168188.56157171712</v>
      </c>
      <c r="L43" s="82">
        <v>169693.4659578414</v>
      </c>
      <c r="M43" s="82">
        <v>170026.75320897895</v>
      </c>
      <c r="N43" s="82">
        <v>170924.77979378091</v>
      </c>
      <c r="O43" s="83">
        <v>172420.14262646061</v>
      </c>
      <c r="P43" s="83">
        <v>172300.23388669611</v>
      </c>
      <c r="Q43" s="83">
        <v>172626.89060022004</v>
      </c>
      <c r="R43" s="83">
        <v>172170.63724716377</v>
      </c>
      <c r="S43" s="83">
        <v>174527.48312864971</v>
      </c>
      <c r="T43" s="83">
        <v>175274.40671649436</v>
      </c>
      <c r="U43" s="83">
        <v>175892.28389108606</v>
      </c>
      <c r="V43" s="83">
        <v>176057.18896126375</v>
      </c>
      <c r="W43" s="83">
        <v>174506.79353566896</v>
      </c>
      <c r="X43" s="83">
        <v>175421.48785348432</v>
      </c>
      <c r="Y43" s="83">
        <v>176619.39913379014</v>
      </c>
      <c r="Z43" s="83">
        <v>175996.19329471028</v>
      </c>
    </row>
    <row r="44" spans="1:26">
      <c r="A44" s="14">
        <v>42</v>
      </c>
      <c r="B44" s="15" t="s">
        <v>132</v>
      </c>
      <c r="C44" s="69">
        <v>119.20722363051</v>
      </c>
      <c r="D44" s="69">
        <v>113.87524510364</v>
      </c>
      <c r="E44" s="69">
        <v>133.09704218911</v>
      </c>
      <c r="F44" s="69">
        <v>134.67306635303999</v>
      </c>
      <c r="G44" s="69">
        <v>143.06930828245001</v>
      </c>
      <c r="H44" s="69">
        <v>139.29517048445001</v>
      </c>
      <c r="I44" s="69">
        <v>133.14931559799999</v>
      </c>
      <c r="J44" s="69">
        <v>139.43150324472001</v>
      </c>
      <c r="K44" s="69">
        <v>155.01755089572001</v>
      </c>
      <c r="L44" s="81">
        <v>158.48254977092</v>
      </c>
      <c r="M44" s="81">
        <v>133.78414750819999</v>
      </c>
      <c r="N44" s="81">
        <v>132.44287269441</v>
      </c>
      <c r="O44" s="81">
        <v>150.65132885361999</v>
      </c>
      <c r="P44" s="81">
        <v>147.46961297282999</v>
      </c>
      <c r="Q44" s="81">
        <v>123.07969431758001</v>
      </c>
      <c r="R44" s="81">
        <v>133.15835962977002</v>
      </c>
      <c r="S44" s="81">
        <v>129.76802979477</v>
      </c>
      <c r="T44" s="81">
        <v>128.20509145644002</v>
      </c>
      <c r="U44" s="81">
        <v>97.456522946779998</v>
      </c>
      <c r="V44" s="81">
        <v>116.24754602053</v>
      </c>
      <c r="W44" s="81">
        <v>126.46381776782998</v>
      </c>
      <c r="X44" s="81">
        <v>215.48593578812</v>
      </c>
      <c r="Y44" s="81">
        <v>198.52968719137999</v>
      </c>
      <c r="Z44" s="81">
        <v>196.96311943666001</v>
      </c>
    </row>
    <row r="45" spans="1:26">
      <c r="A45" s="14">
        <v>43</v>
      </c>
      <c r="B45" s="15" t="s">
        <v>133</v>
      </c>
      <c r="C45" s="68">
        <v>0</v>
      </c>
      <c r="D45" s="68">
        <v>0.48992706899999999</v>
      </c>
      <c r="E45" s="69">
        <v>0</v>
      </c>
      <c r="F45" s="69">
        <v>0</v>
      </c>
      <c r="G45" s="69">
        <v>0</v>
      </c>
      <c r="H45" s="69">
        <v>3.1695040000000001E-3</v>
      </c>
      <c r="I45" s="69">
        <v>0</v>
      </c>
      <c r="J45" s="69">
        <v>0</v>
      </c>
      <c r="K45" s="69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</row>
    <row r="46" spans="1:26">
      <c r="A46" s="14">
        <v>44</v>
      </c>
      <c r="B46" s="15" t="s">
        <v>134</v>
      </c>
      <c r="C46" s="69">
        <v>87.893778082089995</v>
      </c>
      <c r="D46" s="69">
        <v>231.61350582136998</v>
      </c>
      <c r="E46" s="69">
        <v>214.79700962608999</v>
      </c>
      <c r="F46" s="69">
        <v>96.069782318839998</v>
      </c>
      <c r="G46" s="69">
        <v>457.07210793609005</v>
      </c>
      <c r="H46" s="69">
        <v>149.83153982209001</v>
      </c>
      <c r="I46" s="69">
        <v>200.51487427909001</v>
      </c>
      <c r="J46" s="69">
        <v>103.58616042209</v>
      </c>
      <c r="K46" s="69">
        <v>293.07224904509002</v>
      </c>
      <c r="L46" s="81">
        <v>121.24964122809</v>
      </c>
      <c r="M46" s="81">
        <v>70.179149732089996</v>
      </c>
      <c r="N46" s="81">
        <v>105.82323534808999</v>
      </c>
      <c r="O46" s="81">
        <v>90.672488825089999</v>
      </c>
      <c r="P46" s="81">
        <v>163.47066392408999</v>
      </c>
      <c r="Q46" s="81">
        <v>208.51362349561998</v>
      </c>
      <c r="R46" s="81">
        <v>100.63994115209</v>
      </c>
      <c r="S46" s="81">
        <v>226.06023842600001</v>
      </c>
      <c r="T46" s="81">
        <v>210.801543442</v>
      </c>
      <c r="U46" s="81">
        <v>179.81299887200001</v>
      </c>
      <c r="V46" s="81">
        <v>146.28150196999999</v>
      </c>
      <c r="W46" s="81">
        <v>99.701644602000002</v>
      </c>
      <c r="X46" s="81">
        <v>189.37571442300001</v>
      </c>
      <c r="Y46" s="81">
        <v>192.420421705</v>
      </c>
      <c r="Z46" s="81">
        <v>213.56240156707</v>
      </c>
    </row>
    <row r="47" spans="1:26">
      <c r="A47" s="14">
        <v>45</v>
      </c>
      <c r="B47" s="15" t="s">
        <v>135</v>
      </c>
      <c r="C47" s="69">
        <v>304.28039563740003</v>
      </c>
      <c r="D47" s="69">
        <v>296.31982411205001</v>
      </c>
      <c r="E47" s="69">
        <v>311.98718694442999</v>
      </c>
      <c r="F47" s="69">
        <v>302.18843414776001</v>
      </c>
      <c r="G47" s="69">
        <v>307.52358277356001</v>
      </c>
      <c r="H47" s="69">
        <v>415.97401563973006</v>
      </c>
      <c r="I47" s="69">
        <v>403.49994706364998</v>
      </c>
      <c r="J47" s="69">
        <v>365.50683630290996</v>
      </c>
      <c r="K47" s="69">
        <v>364.16788712577994</v>
      </c>
      <c r="L47" s="81">
        <v>340.64832873046998</v>
      </c>
      <c r="M47" s="81">
        <v>313.59994691440988</v>
      </c>
      <c r="N47" s="81">
        <v>313.25316182102995</v>
      </c>
      <c r="O47" s="81">
        <v>282.12452919203002</v>
      </c>
      <c r="P47" s="81">
        <v>265.23777334870999</v>
      </c>
      <c r="Q47" s="81">
        <v>301.20414078037993</v>
      </c>
      <c r="R47" s="81">
        <v>330.04292186633</v>
      </c>
      <c r="S47" s="81">
        <v>301.33244115490004</v>
      </c>
      <c r="T47" s="81">
        <v>331.97406218956996</v>
      </c>
      <c r="U47" s="81">
        <v>423.07214853698997</v>
      </c>
      <c r="V47" s="81">
        <v>384.46919757218001</v>
      </c>
      <c r="W47" s="81">
        <v>381.44141051617999</v>
      </c>
      <c r="X47" s="81">
        <v>363.86229978301003</v>
      </c>
      <c r="Y47" s="81">
        <v>363.69345980417</v>
      </c>
      <c r="Z47" s="81">
        <v>336.48950783388</v>
      </c>
    </row>
    <row r="48" spans="1:26">
      <c r="A48" s="14">
        <v>46</v>
      </c>
      <c r="B48" s="15" t="s">
        <v>136</v>
      </c>
      <c r="C48" s="69">
        <v>140.74646137488028</v>
      </c>
      <c r="D48" s="69">
        <v>156.64246106266589</v>
      </c>
      <c r="E48" s="69">
        <v>262.49780321603856</v>
      </c>
      <c r="F48" s="69">
        <v>249.31928245532643</v>
      </c>
      <c r="G48" s="69">
        <v>249.96470709560643</v>
      </c>
      <c r="H48" s="69">
        <v>218.85709526866273</v>
      </c>
      <c r="I48" s="69">
        <v>162.1358444180718</v>
      </c>
      <c r="J48" s="69">
        <v>153.01796459033179</v>
      </c>
      <c r="K48" s="69">
        <v>151.59163706639339</v>
      </c>
      <c r="L48" s="81">
        <v>134.00356061707387</v>
      </c>
      <c r="M48" s="81">
        <v>202.1535861663836</v>
      </c>
      <c r="N48" s="81">
        <v>144.97684796974511</v>
      </c>
      <c r="O48" s="81">
        <v>141.25393520278649</v>
      </c>
      <c r="P48" s="81">
        <v>150.89663286011461</v>
      </c>
      <c r="Q48" s="81">
        <v>238.908016237569</v>
      </c>
      <c r="R48" s="81">
        <v>234.08864484784939</v>
      </c>
      <c r="S48" s="81">
        <v>233.53876965164793</v>
      </c>
      <c r="T48" s="81">
        <v>224.05099231168131</v>
      </c>
      <c r="U48" s="81">
        <v>185.37206007080158</v>
      </c>
      <c r="V48" s="81">
        <v>182.6175039535774</v>
      </c>
      <c r="W48" s="81">
        <v>180.00145405221619</v>
      </c>
      <c r="X48" s="81">
        <v>164.04244824884492</v>
      </c>
      <c r="Y48" s="81">
        <v>167.27195498966063</v>
      </c>
      <c r="Z48" s="81">
        <v>178.82780343361631</v>
      </c>
    </row>
    <row r="49" spans="1:26">
      <c r="A49" s="14">
        <v>47</v>
      </c>
      <c r="B49" s="15" t="s">
        <v>137</v>
      </c>
      <c r="C49" s="69">
        <v>350.52807292790004</v>
      </c>
      <c r="D49" s="69">
        <v>349.33277894039003</v>
      </c>
      <c r="E49" s="69">
        <v>381.83270921495</v>
      </c>
      <c r="F49" s="69">
        <v>353.05629039594999</v>
      </c>
      <c r="G49" s="69">
        <v>300.46695118153997</v>
      </c>
      <c r="H49" s="69">
        <v>289.17933542617999</v>
      </c>
      <c r="I49" s="69">
        <v>324.91112237569001</v>
      </c>
      <c r="J49" s="69">
        <v>307.88002623368999</v>
      </c>
      <c r="K49" s="69">
        <v>302.03430438469002</v>
      </c>
      <c r="L49" s="81">
        <v>306.29481603615005</v>
      </c>
      <c r="M49" s="81">
        <v>325.01852865069003</v>
      </c>
      <c r="N49" s="81">
        <v>309.69691694369999</v>
      </c>
      <c r="O49" s="81">
        <v>315.91561460487998</v>
      </c>
      <c r="P49" s="81">
        <v>306.51566454217999</v>
      </c>
      <c r="Q49" s="81">
        <v>328.80220255718001</v>
      </c>
      <c r="R49" s="81">
        <v>314.23466565478003</v>
      </c>
      <c r="S49" s="81">
        <v>312.70903081680007</v>
      </c>
      <c r="T49" s="81">
        <v>310.97579406145002</v>
      </c>
      <c r="U49" s="81">
        <v>373.83252626753006</v>
      </c>
      <c r="V49" s="81">
        <v>374.50332911525999</v>
      </c>
      <c r="W49" s="81">
        <v>371.35433041318998</v>
      </c>
      <c r="X49" s="81">
        <v>347.01621875623999</v>
      </c>
      <c r="Y49" s="81">
        <v>370.62420125391003</v>
      </c>
      <c r="Z49" s="81">
        <v>344.97567145119001</v>
      </c>
    </row>
    <row r="50" spans="1:26" ht="21">
      <c r="A50" s="14">
        <v>48</v>
      </c>
      <c r="B50" s="67" t="s">
        <v>131</v>
      </c>
      <c r="C50" s="70">
        <v>1002.6559316527803</v>
      </c>
      <c r="D50" s="70">
        <v>1148.2737421091158</v>
      </c>
      <c r="E50" s="70">
        <v>1304.2117511906183</v>
      </c>
      <c r="F50" s="70">
        <v>1135.3068556709163</v>
      </c>
      <c r="G50" s="70">
        <v>1458.0966572692464</v>
      </c>
      <c r="H50" s="70">
        <v>1213.1403261451126</v>
      </c>
      <c r="I50" s="70">
        <v>1224.2111037345019</v>
      </c>
      <c r="J50" s="70">
        <v>1069.4224907937419</v>
      </c>
      <c r="K50" s="70">
        <v>1265.8836285176731</v>
      </c>
      <c r="L50" s="83">
        <v>1060.6788963827039</v>
      </c>
      <c r="M50" s="83">
        <v>1044.7353589717736</v>
      </c>
      <c r="N50" s="83">
        <v>1006.1930347769751</v>
      </c>
      <c r="O50" s="83">
        <v>980.61789667840651</v>
      </c>
      <c r="P50" s="83">
        <v>1033.5903476479245</v>
      </c>
      <c r="Q50" s="83">
        <v>1200.5076773883291</v>
      </c>
      <c r="R50" s="83">
        <v>1112.1645331508189</v>
      </c>
      <c r="S50" s="83">
        <v>1203.4085098441178</v>
      </c>
      <c r="T50" s="83">
        <v>1206.0074834611412</v>
      </c>
      <c r="U50" s="83">
        <v>1259.5462566941019</v>
      </c>
      <c r="V50" s="83">
        <v>1204.1190786315472</v>
      </c>
      <c r="W50" s="83">
        <v>1158.9626573514161</v>
      </c>
      <c r="X50" s="83">
        <v>1279.7826169992152</v>
      </c>
      <c r="Y50" s="83">
        <v>1292.5397249441212</v>
      </c>
      <c r="Z50" s="83">
        <v>1270.8185037224159</v>
      </c>
    </row>
    <row r="51" spans="1:26">
      <c r="A51" s="14">
        <v>49</v>
      </c>
      <c r="B51" s="17" t="s">
        <v>32</v>
      </c>
      <c r="C51" s="70">
        <v>158591.33133771268</v>
      </c>
      <c r="D51" s="70">
        <v>162617.17603192161</v>
      </c>
      <c r="E51" s="70">
        <v>167020.19769051913</v>
      </c>
      <c r="F51" s="70">
        <v>166192.64294170326</v>
      </c>
      <c r="G51" s="70">
        <v>167228.71116687063</v>
      </c>
      <c r="H51" s="70">
        <v>165788.37022042059</v>
      </c>
      <c r="I51" s="70">
        <v>166398.24913472979</v>
      </c>
      <c r="J51" s="70">
        <v>166477.49608654296</v>
      </c>
      <c r="K51" s="70">
        <v>166922.67794319935</v>
      </c>
      <c r="L51" s="82">
        <v>168632.78706145866</v>
      </c>
      <c r="M51" s="82">
        <v>168982.01785000719</v>
      </c>
      <c r="N51" s="82">
        <v>169918.58675900396</v>
      </c>
      <c r="O51" s="83">
        <v>171439.52472978222</v>
      </c>
      <c r="P51" s="83">
        <v>171266.64353904818</v>
      </c>
      <c r="Q51" s="83">
        <v>171426.38292283169</v>
      </c>
      <c r="R51" s="83">
        <v>171058.47271401293</v>
      </c>
      <c r="S51" s="83">
        <v>173324.07461880564</v>
      </c>
      <c r="T51" s="83">
        <v>174068.39923303309</v>
      </c>
      <c r="U51" s="83">
        <v>174632.73763439196</v>
      </c>
      <c r="V51" s="83">
        <v>174853.06988263229</v>
      </c>
      <c r="W51" s="83">
        <v>173347.83087831756</v>
      </c>
      <c r="X51" s="83">
        <v>174141.70523648505</v>
      </c>
      <c r="Y51" s="83">
        <v>175326.85940884598</v>
      </c>
      <c r="Z51" s="83">
        <v>174725.3747909879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8386C1-25A1-46D0-9F93-A7FF6AFD4FC6}"/>
</file>

<file path=customXml/itemProps2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Rizal papinka</cp:lastModifiedBy>
  <cp:lastPrinted>2018-02-22T06:36:28Z</cp:lastPrinted>
  <dcterms:created xsi:type="dcterms:W3CDTF">2016-02-26T02:07:15Z</dcterms:created>
  <dcterms:modified xsi:type="dcterms:W3CDTF">2022-10-24T08:55:24Z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