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33.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2.xml" ContentType="application/vnd.openxmlformats-officedocument.spreadsheetml.worksheet+xml"/>
  <Override PartName="/xl/worksheets/sheet32.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7.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Bagian Dana Pensiun dan BPJS Ketenagakerjaan\08. STATISTIK BULANAN\15. Maret 2017\"/>
    </mc:Choice>
  </mc:AlternateContent>
  <bookViews>
    <workbookView xWindow="0" yWindow="0" windowWidth="20490" windowHeight="7755" tabRatio="900" firstSheet="9" activeTab="25"/>
  </bookViews>
  <sheets>
    <sheet name="Cover" sheetId="37" r:id="rId1"/>
    <sheet name="Notes" sheetId="38" r:id="rId2"/>
    <sheet name="Table Of Content" sheetId="41" r:id="rId3"/>
    <sheet name="T1" sheetId="1" r:id="rId4"/>
    <sheet name="T2" sheetId="2" r:id="rId5"/>
    <sheet name="T3" sheetId="3" r:id="rId6"/>
    <sheet name="T4" sheetId="4" r:id="rId7"/>
    <sheet name="T5" sheetId="5" r:id="rId8"/>
    <sheet name="T6" sheetId="6" r:id="rId9"/>
    <sheet name="T7" sheetId="7" r:id="rId10"/>
    <sheet name="T8" sheetId="8" r:id="rId11"/>
    <sheet name="T9" sheetId="9" r:id="rId12"/>
    <sheet name="T10" sheetId="10" r:id="rId13"/>
    <sheet name="T11" sheetId="11" r:id="rId14"/>
    <sheet name="T12" sheetId="12" r:id="rId15"/>
    <sheet name="T13" sheetId="13" r:id="rId16"/>
    <sheet name="T14" sheetId="14" r:id="rId17"/>
    <sheet name="T15" sheetId="15" r:id="rId18"/>
    <sheet name="T16" sheetId="16" r:id="rId19"/>
    <sheet name="T17" sheetId="17" r:id="rId20"/>
    <sheet name="T18" sheetId="18" r:id="rId21"/>
    <sheet name="T19" sheetId="19" r:id="rId22"/>
    <sheet name="T20" sheetId="20" r:id="rId23"/>
    <sheet name="T21" sheetId="21" r:id="rId24"/>
    <sheet name="T22" sheetId="22" r:id="rId25"/>
    <sheet name="T23" sheetId="23" r:id="rId26"/>
    <sheet name="T24" sheetId="24" r:id="rId27"/>
    <sheet name="T25" sheetId="25" r:id="rId28"/>
    <sheet name="T26" sheetId="26" r:id="rId29"/>
    <sheet name="T27" sheetId="31" r:id="rId30"/>
    <sheet name="T28" sheetId="32" r:id="rId31"/>
    <sheet name="T29" sheetId="33" r:id="rId32"/>
    <sheet name="T30" sheetId="34" r:id="rId33"/>
    <sheet name="Direktori" sheetId="43" r:id="rId34"/>
    <sheet name="Glosary" sheetId="36" r:id="rId35"/>
  </sheets>
  <definedNames>
    <definedName name="_xlnm._FilterDatabase" localSheetId="33" hidden="1">Direktori!$A$1:$AV$254</definedName>
    <definedName name="_Toc447795341" localSheetId="4">'T2'!$B$2</definedName>
    <definedName name="_Toc450741490" localSheetId="4">'T2'!#REF!</definedName>
    <definedName name="_Toc450741491" localSheetId="5">'T3'!$B$2</definedName>
    <definedName name="_Toc450741492" localSheetId="5">'T3'!#REF!</definedName>
    <definedName name="_Toc450741493" localSheetId="6">'T4'!$B$2</definedName>
    <definedName name="_Toc450741494" localSheetId="6">'T4'!#REF!</definedName>
    <definedName name="_Toc450741495" localSheetId="7">'T5'!$B$2</definedName>
    <definedName name="_Toc450741496" localSheetId="7">'T5'!#REF!</definedName>
    <definedName name="_Toc450741497" localSheetId="8">'T6'!$B$2</definedName>
    <definedName name="_Toc450741498" localSheetId="8">'T6'!#REF!</definedName>
    <definedName name="_Toc450741499" localSheetId="9">'T7'!$B$2</definedName>
    <definedName name="_Toc450741500" localSheetId="9">'T7'!#REF!</definedName>
    <definedName name="_Toc450741501" localSheetId="10">'T8'!$B$2</definedName>
    <definedName name="_Toc450741502" localSheetId="10">'T8'!#REF!</definedName>
    <definedName name="_Toc450741503" localSheetId="11">'T9'!$B$2</definedName>
    <definedName name="_Toc450741504" localSheetId="11">'T9'!#REF!</definedName>
    <definedName name="_Toc450741505" localSheetId="12">'T10'!$B$2</definedName>
    <definedName name="_Toc450741506" localSheetId="12">'T10'!#REF!</definedName>
    <definedName name="_Toc450741507" localSheetId="13">'T11'!$B$2</definedName>
    <definedName name="_Toc450741508" localSheetId="14">'T12'!$B$2</definedName>
    <definedName name="_Toc450741509" localSheetId="15">'T13'!$B$2</definedName>
    <definedName name="_Toc450741510" localSheetId="16">'T14'!$B$2</definedName>
    <definedName name="_Toc450741511" localSheetId="17">'T15'!$B$2</definedName>
    <definedName name="_Toc450741512" localSheetId="18">'T16'!$B$2</definedName>
    <definedName name="_Toc450741513" localSheetId="19">'T17'!$B$2</definedName>
    <definedName name="_Toc450741514" localSheetId="20">'T18'!$B$2</definedName>
    <definedName name="_Toc450741515" localSheetId="21">'T19'!$B$2</definedName>
    <definedName name="_Toc450741516" localSheetId="22">'T20'!$B$2</definedName>
    <definedName name="_Toc450741517" localSheetId="23">'T21'!$B$2</definedName>
    <definedName name="_Toc450741518" localSheetId="24">'T22'!$B$2</definedName>
    <definedName name="_Toc450741519" localSheetId="25">'T23'!$B$2</definedName>
    <definedName name="_Toc450741520" localSheetId="26">'T24'!$B$2</definedName>
    <definedName name="_Toc450741521" localSheetId="27">'T25'!$B$2</definedName>
    <definedName name="_Toc450741522" localSheetId="28">'T26'!$B$2</definedName>
    <definedName name="_Toc450741528" localSheetId="29">'T27'!$B$2</definedName>
    <definedName name="_Toc450741529" localSheetId="30">'T28'!$B$2</definedName>
    <definedName name="_Toc450741530" localSheetId="31">'T29'!$B$2</definedName>
    <definedName name="_Toc450741531" localSheetId="32">'T30'!$B$2</definedName>
    <definedName name="_xlnm.Print_Area" localSheetId="33">Direktori!$A$1:$H$254</definedName>
    <definedName name="Z_1E215D7E_6593_49BC_9E7C_30A70657075C_.wvu.Cols" localSheetId="33" hidden="1">Direktori!$C:$J</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23" l="1"/>
  <c r="F19" i="23"/>
  <c r="G19" i="23"/>
  <c r="H19" i="23"/>
  <c r="I19" i="23"/>
  <c r="J19" i="23"/>
  <c r="K19" i="23"/>
  <c r="L19" i="23"/>
  <c r="M19" i="23"/>
  <c r="N19" i="23"/>
  <c r="O19" i="23"/>
  <c r="P19" i="23"/>
  <c r="D19" i="23"/>
  <c r="E18" i="23"/>
  <c r="F18" i="23"/>
  <c r="G18" i="23"/>
  <c r="H18" i="23"/>
  <c r="I18" i="23"/>
  <c r="J18" i="23"/>
  <c r="K18" i="23"/>
  <c r="L18" i="23"/>
  <c r="M18" i="23"/>
  <c r="N18" i="23"/>
  <c r="O18" i="23"/>
  <c r="P18" i="23"/>
  <c r="D18" i="23"/>
  <c r="E11" i="23"/>
  <c r="F11" i="23"/>
  <c r="G11" i="23"/>
  <c r="H11" i="23"/>
  <c r="I11" i="23"/>
  <c r="J11" i="23"/>
  <c r="K11" i="23"/>
  <c r="L11" i="23"/>
  <c r="M11" i="23"/>
  <c r="N11" i="23"/>
  <c r="O11" i="23"/>
  <c r="P11" i="23"/>
  <c r="D11" i="23"/>
  <c r="E19" i="26"/>
  <c r="F19" i="26"/>
  <c r="G19" i="26"/>
  <c r="H19" i="26"/>
  <c r="I19" i="26"/>
  <c r="J19" i="26"/>
  <c r="K19" i="26"/>
  <c r="L19" i="26"/>
  <c r="M19" i="26"/>
  <c r="N19" i="26"/>
  <c r="O19" i="26"/>
  <c r="P19" i="26"/>
  <c r="E18" i="26"/>
  <c r="F18" i="26"/>
  <c r="G18" i="26"/>
  <c r="H18" i="26"/>
  <c r="I18" i="26"/>
  <c r="J18" i="26"/>
  <c r="K18" i="26"/>
  <c r="L18" i="26"/>
  <c r="M18" i="26"/>
  <c r="N18" i="26"/>
  <c r="O18" i="26"/>
  <c r="P18" i="26"/>
  <c r="D18" i="26"/>
  <c r="E11" i="26"/>
  <c r="F11" i="26"/>
  <c r="G11" i="26"/>
  <c r="H11" i="26"/>
  <c r="I11" i="26"/>
  <c r="J11" i="26"/>
  <c r="K11" i="26"/>
  <c r="L11" i="26"/>
  <c r="M11" i="26"/>
  <c r="N11" i="26"/>
  <c r="O11" i="26"/>
  <c r="P11" i="26"/>
  <c r="E18" i="25"/>
  <c r="F18" i="25"/>
  <c r="G18" i="25"/>
  <c r="H18" i="25"/>
  <c r="I18" i="25"/>
  <c r="J18" i="25"/>
  <c r="K18" i="25"/>
  <c r="L18" i="25"/>
  <c r="M18" i="25"/>
  <c r="N18" i="25"/>
  <c r="O18" i="25"/>
  <c r="P18" i="25"/>
  <c r="D18" i="25"/>
  <c r="E19" i="25"/>
  <c r="F19" i="25"/>
  <c r="G19" i="25"/>
  <c r="H19" i="25"/>
  <c r="I19" i="25"/>
  <c r="J19" i="25"/>
  <c r="K19" i="25"/>
  <c r="L19" i="25"/>
  <c r="M19" i="25"/>
  <c r="N19" i="25"/>
  <c r="O19" i="25"/>
  <c r="P19" i="25"/>
  <c r="D19" i="25"/>
  <c r="E11" i="25"/>
  <c r="F11" i="25"/>
  <c r="G11" i="25"/>
  <c r="H11" i="25"/>
  <c r="I11" i="25"/>
  <c r="J11" i="25"/>
  <c r="K11" i="25"/>
  <c r="L11" i="25"/>
  <c r="M11" i="25"/>
  <c r="N11" i="25"/>
  <c r="O11" i="25"/>
  <c r="P11" i="25"/>
  <c r="D11" i="25"/>
  <c r="E19" i="24"/>
  <c r="F19" i="24"/>
  <c r="G19" i="24"/>
  <c r="H19" i="24"/>
  <c r="I19" i="24"/>
  <c r="J19" i="24"/>
  <c r="K19" i="24"/>
  <c r="L19" i="24"/>
  <c r="M19" i="24"/>
  <c r="N19" i="24"/>
  <c r="O19" i="24"/>
  <c r="P19" i="24"/>
  <c r="D19" i="24"/>
  <c r="P11" i="24"/>
  <c r="N11" i="17"/>
  <c r="O11" i="18"/>
  <c r="P11" i="18"/>
  <c r="E24" i="9"/>
  <c r="F24" i="9"/>
  <c r="G24" i="9"/>
  <c r="H24" i="9"/>
  <c r="I24" i="9"/>
  <c r="J24" i="9"/>
  <c r="K24" i="9"/>
  <c r="L24" i="9"/>
  <c r="M24" i="9"/>
  <c r="N24" i="9"/>
  <c r="O24" i="9"/>
  <c r="D24" i="9"/>
  <c r="O6" i="15"/>
  <c r="N6" i="15"/>
  <c r="M6" i="15"/>
  <c r="M15" i="15"/>
  <c r="L6" i="15"/>
  <c r="L15" i="15"/>
  <c r="K6" i="15"/>
  <c r="J6" i="15"/>
  <c r="I6" i="15"/>
  <c r="H6" i="15"/>
  <c r="H15" i="15"/>
  <c r="G6" i="15"/>
  <c r="F6" i="15"/>
  <c r="E6" i="15"/>
  <c r="E15" i="15"/>
  <c r="D6" i="15"/>
  <c r="D15" i="15"/>
  <c r="O6" i="14"/>
  <c r="N6" i="14"/>
  <c r="M6" i="14"/>
  <c r="M15" i="14"/>
  <c r="K6" i="14"/>
  <c r="P7" i="13"/>
  <c r="P8" i="13"/>
  <c r="P9" i="13"/>
  <c r="P10" i="13"/>
  <c r="P11" i="13"/>
  <c r="P12" i="13"/>
  <c r="P13" i="13"/>
  <c r="P14" i="13"/>
  <c r="P5" i="13"/>
  <c r="P6" i="17"/>
  <c r="P7" i="17"/>
  <c r="P8" i="17"/>
  <c r="P9" i="17"/>
  <c r="P10" i="17"/>
  <c r="P5" i="17"/>
  <c r="P6" i="15"/>
  <c r="P15" i="15"/>
  <c r="P6" i="9"/>
  <c r="P7" i="9"/>
  <c r="P8" i="9"/>
  <c r="P9" i="9"/>
  <c r="P10" i="9"/>
  <c r="P11" i="9"/>
  <c r="P12" i="9"/>
  <c r="P13" i="9"/>
  <c r="P14" i="9"/>
  <c r="P15" i="9"/>
  <c r="P16" i="9"/>
  <c r="P17" i="9"/>
  <c r="P18" i="9"/>
  <c r="P19" i="9"/>
  <c r="P20" i="9"/>
  <c r="P21" i="9"/>
  <c r="P22" i="9"/>
  <c r="P23" i="9"/>
  <c r="P5" i="9"/>
  <c r="P14" i="23"/>
  <c r="P15" i="23"/>
  <c r="P16" i="23"/>
  <c r="P17" i="23"/>
  <c r="P13" i="23"/>
  <c r="P7" i="23"/>
  <c r="P8" i="23"/>
  <c r="P9" i="23"/>
  <c r="P10" i="23"/>
  <c r="P6" i="23"/>
  <c r="P10" i="22"/>
  <c r="P10" i="21"/>
  <c r="P10" i="20"/>
  <c r="P11" i="19"/>
  <c r="P10" i="16"/>
  <c r="P6" i="14"/>
  <c r="P15" i="14"/>
  <c r="P24" i="11"/>
  <c r="P24" i="12"/>
  <c r="P24" i="10"/>
  <c r="O8" i="7"/>
  <c r="O8" i="5"/>
  <c r="O8" i="3"/>
  <c r="O7" i="1"/>
  <c r="P6" i="13"/>
  <c r="D11" i="26"/>
  <c r="D19" i="26"/>
  <c r="L6" i="13"/>
  <c r="O15" i="15"/>
  <c r="J24" i="11"/>
  <c r="K24" i="11"/>
  <c r="D15" i="14"/>
  <c r="E15" i="14"/>
  <c r="F15" i="14"/>
  <c r="G15" i="14"/>
  <c r="H15" i="14"/>
  <c r="I15" i="14"/>
  <c r="J15" i="14"/>
  <c r="K15" i="14"/>
  <c r="L15" i="14"/>
  <c r="N15" i="14"/>
  <c r="O6" i="17"/>
  <c r="O7" i="17"/>
  <c r="O8" i="17"/>
  <c r="O9" i="17"/>
  <c r="O10" i="17"/>
  <c r="O5" i="17"/>
  <c r="O15" i="14"/>
  <c r="D11" i="17"/>
  <c r="E11" i="17"/>
  <c r="F11" i="17"/>
  <c r="G11" i="17"/>
  <c r="H11" i="17"/>
  <c r="I11" i="17"/>
  <c r="J11" i="17"/>
  <c r="K11" i="17"/>
  <c r="L11" i="17"/>
  <c r="M11" i="17"/>
  <c r="O14" i="13"/>
  <c r="D10" i="16"/>
  <c r="E10" i="16"/>
  <c r="F10" i="16"/>
  <c r="G10" i="16"/>
  <c r="H10" i="16"/>
  <c r="I10" i="16"/>
  <c r="J10" i="16"/>
  <c r="K10" i="16"/>
  <c r="L10" i="16"/>
  <c r="M10" i="16"/>
  <c r="N10" i="16"/>
  <c r="O10" i="16"/>
  <c r="F15" i="15"/>
  <c r="G15" i="15"/>
  <c r="I15" i="15"/>
  <c r="J15" i="15"/>
  <c r="K15" i="15"/>
  <c r="N15" i="15"/>
  <c r="O12" i="13"/>
  <c r="O13" i="13"/>
  <c r="O11" i="13"/>
  <c r="O10" i="13"/>
  <c r="O9" i="13"/>
  <c r="O8" i="13"/>
  <c r="O7" i="13"/>
  <c r="O6" i="13"/>
  <c r="O5" i="13"/>
  <c r="N15" i="13"/>
  <c r="D15" i="13"/>
  <c r="E15" i="13"/>
  <c r="I15" i="13"/>
  <c r="L15" i="13"/>
  <c r="H15" i="13"/>
  <c r="F15" i="13"/>
  <c r="G15" i="13"/>
  <c r="J15" i="13"/>
  <c r="K15" i="13"/>
  <c r="M15" i="13"/>
  <c r="D24" i="12"/>
  <c r="E24" i="12"/>
  <c r="F24" i="12"/>
  <c r="G24" i="12"/>
  <c r="H24" i="12"/>
  <c r="I24" i="12"/>
  <c r="J24" i="12"/>
  <c r="K24" i="12"/>
  <c r="L24" i="12"/>
  <c r="M24" i="12"/>
  <c r="N24" i="12"/>
  <c r="O24" i="12"/>
  <c r="D24" i="11"/>
  <c r="E24" i="11"/>
  <c r="F24" i="11"/>
  <c r="G24" i="11"/>
  <c r="H24" i="11"/>
  <c r="I24" i="11"/>
  <c r="L24" i="11"/>
  <c r="M24" i="11"/>
  <c r="N24" i="11"/>
  <c r="O24" i="11"/>
  <c r="D24" i="10"/>
  <c r="E24" i="10"/>
  <c r="F24" i="10"/>
  <c r="G24" i="10"/>
  <c r="H24" i="10"/>
  <c r="I24" i="10"/>
  <c r="J24" i="10"/>
  <c r="K24" i="10"/>
  <c r="L24" i="10"/>
  <c r="M24" i="10"/>
  <c r="N24" i="10"/>
  <c r="O24" i="10"/>
  <c r="N8" i="7"/>
  <c r="C7" i="1"/>
  <c r="D7" i="1"/>
  <c r="E7" i="1"/>
  <c r="F7" i="1"/>
  <c r="G7" i="1"/>
  <c r="H7" i="1"/>
  <c r="I7" i="1"/>
  <c r="J7" i="1"/>
  <c r="K7" i="1"/>
  <c r="L7" i="1"/>
  <c r="M7" i="1"/>
  <c r="N7" i="1"/>
  <c r="C8" i="7"/>
  <c r="D8" i="7"/>
  <c r="E8" i="7"/>
  <c r="F8" i="7"/>
  <c r="G8" i="7"/>
  <c r="H8" i="7"/>
  <c r="I8" i="7"/>
  <c r="J8" i="7"/>
  <c r="K8" i="7"/>
  <c r="L8" i="7"/>
  <c r="M8" i="7"/>
  <c r="O18" i="24"/>
  <c r="O10" i="22"/>
  <c r="O10" i="21"/>
  <c r="O11" i="19"/>
  <c r="O10" i="20"/>
  <c r="N8" i="5"/>
  <c r="N8" i="3"/>
  <c r="N10" i="22"/>
  <c r="M10" i="22"/>
  <c r="N10" i="21"/>
  <c r="M10" i="21"/>
  <c r="N10" i="20"/>
  <c r="M10" i="20"/>
  <c r="N11" i="19"/>
  <c r="M11" i="19"/>
  <c r="N11" i="18"/>
  <c r="M11" i="18"/>
  <c r="M8" i="5"/>
  <c r="L8" i="5"/>
  <c r="C8" i="5"/>
  <c r="D8" i="5"/>
  <c r="E8" i="5"/>
  <c r="F8" i="5"/>
  <c r="G8" i="5"/>
  <c r="H8" i="5"/>
  <c r="I8" i="5"/>
  <c r="J8" i="5"/>
  <c r="K8" i="5"/>
  <c r="C8" i="3"/>
  <c r="D8" i="3"/>
  <c r="E8" i="3"/>
  <c r="F8" i="3"/>
  <c r="G8" i="3"/>
  <c r="H8" i="3"/>
  <c r="I8" i="3"/>
  <c r="J8" i="3"/>
  <c r="K8" i="3"/>
  <c r="L8" i="3"/>
  <c r="M8" i="3"/>
  <c r="P15" i="13"/>
  <c r="P24" i="9"/>
  <c r="O15" i="13"/>
  <c r="O11" i="17"/>
  <c r="P11" i="17"/>
</calcChain>
</file>

<file path=xl/sharedStrings.xml><?xml version="1.0" encoding="utf-8"?>
<sst xmlns="http://schemas.openxmlformats.org/spreadsheetml/2006/main" count="6270" uniqueCount="3756">
  <si>
    <t>DPPK-PPMP</t>
  </si>
  <si>
    <t>DPPK-PPIP</t>
  </si>
  <si>
    <t>DPLK</t>
  </si>
  <si>
    <t>TOTAL</t>
  </si>
  <si>
    <t>EPF-DBPF</t>
  </si>
  <si>
    <t>EPF-DCPF</t>
  </si>
  <si>
    <t>FIPF</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</si>
  <si>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</si>
  <si>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</si>
  <si>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</si>
  <si>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</si>
  <si>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</si>
  <si>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</si>
  <si>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</si>
  <si>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</si>
  <si>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</si>
  <si>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</si>
  <si>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</si>
  <si>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</si>
  <si>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</si>
  <si>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</si>
  <si>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</si>
  <si>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</si>
  <si>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</si>
  <si>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</si>
  <si>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</si>
  <si>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</si>
  <si>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</si>
  <si>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</si>
  <si>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</si>
  <si>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</si>
  <si>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</si>
  <si>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</si>
  <si>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</si>
  <si>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</si>
  <si>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</si>
  <si>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</si>
  <si>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</si>
  <si>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</si>
  <si>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</si>
  <si>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</si>
  <si>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</si>
  <si>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</si>
  <si>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</si>
  <si>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</si>
  <si>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</si>
  <si>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</si>
  <si>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</si>
  <si>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</si>
  <si>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</si>
  <si>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</si>
  <si>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</si>
  <si>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</si>
  <si>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</si>
  <si>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</si>
  <si>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</si>
  <si>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</si>
  <si>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</si>
  <si>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</si>
  <si>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</si>
  <si>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</si>
  <si>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</si>
  <si>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 xml:space="preserve">Surat Berharga Pemerintah/ </t>
  </si>
  <si>
    <t xml:space="preserve">Tabungan/ </t>
  </si>
  <si>
    <t xml:space="preserve">Deposito On Call/ </t>
  </si>
  <si>
    <t xml:space="preserve">Deposito Berjangka/ </t>
  </si>
  <si>
    <t xml:space="preserve">Sertifikat Deposito/ </t>
  </si>
  <si>
    <t xml:space="preserve">Sertifikat Bank Indonesia/ </t>
  </si>
  <si>
    <t xml:space="preserve">Saham/ </t>
  </si>
  <si>
    <t xml:space="preserve">Obligasi/ </t>
  </si>
  <si>
    <t xml:space="preserve">Sukuk/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</si>
  <si>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</si>
  <si>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</si>
  <si>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</si>
  <si>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</si>
  <si>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</si>
  <si>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</si>
  <si>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</si>
  <si>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</si>
  <si>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</si>
  <si>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</si>
  <si>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</si>
  <si>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</si>
  <si>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</si>
  <si>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</si>
  <si>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</si>
  <si>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</si>
  <si>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</si>
  <si>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</si>
  <si>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</si>
  <si>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</si>
  <si>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</si>
  <si>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</si>
  <si>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</si>
  <si>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</si>
  <si>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</si>
  <si>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 xml:space="preserve"> - </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</si>
  <si>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</si>
  <si>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</si>
  <si>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</si>
  <si>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</si>
  <si>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</si>
  <si>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</si>
  <si>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</si>
  <si>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</si>
  <si>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</si>
  <si>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</si>
  <si>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</si>
  <si>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land and Building (Book Value)</t>
  </si>
  <si>
    <t>Vehicle (Book Value)</t>
  </si>
  <si>
    <t>Computers (Book Value)</t>
  </si>
  <si>
    <t>Office Equipments (Book Value)</t>
  </si>
  <si>
    <t>Other Operational Assets (Book Value)</t>
  </si>
  <si>
    <t>Aset Lain-lain</t>
  </si>
  <si>
    <t>Other Assets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</si>
  <si>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</si>
  <si>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</si>
  <si>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</si>
  <si>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</si>
  <si>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</si>
  <si>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</si>
  <si>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</si>
  <si>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</si>
  <si>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</si>
  <si>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</si>
  <si>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NET INVESTMENT REVENUE</t>
  </si>
  <si>
    <t>HASIL USAHA INVESTASI</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</si>
  <si>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</si>
  <si>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</si>
  <si>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</si>
  <si>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</si>
  <si>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</si>
  <si>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</si>
  <si>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</si>
  <si>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</si>
  <si>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</si>
  <si>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</si>
  <si>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</si>
  <si>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</si>
  <si>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</si>
  <si>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</si>
  <si>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</si>
  <si>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</si>
  <si>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</si>
  <si>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</si>
  <si>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</si>
  <si>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</si>
  <si>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</si>
  <si>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</si>
  <si>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</si>
  <si>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</si>
  <si>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</si>
  <si>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</si>
  <si>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</si>
  <si>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</si>
  <si>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</si>
  <si>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</si>
  <si>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</si>
  <si>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</si>
  <si>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</si>
  <si>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</si>
  <si>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</si>
  <si>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</si>
  <si>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</si>
  <si>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Statistik Dana Pension Indonesia / Indonesia Pension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</si>
  <si>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</si>
  <si>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</si>
  <si>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</si>
  <si>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</si>
  <si>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</si>
  <si>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</si>
  <si>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Jalan Budi Kemuliaan 1 Nomor 2</t>
  </si>
  <si>
    <t>Jakarta Pusat</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</si>
  <si>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</si>
  <si>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</si>
  <si>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</si>
  <si>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</si>
  <si>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</si>
  <si>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</si>
  <si>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</si>
  <si>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</si>
  <si>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</si>
  <si>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</si>
  <si>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</si>
  <si>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</si>
  <si>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</si>
  <si>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</si>
  <si>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</si>
  <si>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</si>
  <si>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</si>
  <si>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</si>
  <si>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</si>
  <si>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</si>
  <si>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</si>
  <si>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</si>
  <si>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</si>
  <si>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</si>
  <si>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</si>
  <si>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</si>
  <si>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</si>
  <si>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</si>
  <si>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</si>
  <si>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</si>
  <si>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</si>
  <si>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</si>
  <si>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</si>
  <si>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</si>
  <si>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</si>
  <si>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</si>
  <si>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</si>
  <si>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</si>
  <si>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</si>
  <si>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</si>
  <si>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</si>
  <si>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</si>
  <si>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</si>
  <si>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</si>
  <si>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</si>
  <si>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</si>
  <si>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</si>
  <si>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</si>
  <si>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</si>
  <si>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</si>
  <si>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</si>
  <si>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</si>
  <si>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</si>
  <si>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</si>
  <si>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</si>
  <si>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</si>
  <si>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</si>
  <si>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</si>
  <si>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</si>
  <si>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</si>
  <si>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</si>
  <si>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</si>
  <si>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</si>
  <si>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r>
      <t>TABEL 18. ASET OPERASIONAL DAN ASET LAIN-LAIN DANA PENSIUN DPPK-PPMP/</t>
    </r>
    <r>
      <rPr>
        <i/>
        <sz val="12"/>
        <color theme="1"/>
        <rFont val="Cambria"/>
        <family val="1"/>
      </rPr>
      <t xml:space="preserve">EPF DBPP PENSION OPERATIONAL ASSETS AND OTHER ASSETS </t>
    </r>
  </si>
  <si>
    <t>Efek Beragun Aset dari KIK EBA*</t>
  </si>
  <si>
    <t>Unit Penyertaan Reksadana*</t>
  </si>
  <si>
    <t>Type of</t>
  </si>
  <si>
    <r>
      <t>Tabel 1 Jumlah Dana Pensiun</t>
    </r>
    <r>
      <rPr>
        <b/>
        <sz val="9"/>
        <color rgb="FF4C483D"/>
        <rFont val="Arial"/>
        <family val="2"/>
      </rPr>
      <t xml:space="preserve"> 
</t>
    </r>
    <r>
      <rPr>
        <b/>
        <i/>
        <sz val="9"/>
        <color theme="0"/>
        <rFont val="Arial"/>
        <family val="2"/>
      </rPr>
      <t>Table 1 Total Pension Fund</t>
    </r>
  </si>
  <si>
    <t>Jenis
Dana Pensiun</t>
  </si>
  <si>
    <r>
      <t>Tabel 2 Jumlah Dana Pensiun Berdasarkan Provinsi</t>
    </r>
    <r>
      <rPr>
        <b/>
        <i/>
        <sz val="9"/>
        <color rgb="FFFFFFFF"/>
        <rFont val="Arial"/>
        <family val="2"/>
      </rPr>
      <t xml:space="preserve"> 
Table 2 Total Pension Fund Based On Province</t>
    </r>
  </si>
  <si>
    <t>(Miliar rupiah/Billion rupiah)</t>
  </si>
  <si>
    <t>Jenis</t>
  </si>
  <si>
    <t>Type of Pension Funds</t>
  </si>
  <si>
    <r>
      <t xml:space="preserve">Tabel 3 Jumlah Aset Dana Pensiun Berdasarkan Program Pensiun
</t>
    </r>
    <r>
      <rPr>
        <b/>
        <i/>
        <sz val="9"/>
        <color rgb="FFFFFFFF"/>
        <rFont val="Arial"/>
        <family val="2"/>
      </rPr>
      <t>Table 3 Total Pension Fund Assets Based On Pension Plan</t>
    </r>
  </si>
  <si>
    <r>
      <t xml:space="preserve">Tabel 4 Jumlah Aset Dana Pensiun Berdasarkan Provinsi
</t>
    </r>
    <r>
      <rPr>
        <b/>
        <i/>
        <sz val="9"/>
        <color rgb="FFFFFFFF"/>
        <rFont val="Arial"/>
        <family val="2"/>
      </rPr>
      <t>Table 4 Total Pension Fund Assets Based On Province</t>
    </r>
  </si>
  <si>
    <r>
      <t xml:space="preserve">Tabel 5 Jumlah Aset Bersih Dana Pensiun Berdasarkan Program Pensiun 
</t>
    </r>
    <r>
      <rPr>
        <b/>
        <i/>
        <sz val="9"/>
        <color rgb="FFFFFFFF"/>
        <rFont val="Arial"/>
        <family val="2"/>
      </rPr>
      <t>Table 5 Total Pension Fund Net Assets Based On Pension Plan</t>
    </r>
  </si>
  <si>
    <r>
      <t xml:space="preserve">Tabel 6 Jumlah Aset Bersih Dana Pensiun Berdasarkan Provinsi
</t>
    </r>
    <r>
      <rPr>
        <b/>
        <i/>
        <sz val="9"/>
        <color rgb="FFFFFFFF"/>
        <rFont val="Arial"/>
        <family val="2"/>
      </rPr>
      <t>Table 6 Total Pension Fund Net Assets Based On Province</t>
    </r>
  </si>
  <si>
    <t xml:space="preserve">(Miliar rupiah/Billion rupiah) </t>
  </si>
  <si>
    <r>
      <t xml:space="preserve">Tabel 8 Jumlah Investasi Dana Pensiun Berdasarkan Provinsi
</t>
    </r>
    <r>
      <rPr>
        <b/>
        <i/>
        <sz val="9"/>
        <color rgb="FFFFFFFF"/>
        <rFont val="Arial"/>
        <family val="2"/>
      </rPr>
      <t>Table 8 Total Pension Fund Investments Based On Province</t>
    </r>
  </si>
  <si>
    <t>Portofolio Investasi</t>
  </si>
  <si>
    <t>Portfolio Investments</t>
  </si>
  <si>
    <t>-</t>
  </si>
  <si>
    <t xml:space="preserve">              - </t>
  </si>
  <si>
    <t>Surat Berharga Pemerintah</t>
  </si>
  <si>
    <t>Tabungan</t>
  </si>
  <si>
    <t xml:space="preserve">Deposito On Call </t>
  </si>
  <si>
    <t xml:space="preserve">Deposito Berjangka </t>
  </si>
  <si>
    <t>Sertifikat Deposito</t>
  </si>
  <si>
    <t>Sertifikat Bank Indonesia</t>
  </si>
  <si>
    <t>Saham</t>
  </si>
  <si>
    <t>Obligasi*</t>
  </si>
  <si>
    <t>Unit Penyertaan Reksadana</t>
  </si>
  <si>
    <t>Efek Beragun Aset dari KIK EBA</t>
  </si>
  <si>
    <t>Unit Penyertaan berbentuk KIK</t>
  </si>
  <si>
    <t>Kontrak Opsi Saham</t>
  </si>
  <si>
    <t>Penempatan Langsung pada Saham</t>
  </si>
  <si>
    <t>Tanah</t>
  </si>
  <si>
    <t>Bangunan</t>
  </si>
  <si>
    <t>Tanah dan Bangunan</t>
  </si>
  <si>
    <r>
      <t xml:space="preserve">Tabel 10 Portofolio Investasi DPPK PPMP
</t>
    </r>
    <r>
      <rPr>
        <b/>
        <i/>
        <sz val="9"/>
        <color rgb="FFFFFFFF"/>
        <rFont val="Arial"/>
        <family val="2"/>
      </rPr>
      <t>Table 10 EPF DBPP Investments Portfolio</t>
    </r>
  </si>
  <si>
    <t xml:space="preserve">Obligasi </t>
  </si>
  <si>
    <t xml:space="preserve">Unit Penyertaan berbentuk KIK </t>
  </si>
  <si>
    <t xml:space="preserve">Kontrak Opsi Saham </t>
  </si>
  <si>
    <t xml:space="preserve">Bangunan </t>
  </si>
  <si>
    <r>
      <rPr>
        <b/>
        <sz val="9"/>
        <color rgb="FFFFFFFF"/>
        <rFont val="Arial"/>
        <family val="2"/>
      </rPr>
      <t>Tabel 11 Portofolio Investasi DPPK PPIP</t>
    </r>
    <r>
      <rPr>
        <b/>
        <i/>
        <sz val="9"/>
        <color rgb="FFFFFFFF"/>
        <rFont val="Arial"/>
        <family val="2"/>
      </rPr>
      <t xml:space="preserve">
Table 11 EPF DCPP Investments Portfolio</t>
    </r>
  </si>
  <si>
    <t>Deposito Berjangka</t>
  </si>
  <si>
    <t xml:space="preserve">Tanah dan Bangunan </t>
  </si>
  <si>
    <r>
      <t xml:space="preserve">Tabel 12 Portofolio Investasi DPLK
</t>
    </r>
    <r>
      <rPr>
        <b/>
        <i/>
        <sz val="9"/>
        <color rgb="FFFFFFFF"/>
        <rFont val="Arial"/>
        <family val="2"/>
      </rPr>
      <t>Table 12 FIPF Investments Portfolio</t>
    </r>
  </si>
  <si>
    <r>
      <t>(Miliar rupiah/Billion rupiah</t>
    </r>
    <r>
      <rPr>
        <b/>
        <sz val="8"/>
        <color rgb="FFFFFFFF"/>
        <rFont val="Arial"/>
        <family val="2"/>
      </rPr>
      <t>)</t>
    </r>
  </si>
  <si>
    <t>Aset Lancar Diluar Investasi</t>
  </si>
  <si>
    <t>Non Investments Current Assets</t>
  </si>
  <si>
    <t>Kas dan Bank</t>
  </si>
  <si>
    <t xml:space="preserve">Piutang Iuran Normal </t>
  </si>
  <si>
    <t>2.1.</t>
  </si>
  <si>
    <t>Iuran Normal Pemberi Kerja</t>
  </si>
  <si>
    <t xml:space="preserve">   Employer Normal Contribution</t>
  </si>
  <si>
    <t>2.2.</t>
  </si>
  <si>
    <t xml:space="preserve">Iuran Normal Peserta </t>
  </si>
  <si>
    <t xml:space="preserve">   Employee Normal Contribution</t>
  </si>
  <si>
    <t>Iuran Tambahan</t>
  </si>
  <si>
    <t xml:space="preserve">Piutang Bunga Keterlambatan Iuran </t>
  </si>
  <si>
    <t xml:space="preserve">Beban Dibayar Dimuka </t>
  </si>
  <si>
    <t>Piutang Investasi</t>
  </si>
  <si>
    <t xml:space="preserve">Piutang Hasil Investasi </t>
  </si>
  <si>
    <t>Piutang Lain-lain</t>
  </si>
  <si>
    <r>
      <t xml:space="preserve">Tabel 13 Aset Lancar di Luar Investasi Dana Pensiun
</t>
    </r>
    <r>
      <rPr>
        <b/>
        <i/>
        <sz val="9"/>
        <color rgb="FFFFFFFF"/>
        <rFont val="Arial"/>
        <family val="2"/>
      </rPr>
      <t>Table 13 Pension Fund Non Investments Current Assets</t>
    </r>
  </si>
  <si>
    <r>
      <t xml:space="preserve">Tabel 14 Aset Lancar di Luar Investasi DPPK-PPMP
</t>
    </r>
    <r>
      <rPr>
        <b/>
        <i/>
        <sz val="9"/>
        <color rgb="FFFFFFFF"/>
        <rFont val="Arial"/>
        <family val="2"/>
      </rPr>
      <t>Table 14 EPF DBPP Non Investments Current Assets</t>
    </r>
  </si>
  <si>
    <t>Piutang Iuran Normal</t>
  </si>
  <si>
    <t>Iuran Normal Peserta</t>
  </si>
  <si>
    <t>Piutang Bunga Keterlambatan Iuran</t>
  </si>
  <si>
    <t>Beban Dibayar Dimuka</t>
  </si>
  <si>
    <t>Piutang Hasil Investasi</t>
  </si>
  <si>
    <r>
      <t xml:space="preserve">Tabel 15 Aset Lancar di Luar Investasi DPPK-PPIP
</t>
    </r>
    <r>
      <rPr>
        <b/>
        <i/>
        <sz val="9"/>
        <color rgb="FFFFFFFF"/>
        <rFont val="Arial"/>
        <family val="2"/>
      </rPr>
      <t>Table 15 EPF DCPP Non Investments Current Assets</t>
    </r>
  </si>
  <si>
    <r>
      <t xml:space="preserve">Tabel 16 Aset Lancar di Luar Investasi DPLK
</t>
    </r>
    <r>
      <rPr>
        <b/>
        <i/>
        <sz val="9"/>
        <color rgb="FFFFFFFF"/>
        <rFont val="Arial"/>
        <family val="2"/>
      </rPr>
      <t>Table 16 FIPF Non Investments Current Assets</t>
    </r>
  </si>
  <si>
    <t>Tanah dan Bangunan (Nilai Buku)</t>
  </si>
  <si>
    <t>Kendaraan (Nilai Buku)</t>
  </si>
  <si>
    <t>Peralatan Komputer (Nilai Buku)</t>
  </si>
  <si>
    <t>Peralatan Kantor (Nilai Buku)</t>
  </si>
  <si>
    <t>Aset Operasional Lainnya (Nilai Buku)</t>
  </si>
  <si>
    <t>Operational Assets And</t>
  </si>
  <si>
    <t>Kendaraan (Nilai Buku</t>
  </si>
  <si>
    <r>
      <t xml:space="preserve">Tabel 18 Aset Operasional dan Aset Lain-Lain Dana Pensiun DPPK-PPMP
</t>
    </r>
    <r>
      <rPr>
        <b/>
        <i/>
        <sz val="9"/>
        <color rgb="FFFFFFFF"/>
        <rFont val="Arial"/>
        <family val="2"/>
      </rPr>
      <t>Table 18 EPF DBPP Operational Assets And Other Assets</t>
    </r>
  </si>
  <si>
    <r>
      <t xml:space="preserve">Tabel 17 Aset Operasional dan Aset Lain-lain Dana Pensiun
</t>
    </r>
    <r>
      <rPr>
        <b/>
        <i/>
        <sz val="9"/>
        <color rgb="FFFFFFFF"/>
        <rFont val="Arial"/>
        <family val="2"/>
      </rPr>
      <t>Table 17 Pension Fund Operational Assets and Other Assets</t>
    </r>
  </si>
  <si>
    <t>Aset Operasional Dan</t>
  </si>
  <si>
    <r>
      <t xml:space="preserve">Tabel 19 Aset Operasional dan Aset Lain-Lain Dana Pensiun DPPK-PPIP
</t>
    </r>
    <r>
      <rPr>
        <b/>
        <i/>
        <sz val="9"/>
        <color rgb="FFFFFFFF"/>
        <rFont val="Arial"/>
        <family val="2"/>
      </rPr>
      <t>Table 19 EPF DCPP Operational Assets And Other Assets</t>
    </r>
  </si>
  <si>
    <t>Liabilitas Di Luar Kewajiban Aktuaria</t>
  </si>
  <si>
    <t>Hutang Manfaat Pensiun Jatuh Tempo</t>
  </si>
  <si>
    <t>Hutang Investasi</t>
  </si>
  <si>
    <t>Pendapatan Diterima Dimuka</t>
  </si>
  <si>
    <t>Beban Yang Masih Harus Dibayar</t>
  </si>
  <si>
    <t>Liabilitas di luar Liabilitas Manfaat Pensiun Lain</t>
  </si>
  <si>
    <r>
      <t>Tabel 20</t>
    </r>
    <r>
      <rPr>
        <b/>
        <sz val="10"/>
        <color rgb="FFFFFFFF"/>
        <rFont val="Arial"/>
        <family val="2"/>
      </rPr>
      <t xml:space="preserve"> </t>
    </r>
    <r>
      <rPr>
        <b/>
        <sz val="9"/>
        <color rgb="FFFFFFFF"/>
        <rFont val="Arial"/>
        <family val="2"/>
      </rPr>
      <t xml:space="preserve">Liabilitas di Luar Kewajiban Aktuaria DPPK PPMP
</t>
    </r>
    <r>
      <rPr>
        <b/>
        <i/>
        <sz val="9"/>
        <color rgb="FFFFFFFF"/>
        <rFont val="Arial"/>
        <family val="2"/>
      </rPr>
      <t>Table 20 EPF DBPP Liabilities Other Than Actuarial Liabilities</t>
    </r>
  </si>
  <si>
    <t>Liabilitas Di Luar Kewajiban Manfaat Pensiun</t>
  </si>
  <si>
    <t>Liabilities Other Than Pension Benefit Liabilities</t>
  </si>
  <si>
    <t xml:space="preserve">Hutang Investasi </t>
  </si>
  <si>
    <r>
      <t xml:space="preserve">Tabel 21 Liabilitas di Luar Kewajiban Manfaat Pensiun DPPK PPIP
</t>
    </r>
    <r>
      <rPr>
        <b/>
        <i/>
        <sz val="9"/>
        <color rgb="FFFFFFFF"/>
        <rFont val="Arial"/>
        <family val="2"/>
      </rPr>
      <t>Table 21 EPF DCPP Liabilities Other Than Pension Benefit Liabilities</t>
    </r>
  </si>
  <si>
    <r>
      <t xml:space="preserve">Tabel 22 Liabilitas di Luar Kewajiban Manfaat Pensiun DPLK
</t>
    </r>
    <r>
      <rPr>
        <b/>
        <i/>
        <sz val="9"/>
        <color rgb="FFFFFFFF"/>
        <rFont val="Arial"/>
        <family val="2"/>
      </rPr>
      <t>Table 22 FIPF Liabilities Other Than Pension Benefit Liabilities</t>
    </r>
  </si>
  <si>
    <t>Hasil Usaha Investasi Dana Pensiun</t>
  </si>
  <si>
    <t>Net Investment Revenue</t>
  </si>
  <si>
    <t>PENDAPATAN INVESTASI</t>
  </si>
  <si>
    <t>Bunga/bagi hasil</t>
  </si>
  <si>
    <t>Dividen</t>
  </si>
  <si>
    <t>Sewa</t>
  </si>
  <si>
    <t>Laba(Rugi) Pelepasan/Perolehan Investasi</t>
  </si>
  <si>
    <t>Pendapatan Investasi Lain</t>
  </si>
  <si>
    <t>Total Pendapatan Investasi</t>
  </si>
  <si>
    <t>BEBAN INVESTASI</t>
  </si>
  <si>
    <t>Beban Transaksi Surat Berharga</t>
  </si>
  <si>
    <t>Beban Pemeliharaan Tanah &amp; Bangunan</t>
  </si>
  <si>
    <t>Beban Penyusutan Bangunan</t>
  </si>
  <si>
    <t>Beban Manajer Investasi</t>
  </si>
  <si>
    <t>Beban Investasi Lainnya</t>
  </si>
  <si>
    <t>Total Beban Investasi</t>
  </si>
  <si>
    <r>
      <t xml:space="preserve">Tabel 23 Hasil Usaha Investasi Dana Pensiun
</t>
    </r>
    <r>
      <rPr>
        <b/>
        <i/>
        <sz val="9"/>
        <color rgb="FFFFFFFF"/>
        <rFont val="Arial"/>
        <family val="2"/>
      </rPr>
      <t>Table 23 Pension Fund Net Investment Revenue</t>
    </r>
  </si>
  <si>
    <t xml:space="preserve">Pendapatan Investasi Lain </t>
  </si>
  <si>
    <r>
      <t xml:space="preserve">Tabel 24 Hasil Usaha Investasi DPPK-PPMP
</t>
    </r>
    <r>
      <rPr>
        <b/>
        <i/>
        <sz val="9"/>
        <color rgb="FFFFFFFF"/>
        <rFont val="Arial"/>
        <family val="2"/>
      </rPr>
      <t>Table 24 EPF DBPP Net Investment Revenue</t>
    </r>
  </si>
  <si>
    <r>
      <t xml:space="preserve">Tabel 25 Hasil Usaha Investasi DPPK-PPIP
</t>
    </r>
    <r>
      <rPr>
        <b/>
        <i/>
        <sz val="9"/>
        <color rgb="FFFFFFFF"/>
        <rFont val="Arial"/>
        <family val="2"/>
      </rPr>
      <t>Table 25 EPF DCPP Net Investment Revenue</t>
    </r>
  </si>
  <si>
    <r>
      <t xml:space="preserve">Tabel 26 Hasil Usaha Investasi DPLK
</t>
    </r>
    <r>
      <rPr>
        <b/>
        <i/>
        <sz val="9"/>
        <color rgb="FFFFFFFF"/>
        <rFont val="Arial"/>
        <family val="2"/>
      </rPr>
      <t>Table 26 FIPF Net Investment Revenue</t>
    </r>
  </si>
  <si>
    <t>Jenis Dana Pensiun</t>
  </si>
  <si>
    <r>
      <t xml:space="preserve">Tabel 7 Jumlah Investasi Dana Pensiun Berdasarkan Program Pensiun
</t>
    </r>
    <r>
      <rPr>
        <b/>
        <i/>
        <sz val="9"/>
        <color rgb="FFFFFFFF"/>
        <rFont val="Arial"/>
        <family val="2"/>
      </rPr>
      <t>Table 7 Total Pension Fund Investments Based On Pension Plan</t>
    </r>
  </si>
  <si>
    <r>
      <rPr>
        <b/>
        <sz val="9"/>
        <color rgb="FFFFFFFF"/>
        <rFont val="Arial"/>
        <family val="2"/>
      </rPr>
      <t xml:space="preserve">Tabel 9 Portofolio Investasi Dana Pensiun </t>
    </r>
    <r>
      <rPr>
        <b/>
        <i/>
        <sz val="9"/>
        <color rgb="FFFFFFFF"/>
        <rFont val="Arial"/>
        <family val="2"/>
      </rPr>
      <t xml:space="preserve">
Table 9 PensionFund Investments Portfolio</t>
    </r>
  </si>
  <si>
    <t>MTN</t>
  </si>
  <si>
    <t>REPO</t>
  </si>
  <si>
    <t>Medium Term Note</t>
  </si>
  <si>
    <t>Repurchase Agreement</t>
  </si>
  <si>
    <r>
      <t xml:space="preserve">Tabel 27 Return On Investment (ROI) Dana Pensiun Berdasarkan Program Pensiun
</t>
    </r>
    <r>
      <rPr>
        <b/>
        <i/>
        <sz val="9"/>
        <color rgb="FFFFFFFF"/>
        <rFont val="Arial"/>
        <family val="2"/>
      </rPr>
      <t>Table 27 Pension Fund Return On Investment (ROI) Based On Pension Plan</t>
    </r>
  </si>
  <si>
    <r>
      <t xml:space="preserve">Tabel 28 Return On Asset (ROA) Dana Pensiun Berdasarkan Program Pensiun
</t>
    </r>
    <r>
      <rPr>
        <b/>
        <i/>
        <sz val="9"/>
        <color rgb="FFFFFFFF"/>
        <rFont val="Arial"/>
        <family val="2"/>
      </rPr>
      <t>Table 28 Pension Fund Return On Asset (ROA) Based On Pension Plan</t>
    </r>
  </si>
  <si>
    <r>
      <t xml:space="preserve">Tabel 29 Rasio Investasi Terhadap Aset (RITA) Dana Pensiun Berdasarkan Program Pensiun
</t>
    </r>
    <r>
      <rPr>
        <b/>
        <i/>
        <sz val="9"/>
        <color rgb="FFFFFFFF"/>
        <rFont val="Arial"/>
        <family val="2"/>
      </rPr>
      <t>Table 29 Pension Ratio of Investments To Assests Based On Pension Plan</t>
    </r>
  </si>
  <si>
    <r>
      <t xml:space="preserve">Tabel 30 Kepesertaan Dana Pensiun
</t>
    </r>
    <r>
      <rPr>
        <b/>
        <i/>
        <sz val="9"/>
        <color rgb="FFFFFFFF"/>
        <rFont val="Arial"/>
        <family val="2"/>
      </rPr>
      <t>Table 30 Pension Participants</t>
    </r>
  </si>
  <si>
    <r>
      <t>TABEL 27. RETURN ON INVESTMENT (ROI) DANA PENSIUN BERDASARKAN PROGRAM PENSIUN/</t>
    </r>
    <r>
      <rPr>
        <i/>
        <sz val="11"/>
        <color theme="1"/>
        <rFont val="Cambria"/>
        <family val="1"/>
      </rPr>
      <t>PENSION RETURN ON INVESTMENT (ROI) BASED ON PENSION PLAN</t>
    </r>
  </si>
  <si>
    <r>
      <t>TABEL 28. RETURN ON ASSET (ROA) DANA PENSIUN BERDASARKAN PROGRAM PENSIUN/</t>
    </r>
    <r>
      <rPr>
        <i/>
        <sz val="11"/>
        <color theme="1"/>
        <rFont val="Cambria"/>
        <family val="1"/>
      </rPr>
      <t>PENSION RETURN ON ASSET (ROA) BASED ON PENSION PLAN</t>
    </r>
  </si>
  <si>
    <r>
      <t>TABEL 29. RASIO INVESTASI TERHADAP ASET (RITA) DANA PENSIUN BERDASARKAN PROGRAM PENSIUN/</t>
    </r>
    <r>
      <rPr>
        <i/>
        <sz val="11"/>
        <color theme="1"/>
        <rFont val="Cambria"/>
        <family val="1"/>
      </rPr>
      <t>PENSION RATIO OF INVESTMENTS TO ASSESTS BASED ON PENSION PLAN</t>
    </r>
  </si>
  <si>
    <r>
      <t>TABEL 30. KEPESERTAAN DANA PENSIUN/</t>
    </r>
    <r>
      <rPr>
        <i/>
        <sz val="11"/>
        <color theme="1"/>
        <rFont val="Cambria"/>
        <family val="1"/>
      </rPr>
      <t>PENSION PARTICIPANTS</t>
    </r>
  </si>
  <si>
    <t>DIREKTORI DANA PENSIUN</t>
  </si>
  <si>
    <t>Kode</t>
  </si>
  <si>
    <t>Perusahaan</t>
  </si>
  <si>
    <t>Jenis Usaha</t>
  </si>
  <si>
    <t>Alamat</t>
  </si>
  <si>
    <t>No Kep</t>
  </si>
  <si>
    <t>Tgl Kep</t>
  </si>
  <si>
    <t>Telepon</t>
  </si>
  <si>
    <t>Faks</t>
  </si>
  <si>
    <t>Email</t>
  </si>
  <si>
    <t>Website</t>
  </si>
  <si>
    <t>OfficialName1</t>
  </si>
  <si>
    <t>OfficialName2</t>
  </si>
  <si>
    <t>OfficialName3</t>
  </si>
  <si>
    <t>OfficialName4</t>
  </si>
  <si>
    <t>OfficialName5</t>
  </si>
  <si>
    <t>OfficialName6</t>
  </si>
  <si>
    <t>OfficialName7</t>
  </si>
  <si>
    <t>OfficialName8</t>
  </si>
  <si>
    <t>OfficialName9</t>
  </si>
  <si>
    <t>OfficialName10</t>
  </si>
  <si>
    <t>OfficialName11</t>
  </si>
  <si>
    <t>OfficialName12</t>
  </si>
  <si>
    <t>OfficialName13</t>
  </si>
  <si>
    <t>OfficialName14</t>
  </si>
  <si>
    <t>OfficialName15</t>
  </si>
  <si>
    <t>OfficialName16</t>
  </si>
  <si>
    <t>OfficialName17</t>
  </si>
  <si>
    <t>OfficialName18</t>
  </si>
  <si>
    <t>OfficialName19</t>
  </si>
  <si>
    <t>Jabatan1</t>
  </si>
  <si>
    <t>Jabatan2</t>
  </si>
  <si>
    <t>Jabatan3</t>
  </si>
  <si>
    <t>Jabatan4</t>
  </si>
  <si>
    <t>Jabatan5</t>
  </si>
  <si>
    <t>Jabatan6</t>
  </si>
  <si>
    <t>Jabatan7</t>
  </si>
  <si>
    <t>Jabatan8</t>
  </si>
  <si>
    <t>Jabatan9</t>
  </si>
  <si>
    <t>Jabatan10</t>
  </si>
  <si>
    <t>Jabatan11</t>
  </si>
  <si>
    <t>Jabatan12</t>
  </si>
  <si>
    <t>Jabatan13</t>
  </si>
  <si>
    <t>Jabatan14</t>
  </si>
  <si>
    <t>Jabatan15</t>
  </si>
  <si>
    <t>Jabatan16</t>
  </si>
  <si>
    <t>Jabatan17</t>
  </si>
  <si>
    <t>Jabatan18</t>
  </si>
  <si>
    <t>Jabatan19</t>
  </si>
  <si>
    <t>C011400517</t>
  </si>
  <si>
    <t>Abbott Indonesia</t>
  </si>
  <si>
    <t>DPPK PPMP</t>
  </si>
  <si>
    <t>Wisma Pondok Indah 2 Suite 1000 Jl. Sultan Iskandar Muda Kav. V-TA Pondok Indah. 12310</t>
  </si>
  <si>
    <t>KEP-416/KM.17/1995</t>
  </si>
  <si>
    <t>021-27587888</t>
  </si>
  <si>
    <t>021-27587889</t>
  </si>
  <si>
    <t>marhamila.risya@abbott.com</t>
  </si>
  <si>
    <t>Rini Haryono</t>
  </si>
  <si>
    <t>Aryani Sulistyorini</t>
  </si>
  <si>
    <t>Lidia Rusvita</t>
  </si>
  <si>
    <t>Eric Wisnu</t>
  </si>
  <si>
    <t>Helena rahayu</t>
  </si>
  <si>
    <t>Julvizar Prihardono</t>
  </si>
  <si>
    <t xml:space="preserve">Ketua Pengurus </t>
  </si>
  <si>
    <t xml:space="preserve">Anggota Pengurus </t>
  </si>
  <si>
    <t xml:space="preserve">Ketua Dewan Pengawas </t>
  </si>
  <si>
    <t xml:space="preserve">Anggota Dewan Pengawas </t>
  </si>
  <si>
    <t>C011400679</t>
  </si>
  <si>
    <t>Angkasa Pura I</t>
  </si>
  <si>
    <t>Gedung DAPENRA Lantai 6 Kota Baru Bandar Kemayoran Blok B-12 Kaveling No. 8. 10610</t>
  </si>
  <si>
    <t>KEP-393/KM.17/1999</t>
  </si>
  <si>
    <t>021-65867867, 65867874, 65867875</t>
  </si>
  <si>
    <t>021-65867868</t>
  </si>
  <si>
    <t>dapenra@yahoo.com</t>
  </si>
  <si>
    <t>www.dapenra.co.id</t>
  </si>
  <si>
    <t>M. Syarif Luturlean</t>
  </si>
  <si>
    <t>Safrizal</t>
  </si>
  <si>
    <t>Gunawan Agus Subrata</t>
  </si>
  <si>
    <t>Novrihandri</t>
  </si>
  <si>
    <t>Saptandri Widiyanto</t>
  </si>
  <si>
    <t>Udaya S.</t>
  </si>
  <si>
    <t>Zulkifli</t>
  </si>
  <si>
    <t>Adi Nugroho</t>
  </si>
  <si>
    <t>Anggota Dewan Pengawas</t>
  </si>
  <si>
    <t>C011400678</t>
  </si>
  <si>
    <t>Angkasa Pura II</t>
  </si>
  <si>
    <t>Gedung 628 Bandara International Soekarno-Hatta . 19120</t>
  </si>
  <si>
    <t>KEP-391/KM.17/1999</t>
  </si>
  <si>
    <t>021-5505224, 505399</t>
  </si>
  <si>
    <t>021-5506674</t>
  </si>
  <si>
    <t>sekretariat@dapenda.co.id</t>
  </si>
  <si>
    <t>www.dapenda.co.id</t>
  </si>
  <si>
    <t>Erwin Syahputra</t>
  </si>
  <si>
    <t>Zain Zainuddin</t>
  </si>
  <si>
    <t>Daryanto</t>
  </si>
  <si>
    <t>Djoko Santoso</t>
  </si>
  <si>
    <t>Sugito</t>
  </si>
  <si>
    <t>Andra Y Agussalam</t>
  </si>
  <si>
    <t>Daan Achmad</t>
  </si>
  <si>
    <t>C011400612</t>
  </si>
  <si>
    <t>Antam</t>
  </si>
  <si>
    <t xml:space="preserve">Gedung Aneka Tambang Jl. TB. Simatupang No. 1 Tanjung Barat. </t>
  </si>
  <si>
    <t>KEP-369/KM.17/1997</t>
  </si>
  <si>
    <t>021-7812635 ext 3922, 3920</t>
  </si>
  <si>
    <t>021-7891232</t>
  </si>
  <si>
    <t>pkp_pusat@yahoo.co.id;admin@dapen-antam.org</t>
  </si>
  <si>
    <t>www.dapen-antam.org</t>
  </si>
  <si>
    <t>Rinanti Agnes Arsadjaja</t>
  </si>
  <si>
    <t>Sucipto</t>
  </si>
  <si>
    <t>Yantie Ishnawati</t>
  </si>
  <si>
    <t>Dedy A Sumanagara.</t>
  </si>
  <si>
    <t>Achmad Djamalilleil</t>
  </si>
  <si>
    <t>Hari Widjajanto</t>
  </si>
  <si>
    <t>Kamsi</t>
  </si>
  <si>
    <t>Natali Lantip Susapto</t>
  </si>
  <si>
    <t>C011400635</t>
  </si>
  <si>
    <t>ASDP</t>
  </si>
  <si>
    <t>Jl. Pemuda No. 291 . 13220</t>
  </si>
  <si>
    <t>KEP-693/KM.17/1997</t>
  </si>
  <si>
    <t>021-47882168</t>
  </si>
  <si>
    <t>ria_asdp@yahoo.com</t>
  </si>
  <si>
    <t>Agustono</t>
  </si>
  <si>
    <t>Fatah Setiawan Topobroto</t>
  </si>
  <si>
    <t>Henky Hermawan Wahyu Agstianto</t>
  </si>
  <si>
    <t>M. Hasan Aldin</t>
  </si>
  <si>
    <t>Nova Hendri Lidianto</t>
  </si>
  <si>
    <t>Rudi Meiyansyah</t>
  </si>
  <si>
    <t>Sri Rahayu Lin Astuti</t>
  </si>
  <si>
    <t>Swadaya Purbawan</t>
  </si>
  <si>
    <t>Theresia Damayanti</t>
  </si>
  <si>
    <t>C011400419</t>
  </si>
  <si>
    <t>Askrida</t>
  </si>
  <si>
    <t>Pusat Niaga Cempaka Mas M1/36 Jl. Letjend. Suprapto. 10640</t>
  </si>
  <si>
    <t>KEP-254/KM.17/1994</t>
  </si>
  <si>
    <t>021-42877210-13, 42877213</t>
  </si>
  <si>
    <t>021-42877215</t>
  </si>
  <si>
    <t>wahyu@askrida.co.id</t>
  </si>
  <si>
    <t>Achmad Djunaedi</t>
  </si>
  <si>
    <t>Hari Wibowo</t>
  </si>
  <si>
    <t>Candra Dwi Tanoyo</t>
  </si>
  <si>
    <t>Gregorius Gero</t>
  </si>
  <si>
    <t>Andi Martawijaya</t>
  </si>
  <si>
    <t>Nonot Haryoto</t>
  </si>
  <si>
    <t>Sasongko Adi</t>
  </si>
  <si>
    <t>Suyatno</t>
  </si>
  <si>
    <t>C011400535</t>
  </si>
  <si>
    <t>Astra Satu</t>
  </si>
  <si>
    <t>Jl. Mitra Sunter Boulevard Kav.90 Blok C2 Sunter Jaya Gedung Grha SERA Lt. 8. 14350</t>
  </si>
  <si>
    <t>KEP-038/KM.17/1996</t>
  </si>
  <si>
    <t>021-65309009</t>
  </si>
  <si>
    <t>021-65300330</t>
  </si>
  <si>
    <t>danapensiun@ai.astra.co.id; dony.dwilaksono@dapenastra.com</t>
  </si>
  <si>
    <t>www.dapenastra.com</t>
  </si>
  <si>
    <t>Suheri</t>
  </si>
  <si>
    <t>Chairi Pitono</t>
  </si>
  <si>
    <t>Gunawan Geniusahardja</t>
  </si>
  <si>
    <t>Aloysius Budi Santoso</t>
  </si>
  <si>
    <t>Johannes Loman</t>
  </si>
  <si>
    <t>Renata Indriana</t>
  </si>
  <si>
    <t>Widya Wiryawan</t>
  </si>
  <si>
    <t>Yulius Setiarso</t>
  </si>
  <si>
    <t>C011400485</t>
  </si>
  <si>
    <t>Asuransi Ramayana</t>
  </si>
  <si>
    <t>Jl. Kebon Sirih No. 49 . 10340</t>
  </si>
  <si>
    <t>KEP-138/KM.17/1995</t>
  </si>
  <si>
    <t>021-337148</t>
  </si>
  <si>
    <t>021-334825</t>
  </si>
  <si>
    <t>andi.primadi@ramayanains.com</t>
  </si>
  <si>
    <t>Sukardi Sastroamidarmo</t>
  </si>
  <si>
    <t>Boedi Soetaryono</t>
  </si>
  <si>
    <t>Drs Donny Salyoto</t>
  </si>
  <si>
    <t>R. Yoyok Setio S, AK</t>
  </si>
  <si>
    <t>Sri Handayani, SH,A3IK</t>
  </si>
  <si>
    <t>Mizwar Rosidi</t>
  </si>
  <si>
    <t>Yosaphat Parlindungan Manurung, SE</t>
  </si>
  <si>
    <t>C011400565</t>
  </si>
  <si>
    <t>Aventis Pharma Mp</t>
  </si>
  <si>
    <t>Hoechst Komplek Jl. Jend. A. Yani No.2 Pulomas. 13210</t>
  </si>
  <si>
    <t>KEP-253/KM.17/1996</t>
  </si>
  <si>
    <t>021-47899826</t>
  </si>
  <si>
    <t>021-47899827</t>
  </si>
  <si>
    <t>Sigit Bernanto</t>
  </si>
  <si>
    <t>Angela Budi Utami Martha</t>
  </si>
  <si>
    <t>C011400523</t>
  </si>
  <si>
    <t>Bakrie</t>
  </si>
  <si>
    <t>Rasuna Office Park GOM 07-08, Komplek Apartemen Taman Rasuna Jl. HR. Rasuna Said Kuningan. 12960</t>
  </si>
  <si>
    <t>KEP-423/KM.17/1995</t>
  </si>
  <si>
    <t>021-8296704, 8296698</t>
  </si>
  <si>
    <t>021-83786359</t>
  </si>
  <si>
    <t>danapensiunbakrie@yahoo.co.id; lingga_karim@yahoo.co.id; dewirahayus@yahoo.com</t>
  </si>
  <si>
    <t>www.bakrie-brothers.com</t>
  </si>
  <si>
    <t>Dewi Rahayu Sulistiowati</t>
  </si>
  <si>
    <t>Linggakusuma Karim</t>
  </si>
  <si>
    <t>Dody Taufik Wijaya</t>
  </si>
  <si>
    <t>Rudi Sarwono</t>
  </si>
  <si>
    <t>Januaruddin</t>
  </si>
  <si>
    <t>Indra P. Jacobalis</t>
  </si>
  <si>
    <t>Esti R. Priambodo</t>
  </si>
  <si>
    <t>Aa Syafrudin</t>
  </si>
  <si>
    <t>Anggota Pengurus</t>
  </si>
  <si>
    <t>Ketua Pengurus</t>
  </si>
  <si>
    <t>Ketua Dewan Pengawas</t>
  </si>
  <si>
    <t>C011400564</t>
  </si>
  <si>
    <t>Bangkok Bank</t>
  </si>
  <si>
    <t>Gedung Bangkok Bank Jl. M.H. Thamrin No. 3. 10110</t>
  </si>
  <si>
    <t>KEP-247/KM.17/1996</t>
  </si>
  <si>
    <t>021-2311008</t>
  </si>
  <si>
    <t>021-2311897</t>
  </si>
  <si>
    <t>saleh.lem@bbl.co.th/arsi.got@bbl.co.th</t>
  </si>
  <si>
    <t>Ekawati Agustini</t>
  </si>
  <si>
    <t>Arsi Gotami</t>
  </si>
  <si>
    <t>Sri Widaningsih</t>
  </si>
  <si>
    <t>Suwanto</t>
  </si>
  <si>
    <t>Mario Prayitno</t>
  </si>
  <si>
    <t>Otto Widiantoro</t>
  </si>
  <si>
    <t>Saleh Leman</t>
  </si>
  <si>
    <t>Shinta Aryansari</t>
  </si>
  <si>
    <t>C011400395</t>
  </si>
  <si>
    <t>Bank CIMB Niaga</t>
  </si>
  <si>
    <t>JL. RS. Fatmawati N2.20 . 12140</t>
  </si>
  <si>
    <t>KEP-144/KM.17/1994</t>
  </si>
  <si>
    <t>021-7651392</t>
  </si>
  <si>
    <t>021-7656184</t>
  </si>
  <si>
    <t>dpbankniaga@cbn.net.id</t>
  </si>
  <si>
    <t>T. Wahyu Prihadi Wibowo</t>
  </si>
  <si>
    <t>Dwiana Nartanti</t>
  </si>
  <si>
    <t>Wenny Ekawulan Handojo</t>
  </si>
  <si>
    <t>Juri Sripuspita</t>
  </si>
  <si>
    <t>Anwar Harsono</t>
  </si>
  <si>
    <t>C011400382</t>
  </si>
  <si>
    <t>Bank DKI</t>
  </si>
  <si>
    <t>Ruko Mega Grosir Cempaka Mas Blok Q No. 17 Jl. Letjend. Soeprapto. 10640</t>
  </si>
  <si>
    <t>KEP-015/KM.17/1994</t>
  </si>
  <si>
    <t>021-42878958, 42878959</t>
  </si>
  <si>
    <t>021-42878961</t>
  </si>
  <si>
    <t>dpbankdki@yahoo.com</t>
  </si>
  <si>
    <t>www.dapenbankdki.or.id</t>
  </si>
  <si>
    <t>Sigit Prastowo</t>
  </si>
  <si>
    <t>Listya Widada</t>
  </si>
  <si>
    <t>Enny Rantih Sofyan</t>
  </si>
  <si>
    <t>Narta</t>
  </si>
  <si>
    <t>Sudarmadi</t>
  </si>
  <si>
    <t>Syamsul Arifin Siregar</t>
  </si>
  <si>
    <t xml:space="preserve">Direktur Utama </t>
  </si>
  <si>
    <t>Direktur</t>
  </si>
  <si>
    <t>C011400358</t>
  </si>
  <si>
    <t>Bank Indonesia</t>
  </si>
  <si>
    <t>Komplek Bidakara Pancoran, Gedung YKK-BI Lt. 5 Jl. Deposito VI No. 12-14. 12870</t>
  </si>
  <si>
    <t>KEP-137/KM.17/1993</t>
  </si>
  <si>
    <t>021-83795304, 83795310</t>
  </si>
  <si>
    <t>021-83795319</t>
  </si>
  <si>
    <t>Rasmo Samiun</t>
  </si>
  <si>
    <t>Nirwansyah</t>
  </si>
  <si>
    <t>Sutikno</t>
  </si>
  <si>
    <t>Mubarakah</t>
  </si>
  <si>
    <t>Ahmad Hidayat</t>
  </si>
  <si>
    <t>Askadi Masda Ramelie</t>
  </si>
  <si>
    <t>Damayanti Djohan</t>
  </si>
  <si>
    <t>Dyah Virgoana Gandhi</t>
  </si>
  <si>
    <t>Soengkowo Projoredjo</t>
  </si>
  <si>
    <t>C011400365</t>
  </si>
  <si>
    <t>Bank Mandiri Dua</t>
  </si>
  <si>
    <t>Komplek Ruko Segitiga Senen Blok A 12-14 Jl. Senen Raya No. 135. 10410</t>
  </si>
  <si>
    <t>KEP-261/KM.17/1993</t>
  </si>
  <si>
    <t>021-3855088</t>
  </si>
  <si>
    <t>021-3852296</t>
  </si>
  <si>
    <t>dpbmd@indosat.net.id</t>
  </si>
  <si>
    <t>Husni Suhud</t>
  </si>
  <si>
    <t>Hidayat Widjayadipura</t>
  </si>
  <si>
    <t>Edi Pujiyanto</t>
  </si>
  <si>
    <t>Titiek Setiyowati</t>
  </si>
  <si>
    <t>Basu Vitri Manugrahani</t>
  </si>
  <si>
    <t>Kotrik Sudarno</t>
  </si>
  <si>
    <t>Bambang Sabariman</t>
  </si>
  <si>
    <t>C011400371</t>
  </si>
  <si>
    <t>Bank Mandiri Empat</t>
  </si>
  <si>
    <t>Gedung Dana Graha Lt. Dasar Jl. Gondangdia Kecil No. 12-14. 10330</t>
  </si>
  <si>
    <t>KEP-286/KM.17/1993</t>
  </si>
  <si>
    <t>021-31901428, 31903712</t>
  </si>
  <si>
    <t>021-3146076</t>
  </si>
  <si>
    <t>dpbme@dapenmandiri4.co.id</t>
  </si>
  <si>
    <t>www.dapenmandiri4.co.id</t>
  </si>
  <si>
    <t>Agus Retmono</t>
  </si>
  <si>
    <t>Anggoro Teguh Widodo</t>
  </si>
  <si>
    <t>Linda Hatorangan Manurung</t>
  </si>
  <si>
    <t>Ruhariyanto</t>
  </si>
  <si>
    <t>C011400405</t>
  </si>
  <si>
    <t>Bank Mandiri Satu</t>
  </si>
  <si>
    <t>Gedung Bank Mandiri Lantai 3 Jl. Mampang Prapatan Raya No. 61. 12790</t>
  </si>
  <si>
    <t>KEP-179/KM.17/1994</t>
  </si>
  <si>
    <t>021-79195477, 79195478, 79195479</t>
  </si>
  <si>
    <t>021-79195481</t>
  </si>
  <si>
    <t>dapen@dapenmandiri1.co.id</t>
  </si>
  <si>
    <t>www.dapenbankmandiri.co.id</t>
  </si>
  <si>
    <t>Rony Amir</t>
  </si>
  <si>
    <t>Satyo Haryono</t>
  </si>
  <si>
    <t>E. Indarto Pamoengkas</t>
  </si>
  <si>
    <t>Denny Admiral Nasir</t>
  </si>
  <si>
    <t>C011400436</t>
  </si>
  <si>
    <t>Bank Mandiri Tiga</t>
  </si>
  <si>
    <t>Jl. Mampang Prapatan Raya No. 61 Lantai 3 . 12790</t>
  </si>
  <si>
    <t>KEP-316/KM.17/1994</t>
  </si>
  <si>
    <t>021-79197013, 79197015</t>
  </si>
  <si>
    <t>021-79197016</t>
  </si>
  <si>
    <t>dpbmtiga@yahoo.com</t>
  </si>
  <si>
    <t>bankmandiri.co.id</t>
  </si>
  <si>
    <t>Wahyu Widodo</t>
  </si>
  <si>
    <t>Yanto Subroto</t>
  </si>
  <si>
    <t>Ali Farmadi</t>
  </si>
  <si>
    <t>Arinda Suwardi</t>
  </si>
  <si>
    <t>Haryanto</t>
  </si>
  <si>
    <t>A. Kaduhu Sasrayuda</t>
  </si>
  <si>
    <t>Heru Ratna Azimada</t>
  </si>
  <si>
    <t>Sonni Triandalarso</t>
  </si>
  <si>
    <t>C011400457</t>
  </si>
  <si>
    <t>Bank Negara Indonesia</t>
  </si>
  <si>
    <t>Gedung BNI Lantai 24 Jl. Jenderal Sudirman Kav. 1. 10220</t>
  </si>
  <si>
    <t>KEP-064/KM.17/1995</t>
  </si>
  <si>
    <t>021-5728269</t>
  </si>
  <si>
    <t>021-2510175</t>
  </si>
  <si>
    <t>dapenbni@indosat.net.id</t>
  </si>
  <si>
    <t>www.dapenbni.co.id</t>
  </si>
  <si>
    <t>Pieter Siadari</t>
  </si>
  <si>
    <t>Hadi Sutaryo</t>
  </si>
  <si>
    <t>Rudiana</t>
  </si>
  <si>
    <t>Anggoro Eko Cahyo</t>
  </si>
  <si>
    <t>Darwin Suzandi</t>
  </si>
  <si>
    <t>Gatoet G. Noegroho</t>
  </si>
  <si>
    <t>Agus Setia Permana</t>
  </si>
  <si>
    <t>Max R. Niode</t>
  </si>
  <si>
    <t>C011400388</t>
  </si>
  <si>
    <t>Bank Pembangunan Daerah Bali</t>
  </si>
  <si>
    <t>Jl. PB. Sudirman Pertokoan Sudirman Agung Blok A No.34 LT.II Denpasar - Bali 80225</t>
  </si>
  <si>
    <t>KEP-068/KM.17/1994</t>
  </si>
  <si>
    <t>0361-241034</t>
  </si>
  <si>
    <t>0361-224026</t>
  </si>
  <si>
    <t>dapenbpdbali@yahoo.co.id</t>
  </si>
  <si>
    <t>I Dewa Nyoman Susiawan, SE.</t>
  </si>
  <si>
    <t>I Gusti Bagus Dherana, SE.</t>
  </si>
  <si>
    <t>Drs. I Ketut Suarka</t>
  </si>
  <si>
    <t>I Made Wiwarta,SH,.MH.</t>
  </si>
  <si>
    <t>I Gusti Ngurah Gde Pudja, SE.</t>
  </si>
  <si>
    <t xml:space="preserve">Sekretaris Pengurus </t>
  </si>
  <si>
    <t xml:space="preserve">Bendahara Pengurus </t>
  </si>
  <si>
    <t>C011400397</t>
  </si>
  <si>
    <t>Bank Pembangunan Daerah Jawa Barat dan Banten</t>
  </si>
  <si>
    <t>Jl. Kejaksaan No. 8 - 10 (Ex. Kantor Kas Taspen Bank BJB). 40111</t>
  </si>
  <si>
    <t>KEP-143/KM.17/1994</t>
  </si>
  <si>
    <t>022-4211233</t>
  </si>
  <si>
    <t>022-4211238</t>
  </si>
  <si>
    <t>bnugraha@bank-bjb.co.ic</t>
  </si>
  <si>
    <t>Rudy Dhian Dwimaya</t>
  </si>
  <si>
    <t>Hana Dartiwan</t>
  </si>
  <si>
    <t>Totong Setiawan</t>
  </si>
  <si>
    <t>Pudjo Purwoko</t>
  </si>
  <si>
    <t>Edy Kombara</t>
  </si>
  <si>
    <t>Oking Supriatna</t>
  </si>
  <si>
    <t>Wahyudin</t>
  </si>
  <si>
    <t>C011400369</t>
  </si>
  <si>
    <t>Bank Pembangunan Daerah Riau</t>
  </si>
  <si>
    <t>Perkantoran Grand Sudirman Blok B.3 - Jl. Setia Maharaja - Pekanbaru 28282</t>
  </si>
  <si>
    <t>KEP-527/NB.1/2013</t>
  </si>
  <si>
    <t>0761-32720, 32275</t>
  </si>
  <si>
    <t>0761-32720</t>
  </si>
  <si>
    <t>dapenbankriau@gmail.com</t>
  </si>
  <si>
    <t>www.dapen-bankriaukepri.co.id</t>
  </si>
  <si>
    <t>H.Haznam Harun</t>
  </si>
  <si>
    <t>Dra.Hj.Sumitri Bibra.MM</t>
  </si>
  <si>
    <t>H.Arpan Hais</t>
  </si>
  <si>
    <t>H.Husaini Djamhuri</t>
  </si>
  <si>
    <t>H.Wan Marwan</t>
  </si>
  <si>
    <t>H.Syafei Yusuf</t>
  </si>
  <si>
    <t>H.R.Abdullah Putera</t>
  </si>
  <si>
    <t>H.Ilyas Karim</t>
  </si>
  <si>
    <t>Wakil Ketua</t>
  </si>
  <si>
    <t>Sekretaris</t>
  </si>
  <si>
    <t>Bendahara</t>
  </si>
  <si>
    <t>C011400435</t>
  </si>
  <si>
    <t>Bank Rakyat Indonesia</t>
  </si>
  <si>
    <t>Jl. Veteran II No. 15 Lt.2 . 10110</t>
  </si>
  <si>
    <t>KEP-315/KM.17/1994</t>
  </si>
  <si>
    <t>021-3850427</t>
  </si>
  <si>
    <t>021-3844978</t>
  </si>
  <si>
    <t>dapenbri@yahoo.com</t>
  </si>
  <si>
    <t>Mudjiharno</t>
  </si>
  <si>
    <t>Budi Purwanto</t>
  </si>
  <si>
    <t>Hartono Sukiman</t>
  </si>
  <si>
    <t>Randi Anto</t>
  </si>
  <si>
    <t>Eko B Suharno</t>
  </si>
  <si>
    <t>Ganefi</t>
  </si>
  <si>
    <t>Purwanto</t>
  </si>
  <si>
    <t>Ruslina Harsono</t>
  </si>
  <si>
    <t>C011400507</t>
  </si>
  <si>
    <t>Bank Windu d/h Multicor</t>
  </si>
  <si>
    <t>Gedung Plaza ABDA Lt. 6 Jl. Jend. Sudirman Kav. 59. 12910</t>
  </si>
  <si>
    <t>KEP-268/KM.17/1995</t>
  </si>
  <si>
    <t>021-51401707</t>
  </si>
  <si>
    <t>021-51401708</t>
  </si>
  <si>
    <t>multicor@cbn.net.id</t>
  </si>
  <si>
    <t>Agustinus Karno Soeparto</t>
  </si>
  <si>
    <t>Erna Ambarwati Iskandar</t>
  </si>
  <si>
    <t>Liem Hwie Sien Nio</t>
  </si>
  <si>
    <t>Priyo Uji Siswanto</t>
  </si>
  <si>
    <t>Andreas Herman Basuki</t>
  </si>
  <si>
    <t>Paryanta</t>
  </si>
  <si>
    <t>C011400574</t>
  </si>
  <si>
    <t>Baptis Indonesia</t>
  </si>
  <si>
    <t>Jl. RP. Soeroso No. 5 (Gondangdia Lama) . 10330</t>
  </si>
  <si>
    <t>KEP-333/KM.17/1996</t>
  </si>
  <si>
    <t>021-3901723, 2302497</t>
  </si>
  <si>
    <t>021-3928881</t>
  </si>
  <si>
    <t>dpbi_jakarta@yahoo.co.id</t>
  </si>
  <si>
    <t>www.danapensiunbaptis.com</t>
  </si>
  <si>
    <t xml:space="preserve">Drs. Bagus Widiatmo                    </t>
  </si>
  <si>
    <t>Edy Rahardja, SE</t>
  </si>
  <si>
    <t xml:space="preserve">Pdt. Stefanus Ngatimin, S.Th </t>
  </si>
  <si>
    <t>Heryansyah Himawan, MBA</t>
  </si>
  <si>
    <t>Hendi Tjiptamustika</t>
  </si>
  <si>
    <t>Prisetyadi Teguh Wibawo</t>
  </si>
  <si>
    <t>Timotius Sutarman</t>
  </si>
  <si>
    <t>Peterus Rimba</t>
  </si>
  <si>
    <t>Sori Tjandrah Simbolon</t>
  </si>
  <si>
    <t xml:space="preserve">Cerimas Heru Chriswahono </t>
  </si>
  <si>
    <t>Bendahara Pengurus</t>
  </si>
  <si>
    <t>Sekretaris Pengurus</t>
  </si>
  <si>
    <t>Sektretaris Dewan Pengawas</t>
  </si>
  <si>
    <t>C011400558</t>
  </si>
  <si>
    <t>BASF Indonesia</t>
  </si>
  <si>
    <t>DPS Bank Tower 27th floor Ciputra World 1 Jl. Prof Dr. Satrio Kav. 3-5. 12940</t>
  </si>
  <si>
    <t>KEP-181/KM.17/1996</t>
  </si>
  <si>
    <t>021-29886000</t>
  </si>
  <si>
    <t>021-29885930</t>
  </si>
  <si>
    <t>arif.dharmawan@basf.com</t>
  </si>
  <si>
    <t>www.basf.com</t>
  </si>
  <si>
    <t>Arif Dharmawan</t>
  </si>
  <si>
    <t>Nabiel Farid Tamzil</t>
  </si>
  <si>
    <t>Teguh Tarius</t>
  </si>
  <si>
    <t>Irene Veronica Tandiono</t>
  </si>
  <si>
    <t>C011400437</t>
  </si>
  <si>
    <t>Bersama PDAM Seluruh Indonesia</t>
  </si>
  <si>
    <t>Jl. Penjernihan I No. 46 Pejompongan . 10210</t>
  </si>
  <si>
    <t>KEP-319/KM.17/1994</t>
  </si>
  <si>
    <t>021-5742257, 5747939</t>
  </si>
  <si>
    <t>021-5720146</t>
  </si>
  <si>
    <t>sekretariat@dapenmapamsi.co.id</t>
  </si>
  <si>
    <t>www.dapenmapamsi.co.id</t>
  </si>
  <si>
    <t>Sularno</t>
  </si>
  <si>
    <t>Rizal Firzada Jayabanjaro, SE., MM.</t>
  </si>
  <si>
    <t>Sriwidayanto Kaderi</t>
  </si>
  <si>
    <t>Ashari Mardiono</t>
  </si>
  <si>
    <t>F.Heru Suharto</t>
  </si>
  <si>
    <t>Gazali Rakhman</t>
  </si>
  <si>
    <t>I Nyoman Sukanada</t>
  </si>
  <si>
    <t>Imam Priyono D.P.</t>
  </si>
  <si>
    <t>Iswan</t>
  </si>
  <si>
    <t>Lalu Ahmad Zaini</t>
  </si>
  <si>
    <t>M. Jemianto</t>
  </si>
  <si>
    <t>Muslih</t>
  </si>
  <si>
    <t>Singgih Tri Wibowo</t>
  </si>
  <si>
    <t>Syaiful</t>
  </si>
  <si>
    <t>C011400675</t>
  </si>
  <si>
    <t>Bina Adhi Sejahtera</t>
  </si>
  <si>
    <t>Jl. Raya Pasar Minggu Km 18 . 12510</t>
  </si>
  <si>
    <t>KEP-333/KM.17/1999</t>
  </si>
  <si>
    <t>021-7975312</t>
  </si>
  <si>
    <t>021-7975311</t>
  </si>
  <si>
    <t>dapenbas@yahoo.co.id</t>
  </si>
  <si>
    <t>www.adhi.co.id</t>
  </si>
  <si>
    <t>Anis Anjayani, SE</t>
  </si>
  <si>
    <t>Soni Yaniarso</t>
  </si>
  <si>
    <t>Adriyanto Karyo Utomo, SE</t>
  </si>
  <si>
    <t>Lukman Ibrahim</t>
  </si>
  <si>
    <t>Triyoni</t>
  </si>
  <si>
    <t>Adriyanto Karyo Utomo</t>
  </si>
  <si>
    <t>C011400657</t>
  </si>
  <si>
    <t>Biro Klasifikasi Indonesia</t>
  </si>
  <si>
    <t>Jl. Yos Sudarso No. 38-40 Tanjung Priok Kelurahan Kebon Bawang, Kecamatan Tanjung Priok. 14320</t>
  </si>
  <si>
    <t>KEP-140/KM.17/1998</t>
  </si>
  <si>
    <t>021-43904908, 4301017</t>
  </si>
  <si>
    <t>021-4370705</t>
  </si>
  <si>
    <t>one_dapenbki@yahoo.co.id</t>
  </si>
  <si>
    <t>www.bki.co.id</t>
  </si>
  <si>
    <t xml:space="preserve">Su'ad Syuhada  </t>
  </si>
  <si>
    <t xml:space="preserve">Adi Iman Patria  </t>
  </si>
  <si>
    <t xml:space="preserve">Taufik Hidayat    </t>
  </si>
  <si>
    <t xml:space="preserve">Saifuddin Wijaya </t>
  </si>
  <si>
    <t>C011400643</t>
  </si>
  <si>
    <t>Boc Indonesia</t>
  </si>
  <si>
    <t>Jl. Raya Bekasi Km 21 Pulogadung . 14250</t>
  </si>
  <si>
    <t>KEP-008/KM.17/1998</t>
  </si>
  <si>
    <t>021-4601793</t>
  </si>
  <si>
    <t>021-4603958</t>
  </si>
  <si>
    <t>subyakto.subyakto@id.gases.boc.com</t>
  </si>
  <si>
    <t>Subyakto</t>
  </si>
  <si>
    <t>Rani Tjitraningsih</t>
  </si>
  <si>
    <t>Harijanto Soegeng</t>
  </si>
  <si>
    <t>Mukhlis Hasbi</t>
  </si>
  <si>
    <t>Sigit Purwanto</t>
  </si>
  <si>
    <t>Widyantoro</t>
  </si>
  <si>
    <t>C011400552</t>
  </si>
  <si>
    <t>BPD Bengkulu</t>
  </si>
  <si>
    <t>Ruko Gading Regency No. 10 Jl. Fatmawati Bengkulu. 38223</t>
  </si>
  <si>
    <t>KEP-146/KM.17/1996</t>
  </si>
  <si>
    <t>0736-343401</t>
  </si>
  <si>
    <t>dapenbpdbkl@yahoo.com</t>
  </si>
  <si>
    <t>Bambang Setyabudhi</t>
  </si>
  <si>
    <t>A. Mukti Husny</t>
  </si>
  <si>
    <t>Alfian</t>
  </si>
  <si>
    <t>Jufrizal Eka Putra</t>
  </si>
  <si>
    <t>Rahmani</t>
  </si>
  <si>
    <t>Suardi S</t>
  </si>
  <si>
    <t>Antoni Aris</t>
  </si>
  <si>
    <t>Triyogo Hamzah</t>
  </si>
  <si>
    <t>Drs. TA silaban, SH</t>
  </si>
  <si>
    <t>C011400391</t>
  </si>
  <si>
    <t>BPD DI Yogyakarta</t>
  </si>
  <si>
    <t>Jl. Kusumanegara No. 143 Yogyakarta</t>
  </si>
  <si>
    <t>KEP-085/KM.17/1994</t>
  </si>
  <si>
    <t>0274-555684</t>
  </si>
  <si>
    <t>dapenbpddiy@yahoo.co.id</t>
  </si>
  <si>
    <t>Arief Yulianto</t>
  </si>
  <si>
    <t>Sri Wulan Puspowardani</t>
  </si>
  <si>
    <t>Gamal Kristyanto</t>
  </si>
  <si>
    <t>Kustianti</t>
  </si>
  <si>
    <t>Direktur Utama</t>
  </si>
  <si>
    <t>C011400432</t>
  </si>
  <si>
    <t>BPD Istimewa Aceh</t>
  </si>
  <si>
    <t>Jl. Tgk. Chik Pante Kulu Lt. 2 No. 6-7  . 23242</t>
  </si>
  <si>
    <t>KEP-290/KM.17/1994</t>
  </si>
  <si>
    <t>0651-24196</t>
  </si>
  <si>
    <t>0651-24504</t>
  </si>
  <si>
    <t>dapenbpdaceh@gmail.com</t>
  </si>
  <si>
    <t>M. Yunan</t>
  </si>
  <si>
    <t>Elmizam</t>
  </si>
  <si>
    <t>Ridha Zalmi</t>
  </si>
  <si>
    <t>Anwar Zamzami</t>
  </si>
  <si>
    <t>Abdul Hadi Oebit</t>
  </si>
  <si>
    <t>Juaini</t>
  </si>
  <si>
    <t>Wakil Ketua Pengurus</t>
  </si>
  <si>
    <t>C011400447</t>
  </si>
  <si>
    <t>BPD Jambi</t>
  </si>
  <si>
    <t>Jl. Jend. Ahmad Yani No. 18 Telanaipura . 36122</t>
  </si>
  <si>
    <t>KEP-348/KM.17/1994</t>
  </si>
  <si>
    <t>0741-671173</t>
  </si>
  <si>
    <t>Mahmud</t>
  </si>
  <si>
    <t>Joni Arminal</t>
  </si>
  <si>
    <t>Mulyadi Muin</t>
  </si>
  <si>
    <t>Syamsul Bahrun</t>
  </si>
  <si>
    <t>Zulyani M. Jazid</t>
  </si>
  <si>
    <t>Budi Bestari</t>
  </si>
  <si>
    <t>C011400406</t>
  </si>
  <si>
    <t>BPD Kalimantan Selatan</t>
  </si>
  <si>
    <t>Gedung Bank BPD Kalsel Jl. Lambung Mangkurat No. 7 . 70111</t>
  </si>
  <si>
    <t>KEP-181/KM.17/1994</t>
  </si>
  <si>
    <t>0511-367002, 7470806</t>
  </si>
  <si>
    <t>0511-367002</t>
  </si>
  <si>
    <t>Juni Rif'at</t>
  </si>
  <si>
    <t>Rachmi Martini</t>
  </si>
  <si>
    <t>Sumaryanto</t>
  </si>
  <si>
    <t>C011400591</t>
  </si>
  <si>
    <t>BPD Lampung</t>
  </si>
  <si>
    <t>Jl. Wolter Monginsidi No. 182 Teluk Betung . 35215</t>
  </si>
  <si>
    <t>KEP-429/KM.17/1996</t>
  </si>
  <si>
    <t>0721-487175</t>
  </si>
  <si>
    <t>0721-473993</t>
  </si>
  <si>
    <t>Seem Rizwan Canggu</t>
  </si>
  <si>
    <t>Akuan Nur</t>
  </si>
  <si>
    <t>HI. Suparman</t>
  </si>
  <si>
    <t>Ahmad Rudy Hendra Akuan</t>
  </si>
  <si>
    <t>Agus Sumitro</t>
  </si>
  <si>
    <t>C011400557</t>
  </si>
  <si>
    <t>BPD Maluku</t>
  </si>
  <si>
    <t>Gedung BPD Maluku Lt. 4 Jl. Raya Patimura No. 9. 97124</t>
  </si>
  <si>
    <t>KEP-180/KM.17/1996</t>
  </si>
  <si>
    <t>0911-354214</t>
  </si>
  <si>
    <t>0911-344081</t>
  </si>
  <si>
    <t>dapen_maluku@msn.com</t>
  </si>
  <si>
    <t>dapenbankmaluku.blogspot.co.id</t>
  </si>
  <si>
    <t>Idris Rolobessy</t>
  </si>
  <si>
    <t>George Laisina</t>
  </si>
  <si>
    <t>Karya. A. Lesilolo</t>
  </si>
  <si>
    <t>Hendrik Nanlohy</t>
  </si>
  <si>
    <t>C011400429</t>
  </si>
  <si>
    <t>BPD NTB</t>
  </si>
  <si>
    <t xml:space="preserve">Jl. Sultan Hasanuddin 27 Cakranegara . </t>
  </si>
  <si>
    <t>KEP-288/KM.17/1994</t>
  </si>
  <si>
    <t>0370-641714</t>
  </si>
  <si>
    <t>Fuad Saleh</t>
  </si>
  <si>
    <t>Mochamad Hasan</t>
  </si>
  <si>
    <t>Baiq Subhiniaty</t>
  </si>
  <si>
    <t>Siswanto</t>
  </si>
  <si>
    <t>Ferry Satrio</t>
  </si>
  <si>
    <t>Baiq Surya Lasmi</t>
  </si>
  <si>
    <t>B. Dien Rosana Juwita</t>
  </si>
  <si>
    <t>M. Ali Arsyad</t>
  </si>
  <si>
    <t>Saharuddin</t>
  </si>
  <si>
    <t>C011400597</t>
  </si>
  <si>
    <t>BPD Nusa Tenggara Timur</t>
  </si>
  <si>
    <t>Gedung Kantor Pusat Bank NTT Lantai IV Kelurahan Oebufu . 85112</t>
  </si>
  <si>
    <t>KEP-650/KM.10/2012</t>
  </si>
  <si>
    <t>0380-840396</t>
  </si>
  <si>
    <t>0380-840391</t>
  </si>
  <si>
    <t>dapen_bankNTT@yahoo.co.id</t>
  </si>
  <si>
    <t>Rambu K.B.M.M. Djukatana</t>
  </si>
  <si>
    <t>Muhammad Ramli</t>
  </si>
  <si>
    <t>Kiyon K.K. Maubanu</t>
  </si>
  <si>
    <t>Welem Nunuhitu</t>
  </si>
  <si>
    <t>Antonius Bata</t>
  </si>
  <si>
    <t>Bastian S. Pello</t>
  </si>
  <si>
    <t>Basthian S. Pello</t>
  </si>
  <si>
    <t xml:space="preserve"> Pengurus (Direktur Utama) Dana Pensiun</t>
  </si>
  <si>
    <t>Pengurus (Direktur Umum &amp; Akuntansi) Dana Pensiun</t>
  </si>
  <si>
    <t>Pengurus (Direktur Investasi) Dana Pensiun</t>
  </si>
  <si>
    <t>C011400511</t>
  </si>
  <si>
    <t>BPD Papua</t>
  </si>
  <si>
    <t>Jayapura Pacifik Permai Blok H No. 12 . 99111</t>
  </si>
  <si>
    <t>KEP-342/KM.17/1995</t>
  </si>
  <si>
    <t>0967-522789</t>
  </si>
  <si>
    <t>0967-550371</t>
  </si>
  <si>
    <t>dapenpapua@yahoo.com</t>
  </si>
  <si>
    <t>Herawati</t>
  </si>
  <si>
    <t>Empy Haryanto</t>
  </si>
  <si>
    <t>Johanis Walasary</t>
  </si>
  <si>
    <t>Petronella S.T. Rumbiak</t>
  </si>
  <si>
    <t>Agus Susanto</t>
  </si>
  <si>
    <t>C011400562</t>
  </si>
  <si>
    <t>BPD Sulawesi Selatan</t>
  </si>
  <si>
    <t>Jl. Dr. Sam Ratulangi No. 16 . 90142</t>
  </si>
  <si>
    <t>KEP-211/KM.17/1996</t>
  </si>
  <si>
    <t>0411-8111358</t>
  </si>
  <si>
    <t>0411-8111359</t>
  </si>
  <si>
    <t>Nasruddin Nawawi</t>
  </si>
  <si>
    <t>Sri Caturwatie</t>
  </si>
  <si>
    <t>Abd. Munir Muhammadiyah</t>
  </si>
  <si>
    <t>Idrus Andi Dadi</t>
  </si>
  <si>
    <t>H. Harris Saleng</t>
  </si>
  <si>
    <t>Asril Azis</t>
  </si>
  <si>
    <t>Entjiek Q Djunaidy</t>
  </si>
  <si>
    <t>H.M. Chatib Saleh</t>
  </si>
  <si>
    <t>Beddu Side</t>
  </si>
  <si>
    <t>Farouk Bamatraf</t>
  </si>
  <si>
    <t>C011400465</t>
  </si>
  <si>
    <t>BPD Sulawesi Tengah</t>
  </si>
  <si>
    <t xml:space="preserve">Gedung PT. Bank Sulteng Lantai Dasar Jl. Sultan Hasanuddin No. 20 Palu - Sulawesi Tengah </t>
  </si>
  <si>
    <t>KEP-061/KM.17/1995</t>
  </si>
  <si>
    <t>0451 - 452703</t>
  </si>
  <si>
    <t>dapenbpdst@yahoo.com</t>
  </si>
  <si>
    <t>Maliegi Dumola</t>
  </si>
  <si>
    <t>Zulfaizah</t>
  </si>
  <si>
    <t>C011400532</t>
  </si>
  <si>
    <t>BPD Sulawesi Tenggara</t>
  </si>
  <si>
    <t>Gedung Kantor BPD Sultra Capem Sao-Sao Jl. Sao-Sao No. 272 Lantai III. 93121</t>
  </si>
  <si>
    <t>KEP-024/KM.17/1996</t>
  </si>
  <si>
    <t>0401-3192181</t>
  </si>
  <si>
    <t>0401-3192480</t>
  </si>
  <si>
    <t>danapensiunbanksultra@yahoo.co.id</t>
  </si>
  <si>
    <t>Hariyanto</t>
  </si>
  <si>
    <t>Ichsan La Ode Ahi</t>
  </si>
  <si>
    <t>Endang achmad al-Djufri</t>
  </si>
  <si>
    <t>Hadiman</t>
  </si>
  <si>
    <t>Arfianus</t>
  </si>
  <si>
    <t>C011400443</t>
  </si>
  <si>
    <t>BPD Sulawesi Utara</t>
  </si>
  <si>
    <t>Piere Tendean Gedung Marina Plaza Blok B.6 Kantor Kas PT. Bank Sulut Lt. 4. 95111</t>
  </si>
  <si>
    <t>KEP-338/KM.17/1994</t>
  </si>
  <si>
    <t>0431-874535, 8880397, 8880457</t>
  </si>
  <si>
    <t>0431-874512</t>
  </si>
  <si>
    <t>dp_bpdsu@yahoo.com</t>
  </si>
  <si>
    <t>Gagarin Karno Adrie Sorongan</t>
  </si>
  <si>
    <t>Adriana A. Kaseger</t>
  </si>
  <si>
    <t>Elsje Celvia Mongisidi</t>
  </si>
  <si>
    <t>Ris Suma Lapian</t>
  </si>
  <si>
    <t>Maudy Revino Pepah</t>
  </si>
  <si>
    <t>Verry Victor Masengi</t>
  </si>
  <si>
    <t>C011400487</t>
  </si>
  <si>
    <t>BPD Sumatera Barat</t>
  </si>
  <si>
    <t>Jl. Pemuda No. 17 J . 25117</t>
  </si>
  <si>
    <t>KEP-160/KM.17/1995</t>
  </si>
  <si>
    <t>0751-39833, 38937, 31578, 31579</t>
  </si>
  <si>
    <t>dapenbpdsb@yahoo.co.id</t>
  </si>
  <si>
    <t>Syamsir Alam</t>
  </si>
  <si>
    <t>Ahmad Rusjdi</t>
  </si>
  <si>
    <t>Bayrizal</t>
  </si>
  <si>
    <t>Widya Lestari</t>
  </si>
  <si>
    <t>Syaiful Bahri</t>
  </si>
  <si>
    <t>C011400414</t>
  </si>
  <si>
    <t>BPD Sumatera Selatan &amp; Bangka Belitung</t>
  </si>
  <si>
    <t>Gedung Bank Sumsel Lantai 1 Jl. Jend. Sudirman No. 337. 30129</t>
  </si>
  <si>
    <t>KEP-226/KM.17/1994</t>
  </si>
  <si>
    <t>0711-372867</t>
  </si>
  <si>
    <t>Mugiono</t>
  </si>
  <si>
    <t>Edi Siswanto</t>
  </si>
  <si>
    <t>Marsuan</t>
  </si>
  <si>
    <t>Pasehisman</t>
  </si>
  <si>
    <t>Boydi</t>
  </si>
  <si>
    <t>Ratna Hati</t>
  </si>
  <si>
    <t>C011400363</t>
  </si>
  <si>
    <t>BTN</t>
  </si>
  <si>
    <t>Wisma Purna Batara Lantai 3 Jl. Kesehatan No. 56-58. 10160</t>
  </si>
  <si>
    <t>KEP-232/KM.17/1993</t>
  </si>
  <si>
    <t>021-3843175, 3864546</t>
  </si>
  <si>
    <t>021-3813452</t>
  </si>
  <si>
    <t>dp-btn@danapensiun-btn.co.id; layanan@dapenbtn.com</t>
  </si>
  <si>
    <t>www.dapenbtn.com</t>
  </si>
  <si>
    <t>Saut Pardede</t>
  </si>
  <si>
    <t>Rakhmat Nugroho</t>
  </si>
  <si>
    <t>Rini Pudjiastuti</t>
  </si>
  <si>
    <t>Maryono</t>
  </si>
  <si>
    <t>Irman A. Zahiruddin</t>
  </si>
  <si>
    <t>Mansyur Syamsuri Nasution</t>
  </si>
  <si>
    <t>Purwadi</t>
  </si>
  <si>
    <t>Sutarno</t>
  </si>
  <si>
    <t>Triani Pudjiastuti</t>
  </si>
  <si>
    <t>C011400714</t>
  </si>
  <si>
    <t>Bukit Asam</t>
  </si>
  <si>
    <t>PT Bukit Asam Lantai 2 Kantor Besar Lama Jl. Perigi No. 1 Tanjung Enim. 31716</t>
  </si>
  <si>
    <t>KEP-245/KM.6/2002</t>
  </si>
  <si>
    <t>0734-451096</t>
  </si>
  <si>
    <t>0734-451252</t>
  </si>
  <si>
    <t>Zulheri</t>
  </si>
  <si>
    <t>Muhammad Syafaat</t>
  </si>
  <si>
    <t>Wiseso Dewo</t>
  </si>
  <si>
    <t>Achmad Sudarto</t>
  </si>
  <si>
    <t>Agus Hasanudin</t>
  </si>
  <si>
    <t>M. Zulfahmi</t>
  </si>
  <si>
    <t>Muhammad Bagir</t>
  </si>
  <si>
    <t>Muhammad Hatta</t>
  </si>
  <si>
    <t>Rakhmatullah</t>
  </si>
  <si>
    <t>C011400402</t>
  </si>
  <si>
    <t>Cardig Group</t>
  </si>
  <si>
    <t>Menara Cardig Lt. 4 Jl. Protokol Halim Perdanakusuma. 13650</t>
  </si>
  <si>
    <t>KEP-175/KM.17/1994</t>
  </si>
  <si>
    <t>021-80885040</t>
  </si>
  <si>
    <t>021-80885047</t>
  </si>
  <si>
    <t>dpcardiggroup@yahoo.com</t>
  </si>
  <si>
    <t>www.danapensiun-cardiggroup.com</t>
  </si>
  <si>
    <t>H. Suminto</t>
  </si>
  <si>
    <t>Ade Yusuf Mulyawan</t>
  </si>
  <si>
    <t>M. Herry Harjono</t>
  </si>
  <si>
    <t>Suparmo</t>
  </si>
  <si>
    <t>Ardjuna Sitorus</t>
  </si>
  <si>
    <t>Nurmaria WP Sarosa</t>
  </si>
  <si>
    <t>Subiyono</t>
  </si>
  <si>
    <t>Yanosandy Chalim</t>
  </si>
  <si>
    <t>C011400393</t>
  </si>
  <si>
    <t>Cedefindo</t>
  </si>
  <si>
    <t>Jl. Raya Narogong Km. 4 Kel Bojong Rawa Lumbu. 17116</t>
  </si>
  <si>
    <t>KEP-096/KM.17/1994</t>
  </si>
  <si>
    <t>021-8215710, 8204091</t>
  </si>
  <si>
    <t>021-82404589</t>
  </si>
  <si>
    <t>ihidayanti@cedefindo.co.id</t>
  </si>
  <si>
    <t>www.cedefindo.co.id</t>
  </si>
  <si>
    <t>Ida Hidayati</t>
  </si>
  <si>
    <t>Alfonsa Rina Arumdati</t>
  </si>
  <si>
    <t>Catharina Heni Nurwaluyawati</t>
  </si>
  <si>
    <t>Edi Hernandar</t>
  </si>
  <si>
    <t>Mulyatmojo</t>
  </si>
  <si>
    <t>Rulijani</t>
  </si>
  <si>
    <t>C011400580</t>
  </si>
  <si>
    <t>Chevron Pacific Indonesia d/h Caltex Pacific Indonesia</t>
  </si>
  <si>
    <t>Gedung Sentral Senayan 1 Lantai 15 Jl. Asia Afrika No. 8. 10270</t>
  </si>
  <si>
    <t>KEP-367/KM.17/1996</t>
  </si>
  <si>
    <t>021-29945353</t>
  </si>
  <si>
    <t>021-29945337</t>
  </si>
  <si>
    <t>santosas@chevrontexaco.com</t>
  </si>
  <si>
    <t>www.chevronindonesia.com</t>
  </si>
  <si>
    <t>Lily Siana</t>
  </si>
  <si>
    <t>Muninggar Trrsnosari</t>
  </si>
  <si>
    <t>Rina Lestari</t>
  </si>
  <si>
    <t>Harris H. Djauhari</t>
  </si>
  <si>
    <t>Fedrizal Djanawir</t>
  </si>
  <si>
    <t>Nurhasan</t>
  </si>
  <si>
    <t>Santosa Suradja</t>
  </si>
  <si>
    <t>C011400609</t>
  </si>
  <si>
    <t>Citas Otis Elevator</t>
  </si>
  <si>
    <t>Jl. Buncit Raya No. 36 Pejaten, Pasar Minggu . 12550</t>
  </si>
  <si>
    <t>KEP-365/KM.17/1997</t>
  </si>
  <si>
    <t>021-78840000 ext 431, 78844000</t>
  </si>
  <si>
    <t>021-7247960</t>
  </si>
  <si>
    <t>meiske.adm@otis.com</t>
  </si>
  <si>
    <t>www.otisworldwide.com</t>
  </si>
  <si>
    <t>Meiske Adam</t>
  </si>
  <si>
    <t>Ir. Ihnatun Edib</t>
  </si>
  <si>
    <t>Tomy Setiawan</t>
  </si>
  <si>
    <t>Nanang Amir</t>
  </si>
  <si>
    <t>C011400514</t>
  </si>
  <si>
    <t>Citibank, N.A.</t>
  </si>
  <si>
    <t>Citibank Tower Lt. 7 Jl. Jend. Sudirman Kav. 54-55. 12190</t>
  </si>
  <si>
    <t>KEP-412/KM.17/1995</t>
  </si>
  <si>
    <t>021-52908706</t>
  </si>
  <si>
    <t>021-52908709</t>
  </si>
  <si>
    <t>novi.mayasari@citi.com</t>
  </si>
  <si>
    <t>Nina P. Avrianty</t>
  </si>
  <si>
    <t>Denok Anggraini</t>
  </si>
  <si>
    <t>Harina Wulan Sari</t>
  </si>
  <si>
    <t>Erwin Wiriadi</t>
  </si>
  <si>
    <t>Sujanto</t>
  </si>
  <si>
    <t>Suryadi</t>
  </si>
  <si>
    <t>Yardley</t>
  </si>
  <si>
    <t>I Made Budhi P Artha</t>
  </si>
  <si>
    <t>Nerfita Primasari</t>
  </si>
  <si>
    <t>C011400547</t>
  </si>
  <si>
    <t>Citra Lintas Indonesia</t>
  </si>
  <si>
    <t>Lintas House Lantai 5 Jl. Sultan Hasanuddin No. 47-49-52. 12160</t>
  </si>
  <si>
    <t>KEP-109/KM.17/1996</t>
  </si>
  <si>
    <t>021-7254849</t>
  </si>
  <si>
    <t>021-7254850</t>
  </si>
  <si>
    <t>Dewi Haryani</t>
  </si>
  <si>
    <t>Anastasia Saputra</t>
  </si>
  <si>
    <t>Johanna Manopo</t>
  </si>
  <si>
    <t>Wenny H. Bustami</t>
  </si>
  <si>
    <t>Winda Kurniawan</t>
  </si>
  <si>
    <t>FX Ridwan Handoyo</t>
  </si>
  <si>
    <t>Agdya Savanto</t>
  </si>
  <si>
    <t>Kioe Judi Irwanto</t>
  </si>
  <si>
    <t>Viena Meuthia</t>
  </si>
  <si>
    <t>C011400482</t>
  </si>
  <si>
    <t>Dai Nippon Printing Indonesia</t>
  </si>
  <si>
    <t>Kawasan Industri Pulogadung Pulogadung Kavling II Blok H 2-3. 13920</t>
  </si>
  <si>
    <t>KEP-132/KM.17/1995</t>
  </si>
  <si>
    <t>021-4605790</t>
  </si>
  <si>
    <t>021-46821734</t>
  </si>
  <si>
    <t>tommy@dnpi.co.id</t>
  </si>
  <si>
    <t xml:space="preserve">Aria Ardania </t>
  </si>
  <si>
    <t>Swanita Katarina Riwang</t>
  </si>
  <si>
    <t>Eva Clara Siahaan</t>
  </si>
  <si>
    <t>Harjanto</t>
  </si>
  <si>
    <t>Sugeng Rianto</t>
  </si>
  <si>
    <t>Aria Ardania</t>
  </si>
  <si>
    <t>Budi Darwanto</t>
  </si>
  <si>
    <t>Helmy Murtanto</t>
  </si>
  <si>
    <t>Agus Sugianto</t>
  </si>
  <si>
    <t>C011400739</t>
  </si>
  <si>
    <t>Dana Pensiun Pemberi Kerja Ukhuwah UMI</t>
  </si>
  <si>
    <t>Jl. Kakatua No. 27  . 90121</t>
  </si>
  <si>
    <t>KEP-63/D.05/2013</t>
  </si>
  <si>
    <t>0411-859146</t>
  </si>
  <si>
    <t>0411-874051</t>
  </si>
  <si>
    <t>Iskandar BP</t>
  </si>
  <si>
    <t xml:space="preserve"> Rusjidin </t>
  </si>
  <si>
    <t>Bahar Sinring</t>
  </si>
  <si>
    <t>Lambang Basri Said</t>
  </si>
  <si>
    <t>C011400372</t>
  </si>
  <si>
    <t>Danareksa</t>
  </si>
  <si>
    <t>Gd. Danareksa Lt. Dasar Jl. Merdeka Selatan No. 14. 10110</t>
  </si>
  <si>
    <t>KEP-287/KM.17/1993</t>
  </si>
  <si>
    <t>021-35097777, 3509888</t>
  </si>
  <si>
    <t>021-2310062</t>
  </si>
  <si>
    <t>qomariah@danareksa.com</t>
  </si>
  <si>
    <t>Pristiwati Julida Hutagalung</t>
  </si>
  <si>
    <t>Agus Suryadi</t>
  </si>
  <si>
    <t>Wiwik Suhartati</t>
  </si>
  <si>
    <t>Wahzary</t>
  </si>
  <si>
    <t>Bondan Pristiwandana</t>
  </si>
  <si>
    <t>Henry E P Manalu</t>
  </si>
  <si>
    <t>Yulia Trihartati</t>
  </si>
  <si>
    <t>C011400445</t>
  </si>
  <si>
    <t>Delta Djakarta</t>
  </si>
  <si>
    <t>Jl. Inspeksi Tarum Barat, Desa Setia Darma, Tambun, Bekasi Timur . 17510</t>
  </si>
  <si>
    <t>KEP-345/KM.17/1994</t>
  </si>
  <si>
    <t>021-8822520</t>
  </si>
  <si>
    <t>021-8819423</t>
  </si>
  <si>
    <t>goenawan@deltajkt.co.id;dwihardi@deltajkt.co.id</t>
  </si>
  <si>
    <t>www:deltajkt.co.id</t>
  </si>
  <si>
    <t>M. Goenawan Kartiyasa</t>
  </si>
  <si>
    <t>Dwi Hardi Sugeng Sutanto</t>
  </si>
  <si>
    <t>Heny Sulistiowaty</t>
  </si>
  <si>
    <t>Ronny Titiheruw</t>
  </si>
  <si>
    <t>Andi Budi Eka</t>
  </si>
  <si>
    <t>Edy J. Napitupulu</t>
  </si>
  <si>
    <t>Lia Mulyati</t>
  </si>
  <si>
    <t>C011400709</t>
  </si>
  <si>
    <t>Direksi Dan Karyawan PT Asuransi Parolamas</t>
  </si>
  <si>
    <t>Komplek Golden Plaza Blok G 39-42 Jl. RS. Fatmawati No. 15. 12420</t>
  </si>
  <si>
    <t>KEP-048/KM.6/2002</t>
  </si>
  <si>
    <t>021-7508983, 7508389</t>
  </si>
  <si>
    <t>021-7694743</t>
  </si>
  <si>
    <t>dapen@parolamas.co.id</t>
  </si>
  <si>
    <t>Teddy Pudiwan</t>
  </si>
  <si>
    <t>Djoko Sunarko</t>
  </si>
  <si>
    <t>Syarifuddin Harahap</t>
  </si>
  <si>
    <t>Mora Pane</t>
  </si>
  <si>
    <t>C011400667</t>
  </si>
  <si>
    <t>Dok Dan Perkapalan Surabaya</t>
  </si>
  <si>
    <t>Jl. Tanjung Perak Barat No. 433-435 . 60165</t>
  </si>
  <si>
    <t>KEP-002/KM.17/1999</t>
  </si>
  <si>
    <t>031-3291286</t>
  </si>
  <si>
    <t>031-3291659</t>
  </si>
  <si>
    <t>dok-sby@indo.net.id</t>
  </si>
  <si>
    <t>Drs. Penta Parawati, MM*</t>
  </si>
  <si>
    <t>Agung Hery Cahyono, SE*</t>
  </si>
  <si>
    <t>Drs. Endy Muswarianto*</t>
  </si>
  <si>
    <t>C011400716</t>
  </si>
  <si>
    <t>Dok Kodja Bahari Group</t>
  </si>
  <si>
    <t>Jl. Sindang Laut No. 101, Cilincing, Tanjung Priok . 14110</t>
  </si>
  <si>
    <t>KEP-196/KM.6/2003</t>
  </si>
  <si>
    <t>021-4354112</t>
  </si>
  <si>
    <t>Dkbgroupdapen@yahoo.co.id</t>
  </si>
  <si>
    <t>www.dokkodjabahari.com</t>
  </si>
  <si>
    <t>Tjahyadi Dermawan</t>
  </si>
  <si>
    <t>Devi Yanthi</t>
  </si>
  <si>
    <t>Kawidjan</t>
  </si>
  <si>
    <t>Yusron Rizqi</t>
  </si>
  <si>
    <t>Sekretaris Dewan Pengawas</t>
  </si>
  <si>
    <t>Ketua Pengurus Dana Pensiun</t>
  </si>
  <si>
    <t>C011400593</t>
  </si>
  <si>
    <t>East Jakarta Industrial Park</t>
  </si>
  <si>
    <t>Kawasan Industri EJIP Plot 3A Cikarang Selatan . 17550</t>
  </si>
  <si>
    <t>KEP-447/KM.17/1996</t>
  </si>
  <si>
    <t>021-8970001</t>
  </si>
  <si>
    <t>021-8970002</t>
  </si>
  <si>
    <t>agus.eko@ejip.co.id; cecillia.linuwihadi@ejip.co.id</t>
  </si>
  <si>
    <t>Suryanto</t>
  </si>
  <si>
    <t xml:space="preserve">Nishfu Nazilatul Qurnia </t>
  </si>
  <si>
    <t xml:space="preserve">Son Ekabiakto </t>
  </si>
  <si>
    <t>Vina Meryana Tofani</t>
  </si>
  <si>
    <t>Iwan Widiawan</t>
  </si>
  <si>
    <t>Gunawan</t>
  </si>
  <si>
    <t>C011400646</t>
  </si>
  <si>
    <t>Essence Indonesia</t>
  </si>
  <si>
    <t>Jl. Otto Iskandardinata No. 74  . 13330</t>
  </si>
  <si>
    <t>KEP-055/KM.17/1998</t>
  </si>
  <si>
    <t>021-8500074</t>
  </si>
  <si>
    <t>021-8569330</t>
  </si>
  <si>
    <t>lucky.setiawan@avrist.com</t>
  </si>
  <si>
    <t>www.iff.com</t>
  </si>
  <si>
    <t>Didi Rohendi</t>
  </si>
  <si>
    <t>Yuni Pratikno</t>
  </si>
  <si>
    <t>Iris Salamah Purwandari</t>
  </si>
  <si>
    <t>Firman Fahmi</t>
  </si>
  <si>
    <t>C011400476</t>
  </si>
  <si>
    <t>Eveready Indonesia</t>
  </si>
  <si>
    <t>Jl. Raya Jakarta Bogor Km. 29,3 Cimanggis . 16952</t>
  </si>
  <si>
    <t>KEP-094/KM.17/1995</t>
  </si>
  <si>
    <t>021-8710811</t>
  </si>
  <si>
    <t>021-87717584</t>
  </si>
  <si>
    <t>toa.leeing@energizer.com</t>
  </si>
  <si>
    <t>Tjoa Lee Ing</t>
  </si>
  <si>
    <t>Budi Supriyatna</t>
  </si>
  <si>
    <t>Siswo Lejar Sungkowo</t>
  </si>
  <si>
    <t>Ronald A.N. Kesaulya</t>
  </si>
  <si>
    <t>Rekta Yuma</t>
  </si>
  <si>
    <t>C011400509</t>
  </si>
  <si>
    <t xml:space="preserve">Freeport Indonesia </t>
  </si>
  <si>
    <t>Plaza  89 Lantai Dasar Jl. H.R. Rasuna Said Kav. X-7 No. 6. 12940</t>
  </si>
  <si>
    <t>KEP-351/KM.17/1995</t>
  </si>
  <si>
    <t>021-2591818</t>
  </si>
  <si>
    <t>021-2591926</t>
  </si>
  <si>
    <t>bwibison@fmi.com; rpratama@fmi.com</t>
  </si>
  <si>
    <t>Bambang Wibisono</t>
  </si>
  <si>
    <t>Riza Pratama</t>
  </si>
  <si>
    <t>Anderson Worabai</t>
  </si>
  <si>
    <t>C011400630</t>
  </si>
  <si>
    <t>Garam</t>
  </si>
  <si>
    <t>Jl. Arief Rahman Hakim 93 . 90125</t>
  </si>
  <si>
    <t>KEP-553/KM.17/1997</t>
  </si>
  <si>
    <t>031-5937578-82</t>
  </si>
  <si>
    <t>031-5937583</t>
  </si>
  <si>
    <t>dp.garam@gmail.com</t>
  </si>
  <si>
    <t>Dhian Penny WH</t>
  </si>
  <si>
    <t>Ali Mahdi</t>
  </si>
  <si>
    <t>Pudji Sugiarni</t>
  </si>
  <si>
    <t>Budi Sasongko</t>
  </si>
  <si>
    <t>Drs. Syaiful Alim</t>
  </si>
  <si>
    <t>Erdi Sutrisno Utomo</t>
  </si>
  <si>
    <t>Haris Junaidi</t>
  </si>
  <si>
    <t>C011400370</t>
  </si>
  <si>
    <t>Gereja Kristen Indonesia</t>
  </si>
  <si>
    <t>Pusat Niaga Duta Mas Fatmawati Blok B1/21 Jl. RS.Fatmawati No.39. 12150</t>
  </si>
  <si>
    <t>KEP-299/KM.17/1993</t>
  </si>
  <si>
    <t>021-7210028, 7210030, 7210029</t>
  </si>
  <si>
    <t>021-7396294</t>
  </si>
  <si>
    <t>dpgki@yahoo.com</t>
  </si>
  <si>
    <t>www.dapengki.org</t>
  </si>
  <si>
    <t>Wilie Dauhan</t>
  </si>
  <si>
    <t>Edhie Wiyono Budi Mulia</t>
  </si>
  <si>
    <t>C011400470</t>
  </si>
  <si>
    <t>Gereja Protestan Di Indonesia Bagian Barat</t>
  </si>
  <si>
    <t>Jl. Medan Merdeka Timur No. 10 . 10110</t>
  </si>
  <si>
    <t>KEP-074/KM.17/1995</t>
  </si>
  <si>
    <t>021-3501632, 34832807</t>
  </si>
  <si>
    <t>021-34832810</t>
  </si>
  <si>
    <t>dapen_gpib@yahoo.com</t>
  </si>
  <si>
    <t>Robert Brail</t>
  </si>
  <si>
    <t>Anneke Paath Manopo</t>
  </si>
  <si>
    <t>D. R. Wattimena</t>
  </si>
  <si>
    <t>Hendrik Hukom*</t>
  </si>
  <si>
    <t>T Togi T Sitindaon</t>
  </si>
  <si>
    <t>Ronny H.W.</t>
  </si>
  <si>
    <t>Johan T.</t>
  </si>
  <si>
    <t>Juliana T.</t>
  </si>
  <si>
    <t>C011400398</t>
  </si>
  <si>
    <t>Gereja-Gereja Kristen Jawa</t>
  </si>
  <si>
    <t>Jl. Yos Sudarso No. 5 . 50711</t>
  </si>
  <si>
    <t>KEP-163/KM.17/1994</t>
  </si>
  <si>
    <t>0298-326078</t>
  </si>
  <si>
    <t>0298-313127</t>
  </si>
  <si>
    <t>sdpgkj@yahoo.com</t>
  </si>
  <si>
    <t>Hari Sunarto</t>
  </si>
  <si>
    <t>M. Haryanto</t>
  </si>
  <si>
    <t>Mardi Yuwono</t>
  </si>
  <si>
    <t>Patmaya Mahatma</t>
  </si>
  <si>
    <t>Wiji Astuti</t>
  </si>
  <si>
    <t>Insiwijati Prasetyaningsih</t>
  </si>
  <si>
    <t>Efrayim Purwoatmodjo</t>
  </si>
  <si>
    <t>Elisabeth Penti Kurniawati</t>
  </si>
  <si>
    <t>Widi Atmojo</t>
  </si>
  <si>
    <t>C011400691</t>
  </si>
  <si>
    <t>Goodyear Indonesia</t>
  </si>
  <si>
    <t>Jl. Pemuda No. 27 . 16161</t>
  </si>
  <si>
    <t>KEP-102/KM.17/2000</t>
  </si>
  <si>
    <t>0251-322071</t>
  </si>
  <si>
    <t>0251-3280888</t>
  </si>
  <si>
    <t>C011400555</t>
  </si>
  <si>
    <t>Greja Kristen Jawi Wetan</t>
  </si>
  <si>
    <t>Jl. Baratajaya III No. 87-89 . 60284</t>
  </si>
  <si>
    <t>KEP-178/KM.17/1996</t>
  </si>
  <si>
    <t>031-5045483</t>
  </si>
  <si>
    <t>031-5054927</t>
  </si>
  <si>
    <t>dapen_gkjw@yahoo.com</t>
  </si>
  <si>
    <t>Pdt. Dwi Pudji Martiningtyas, S. Th.*</t>
  </si>
  <si>
    <t>Pdt. Samuel Enggar Hadi, S. Si., MBA *</t>
  </si>
  <si>
    <t>Tjahjo Pietdekso Purbo *</t>
  </si>
  <si>
    <t>Wiyoto Adi *</t>
  </si>
  <si>
    <t xml:space="preserve">Pdt. Em. Stefanus Heli Safwan, S. Th </t>
  </si>
  <si>
    <t>C011400581</t>
  </si>
  <si>
    <t>HKBP</t>
  </si>
  <si>
    <t>Gedung HKBP Lantai 2 Jl. Uskup Agung Sugiopranoto No. 6. 20152</t>
  </si>
  <si>
    <t>KEP-376/KM.17/1996</t>
  </si>
  <si>
    <t>061-4529996</t>
  </si>
  <si>
    <t>061-4510581</t>
  </si>
  <si>
    <t>dapen_hkbp@yahoo.com</t>
  </si>
  <si>
    <t>AG Simanjuntak</t>
  </si>
  <si>
    <t>Lumbanraja Manurung</t>
  </si>
  <si>
    <t>Ristua Normawati Elfrida Sirait</t>
  </si>
  <si>
    <t>Djaimar Marpaung</t>
  </si>
  <si>
    <t>Horas Simatupang</t>
  </si>
  <si>
    <t>Esra Edison Pangaribuan</t>
  </si>
  <si>
    <t>Pdt. Sabam M.P. Marpaung, S.Th.</t>
  </si>
  <si>
    <t>C011400664</t>
  </si>
  <si>
    <t>Hotel Indonesia Internasional</t>
  </si>
  <si>
    <t>Jl. Prof. DR. Soepomo No. 8 Pancoran Tebet  Jakarta Selatan 12810</t>
  </si>
  <si>
    <t>KEP-1063/KM.17/1998</t>
  </si>
  <si>
    <t>021-8356234</t>
  </si>
  <si>
    <t>danapensiunhii@gmail.com</t>
  </si>
  <si>
    <t>www.innagroup.co.id</t>
  </si>
  <si>
    <t>Siti Nurhayati</t>
  </si>
  <si>
    <t>Subagja</t>
  </si>
  <si>
    <t>Muhamad Nasir</t>
  </si>
  <si>
    <t>Ida Bagus Gde Irianingrat</t>
  </si>
  <si>
    <t>Syahrial Amri</t>
  </si>
  <si>
    <t>C011400712</t>
  </si>
  <si>
    <t>Hutama Karya</t>
  </si>
  <si>
    <t>Gedung HK Jl. Letjend. MT. Haryono Kav. 8 Cawang. 13340</t>
  </si>
  <si>
    <t>KEP-130/KM.6/2002</t>
  </si>
  <si>
    <t>021-8193708</t>
  </si>
  <si>
    <t>021-8196107</t>
  </si>
  <si>
    <t>dphk@hutama-karya.com</t>
  </si>
  <si>
    <t>Eddy Djunaedy</t>
  </si>
  <si>
    <t>R. Edy Sanyoto</t>
  </si>
  <si>
    <t>Ekwan Hadyanto</t>
  </si>
  <si>
    <t>C011400585</t>
  </si>
  <si>
    <t>Indo Kordsa (d/h Branta Mulia)</t>
  </si>
  <si>
    <t>Jl. Pahlawan, Desa Karang Asem Timur Citeureup   . 16810</t>
  </si>
  <si>
    <t>KEP-383/KM.17/1996</t>
  </si>
  <si>
    <t>021-8752115</t>
  </si>
  <si>
    <t>021-8753927</t>
  </si>
  <si>
    <t>tjung.sioktin@kordsaglobal.com</t>
  </si>
  <si>
    <t>Tjung Siok Tin</t>
  </si>
  <si>
    <t>Lily Suwono Halim</t>
  </si>
  <si>
    <t>Gomuljo</t>
  </si>
  <si>
    <t>Wahyu Yuniarto</t>
  </si>
  <si>
    <t>C011400529</t>
  </si>
  <si>
    <t>Infomedia Nusantara</t>
  </si>
  <si>
    <t>Jl. RS. Fatmawati No. 77-81 . 12150</t>
  </si>
  <si>
    <t>KEP-002/KM.17/1996</t>
  </si>
  <si>
    <t>021-7201221</t>
  </si>
  <si>
    <t>021-7201226</t>
  </si>
  <si>
    <t>Agus Hidayat</t>
  </si>
  <si>
    <t>Indra Verian Ismono</t>
  </si>
  <si>
    <t xml:space="preserve">Tri Indra Basoeki </t>
  </si>
  <si>
    <t xml:space="preserve">Roisya Rosidiana </t>
  </si>
  <si>
    <t>C011400673</t>
  </si>
  <si>
    <t>Inhutani</t>
  </si>
  <si>
    <t>Jl. KH. Ahmad Dahlan 69 Kebayoran Baru . 12120</t>
  </si>
  <si>
    <t>KEP-294/KM.17/1999</t>
  </si>
  <si>
    <t>021-7254354</t>
  </si>
  <si>
    <t>021-72795106</t>
  </si>
  <si>
    <t>zulianriwahid@yahoo.co.id</t>
  </si>
  <si>
    <t>Priyadi S</t>
  </si>
  <si>
    <t>Drs. Pramudya</t>
  </si>
  <si>
    <t>C011400367</t>
  </si>
  <si>
    <t>Inter Pacific</t>
  </si>
  <si>
    <t>Gedung Artha Graha Lt. 3 Jl. Jend. Sudirman Kav. 52-53, SCBD (Up. Bapak Bambang Purwono/Bapak Rocky S. Laurens). 12190</t>
  </si>
  <si>
    <t>KEP-293/KM.17/1993</t>
  </si>
  <si>
    <t>021-5152168 ext 7448, 7451</t>
  </si>
  <si>
    <t>021-5152165, 2588</t>
  </si>
  <si>
    <t>r.laurens@ag.co.id</t>
  </si>
  <si>
    <t>Anas Latief</t>
  </si>
  <si>
    <t>Badrus Saidi</t>
  </si>
  <si>
    <t>Rocky Laurens</t>
  </si>
  <si>
    <t>Alex Susanto</t>
  </si>
  <si>
    <t>Hanafi</t>
  </si>
  <si>
    <t>C011400615</t>
  </si>
  <si>
    <t>Inti</t>
  </si>
  <si>
    <t>Gedung R Jl. Moch. Toha No. 77. 40253</t>
  </si>
  <si>
    <t>KEP-445/KM.17/1997</t>
  </si>
  <si>
    <t>022-5227731</t>
  </si>
  <si>
    <t>dpinti@inti.co.id</t>
  </si>
  <si>
    <t>Herlina Nenisuani Sianturi</t>
  </si>
  <si>
    <t>Desi Adeliana</t>
  </si>
  <si>
    <t>Irwin Anggara</t>
  </si>
  <si>
    <t>Umi Maslikah</t>
  </si>
  <si>
    <t>Yahman Mulyana</t>
  </si>
  <si>
    <t>Yuniarto</t>
  </si>
  <si>
    <t>Adhi Setiawan</t>
  </si>
  <si>
    <t>Idat Ahadiat</t>
  </si>
  <si>
    <t>Welty Mulyono</t>
  </si>
  <si>
    <t>C011400693</t>
  </si>
  <si>
    <t>IPTN</t>
  </si>
  <si>
    <t>Gedung Dirgantara II (eks Gedung Dharmawanita) Lt II, KP II PT Dirgantara Indonesia (Persero) Jl. Pajajaran No. 154. 40174</t>
  </si>
  <si>
    <t>KEP-116/KM.17/2000</t>
  </si>
  <si>
    <t>022-6076741, 6076742, 6033880</t>
  </si>
  <si>
    <t>022-6033879</t>
  </si>
  <si>
    <t>dapen.iptn@yahoo.co.id</t>
  </si>
  <si>
    <t>Suryadi Utomo</t>
  </si>
  <si>
    <t>Bambang Sugihartono</t>
  </si>
  <si>
    <t>Binter Sinaga</t>
  </si>
  <si>
    <t>C011400359</t>
  </si>
  <si>
    <t>Jakarta International Hotels &amp; Development</t>
  </si>
  <si>
    <t>Jl. Lapangan Banteng Selatan No. 1 . 10710</t>
  </si>
  <si>
    <t>KEP-173/KM.17/1993</t>
  </si>
  <si>
    <t>021-3804444 ext 75425</t>
  </si>
  <si>
    <t>021-3401516</t>
  </si>
  <si>
    <t>dapen_jihd@yahoo.co.id</t>
  </si>
  <si>
    <t>Djoni</t>
  </si>
  <si>
    <t>C011400613</t>
  </si>
  <si>
    <t>Jasa Marga</t>
  </si>
  <si>
    <t>Buaran Regency Blok A No. 23 Jl. Taman Malaka Selatan, Pondok Kelapa. 13450</t>
  </si>
  <si>
    <t>KEP-370/KM.17/1997</t>
  </si>
  <si>
    <t>021-86900860</t>
  </si>
  <si>
    <t>021-86900411</t>
  </si>
  <si>
    <t>dpjmkepesertaan@yahoo.com</t>
  </si>
  <si>
    <t>R.adityawarman</t>
  </si>
  <si>
    <t>Emil Irfa, SH</t>
  </si>
  <si>
    <t>Sismono, SE</t>
  </si>
  <si>
    <t>Unggul Cariawan</t>
  </si>
  <si>
    <t>Arief Nursetiawan</t>
  </si>
  <si>
    <t>Bambang Sulistyo</t>
  </si>
  <si>
    <t>Heli Winarso</t>
  </si>
  <si>
    <t>C011400380</t>
  </si>
  <si>
    <t>Jasa Raharja</t>
  </si>
  <si>
    <t>Wisma Raharja Lt. 8 Jl. TB. Simatupang Kav. 1. 12560</t>
  </si>
  <si>
    <t>KEP-013/KM.17/1994</t>
  </si>
  <si>
    <t>021-78843808, 78843808</t>
  </si>
  <si>
    <t>021-78843809</t>
  </si>
  <si>
    <t>dpjasaraharja@yahoo.co.id</t>
  </si>
  <si>
    <t>www.jasaraharja.co.id</t>
  </si>
  <si>
    <t>Budi Sulistijo</t>
  </si>
  <si>
    <t>Supriyo Joko Nurcahyono</t>
  </si>
  <si>
    <t>Ani Indriyanti</t>
  </si>
  <si>
    <t>Bulzuardi</t>
  </si>
  <si>
    <t>Mustimar Karimi</t>
  </si>
  <si>
    <t>Wiranto</t>
  </si>
  <si>
    <t>Hairul Aswan</t>
  </si>
  <si>
    <t>Ismail</t>
  </si>
  <si>
    <t>Tadjuddin Noor</t>
  </si>
  <si>
    <t>C011400636</t>
  </si>
  <si>
    <t>Jasa Tirta II</t>
  </si>
  <si>
    <t>Jl. Lurah Kawi Jatiluhur . 41152</t>
  </si>
  <si>
    <t>KEP-737/KM.17/1997</t>
  </si>
  <si>
    <t>0264-212602</t>
  </si>
  <si>
    <t>0264-212603</t>
  </si>
  <si>
    <t>dpjasatirta2@yahoo.co.id</t>
  </si>
  <si>
    <t>Marta</t>
  </si>
  <si>
    <t>Emuh Ruhyana</t>
  </si>
  <si>
    <t>Mardjuki Surachmat</t>
  </si>
  <si>
    <t>Agus Pramudia</t>
  </si>
  <si>
    <t>Endat Darsim</t>
  </si>
  <si>
    <t>Lilis Kholisoh</t>
  </si>
  <si>
    <t>C011400389</t>
  </si>
  <si>
    <t>Jiwasraya</t>
  </si>
  <si>
    <t>Jl. IR. H. Juanda No. 34 . 10120</t>
  </si>
  <si>
    <t>KEP-079/KM.17/1994</t>
  </si>
  <si>
    <t>021-3517981</t>
  </si>
  <si>
    <t>021-3841826</t>
  </si>
  <si>
    <t>dppk_jws@yahoo.com</t>
  </si>
  <si>
    <t>Miranda Liauw</t>
  </si>
  <si>
    <t>Sumarsono</t>
  </si>
  <si>
    <t>Agus Wahyu Pratomo</t>
  </si>
  <si>
    <t>Budiyono</t>
  </si>
  <si>
    <t>Syahmirwan</t>
  </si>
  <si>
    <t>C011400441</t>
  </si>
  <si>
    <t>Kalbe Farma</t>
  </si>
  <si>
    <t>Komp Rukan Gading Bukit Indah Jl. Boulevard Artha Gading Blok P No.18. 14240</t>
  </si>
  <si>
    <t>KEP-330/KM.17/1994</t>
  </si>
  <si>
    <t>021-45852963</t>
  </si>
  <si>
    <t>dpkalbe@yahoo.com</t>
  </si>
  <si>
    <t>Gracy Indriani, SH</t>
  </si>
  <si>
    <t>Elis</t>
  </si>
  <si>
    <t>Herlina Hamdani</t>
  </si>
  <si>
    <t>Sendjaja Halim</t>
  </si>
  <si>
    <t>Sinnatra Liputro</t>
  </si>
  <si>
    <t>Herman Widjaja</t>
  </si>
  <si>
    <t>Kurniawan Suhartono</t>
  </si>
  <si>
    <t>Ria Takariyanti H.</t>
  </si>
  <si>
    <t>C011400512</t>
  </si>
  <si>
    <t>Kaltim Prima Coal</t>
  </si>
  <si>
    <t>Kompleks PT. Kaltim Prima Coal, Gedung M-1 . 75611</t>
  </si>
  <si>
    <t>KEP-369/KM.17/1995</t>
  </si>
  <si>
    <t>0549-521476</t>
  </si>
  <si>
    <t>0549-521904</t>
  </si>
  <si>
    <t>candra.syarief@kpc.co.id</t>
  </si>
  <si>
    <t>Rahmad Desmi Fajar</t>
  </si>
  <si>
    <t>Achmad Choirul Muluk</t>
  </si>
  <si>
    <t>Juli Transtuti</t>
  </si>
  <si>
    <t>Choirul Anas</t>
  </si>
  <si>
    <t>Erwin Susanto</t>
  </si>
  <si>
    <t>Posman Sirait</t>
  </si>
  <si>
    <t>Abdi Miharja</t>
  </si>
  <si>
    <t>Andreas Mahargono</t>
  </si>
  <si>
    <t>Edward Mandagie</t>
  </si>
  <si>
    <t>Dir.Kepesertaan&amp;Umum</t>
  </si>
  <si>
    <t>Direktur Keuangan</t>
  </si>
  <si>
    <t>Direktur Kepatuhan</t>
  </si>
  <si>
    <t>Direktur Investasi</t>
  </si>
  <si>
    <t>Wk.Ketua Dewan Pengawas</t>
  </si>
  <si>
    <t>C011400524</t>
  </si>
  <si>
    <t>Karyawan BPJS Ketenagakerjaan</t>
  </si>
  <si>
    <t>Jl. Tangkas Baru No.1 Kav. Polri, Gatot Subroto Jakarta Selatan 12930</t>
  </si>
  <si>
    <t>KEP-540/NB.1/2015</t>
  </si>
  <si>
    <t>021-5204362, 5254880</t>
  </si>
  <si>
    <t>021-5228530</t>
  </si>
  <si>
    <t>dpk-jamsostek@cbn.net.id    ; dpk-bpjstk@cbn.net.id</t>
  </si>
  <si>
    <t>www.dpkbpjs-ketenagakerjaan.co.id</t>
  </si>
  <si>
    <t>M. Desto Bagus Wuragil</t>
  </si>
  <si>
    <t>Titus Budi Dwiatmono</t>
  </si>
  <si>
    <t>Abdul Latif</t>
  </si>
  <si>
    <t>Teguh Purwanto</t>
  </si>
  <si>
    <t>Abdur Rahman Irsyadi (dalam proses perpanjangan SK)</t>
  </si>
  <si>
    <t>Djoko Sungkono (Dalam proses penunjukan SK)</t>
  </si>
  <si>
    <t>Ketua Dewan Pengurus</t>
  </si>
  <si>
    <t>Anggota Dewan Pengurus</t>
  </si>
  <si>
    <t>C011400411</t>
  </si>
  <si>
    <t>Karyawan Mobil Oil Indonesia Inc. (DAPEKAMI)</t>
  </si>
  <si>
    <t>Wisma GKBI Lt. 27 Ruang 27-410 Jl. Jend. Sudirman No. 28. 10210</t>
  </si>
  <si>
    <t>KEP-182/KM.17/1994</t>
  </si>
  <si>
    <t>081280996604</t>
  </si>
  <si>
    <t>021-5740606</t>
  </si>
  <si>
    <t>sri.lestari@exxonmobil.com</t>
  </si>
  <si>
    <t>Umi Kaltsum</t>
  </si>
  <si>
    <t>Elok Fajarini Nur</t>
  </si>
  <si>
    <t>Jhon Hedi</t>
  </si>
  <si>
    <t>Muhammad Insan C. Pratama</t>
  </si>
  <si>
    <t>Florentina Hatmi</t>
  </si>
  <si>
    <t>Aryoko Dwinanto</t>
  </si>
  <si>
    <t>Asep Sulaeman</t>
  </si>
  <si>
    <t>Suryadilaga</t>
  </si>
  <si>
    <t>C011400672</t>
  </si>
  <si>
    <t>Karyawan PT Coca-Cola Indonesia</t>
  </si>
  <si>
    <t>Gedung Wisma GKBI Lantai 8 Jl. Jend. Sudirman Kav. 28. 10210</t>
  </si>
  <si>
    <t>KEP-223/KM.17/1999</t>
  </si>
  <si>
    <t>021-5740525</t>
  </si>
  <si>
    <t>021-5740564</t>
  </si>
  <si>
    <t>tsetiawa@coca-cola.com; aanindya@coca-cola.com;nvictoriasiburian@coca-cola.com</t>
  </si>
  <si>
    <t>Nelda Victoria Siburan</t>
  </si>
  <si>
    <t>Toto Setiawan</t>
  </si>
  <si>
    <t>Natali Ngadani</t>
  </si>
  <si>
    <t>Evelina Deswanty HPS</t>
  </si>
  <si>
    <t>I Gusti Putu Natih</t>
  </si>
  <si>
    <t>Triyono Prijosoesilo</t>
  </si>
  <si>
    <t>C011400599</t>
  </si>
  <si>
    <t>Karyawan PT Igasar</t>
  </si>
  <si>
    <t>Komplek Social Center PT. Semen Padang Indarung . 25237</t>
  </si>
  <si>
    <t>KEP-019/KM.17/1997</t>
  </si>
  <si>
    <t>0751-202527</t>
  </si>
  <si>
    <t>0751-72501</t>
  </si>
  <si>
    <t>yessi_asri@yahoo.com</t>
  </si>
  <si>
    <t>Tavip Evy Merry</t>
  </si>
  <si>
    <t>Imran Syah Haindra</t>
  </si>
  <si>
    <t>Yessi Basri, Amd</t>
  </si>
  <si>
    <t>Bahar</t>
  </si>
  <si>
    <t>C011400648</t>
  </si>
  <si>
    <t>Karyawan PT Industri Sandang Nusantara</t>
  </si>
  <si>
    <t>Jl. K.H Agus Salim No. 45 . 17112</t>
  </si>
  <si>
    <t>KEP-046/KM.6/2004</t>
  </si>
  <si>
    <t>0851-02901065</t>
  </si>
  <si>
    <t>021-8801777</t>
  </si>
  <si>
    <t>dapen.isn@gmail.com</t>
  </si>
  <si>
    <t>Tjahja Mihardja</t>
  </si>
  <si>
    <t>M. Masrihadi Faruk</t>
  </si>
  <si>
    <t>Nurachman</t>
  </si>
  <si>
    <t>Kunto Kuntjoro</t>
  </si>
  <si>
    <t>Narton Nahar</t>
  </si>
  <si>
    <t>C011400680</t>
  </si>
  <si>
    <t>Karyawan Semen Baturaja</t>
  </si>
  <si>
    <t>Jl. Abikusno Cokrosuyoso Kertapati Palembang . 30001</t>
  </si>
  <si>
    <t>KEP-400/KM.17/1999</t>
  </si>
  <si>
    <t>0711-510485, 511261 ext 1111</t>
  </si>
  <si>
    <t>0711-510485</t>
  </si>
  <si>
    <t>dapensemenbaturaja@yahoo.co.id</t>
  </si>
  <si>
    <t>Kori Azis</t>
  </si>
  <si>
    <t>Erni Kurniati</t>
  </si>
  <si>
    <t>Irfan Hendriyansyah</t>
  </si>
  <si>
    <t>Wenny Apriliana</t>
  </si>
  <si>
    <t>Karyawan Dana Pensiun</t>
  </si>
  <si>
    <t>C011400475</t>
  </si>
  <si>
    <t>Karyawan Staf PT Kebon Agung</t>
  </si>
  <si>
    <t>Graha Kebon Agung Jl. Raya Margorejo Indah Kav. A 131-132. 60238</t>
  </si>
  <si>
    <t>KEP-093/KM.17/1995</t>
  </si>
  <si>
    <t>031-8498391, 8495318, 8497279</t>
  </si>
  <si>
    <t>031-8496722</t>
  </si>
  <si>
    <t>ptkbadir@indo.net.id</t>
  </si>
  <si>
    <t>Ec. Sumarmin</t>
  </si>
  <si>
    <t>Endro Pramono</t>
  </si>
  <si>
    <t>Hendro Setiaji</t>
  </si>
  <si>
    <t>Jojon Suprijanto</t>
  </si>
  <si>
    <t>Prasetyo Budi Santoso</t>
  </si>
  <si>
    <t>Didid Taurisianto</t>
  </si>
  <si>
    <t>Ary Wahjoedi</t>
  </si>
  <si>
    <t>Gratianus Agus Mulyono</t>
  </si>
  <si>
    <t>Ponidi</t>
  </si>
  <si>
    <t>C011400394</t>
  </si>
  <si>
    <t>Karyawan Taspen</t>
  </si>
  <si>
    <t>Jl. Radin Inten II No. 1 Buaran - Klender. 13470</t>
  </si>
  <si>
    <t>KEP-114/KM.17/1994</t>
  </si>
  <si>
    <t>021-8602830, 8602833</t>
  </si>
  <si>
    <t>021-8602835</t>
  </si>
  <si>
    <t>info@dptaspen.co.id</t>
  </si>
  <si>
    <t>www.dptaspen.co.id</t>
  </si>
  <si>
    <t>Wiharto</t>
  </si>
  <si>
    <t>Ivet Fithriani</t>
  </si>
  <si>
    <t>Ermanza</t>
  </si>
  <si>
    <t>Didi Achdijat</t>
  </si>
  <si>
    <t>Kawikan Kawistoro</t>
  </si>
  <si>
    <t>C011400683</t>
  </si>
  <si>
    <t>Kimia Farma</t>
  </si>
  <si>
    <t>Jl. Guntur No. 20 Kelurahan Guntur, Kec. Setia Budi,_x000D_
Jakarta Selatan 12980 . 12980</t>
  </si>
  <si>
    <t>KEP-023/KM.17/2000</t>
  </si>
  <si>
    <t>021-83701336, 83701760</t>
  </si>
  <si>
    <t>021-8294943</t>
  </si>
  <si>
    <t>dpkimiafarma@yahoo.com; info@dapenkimiafarma.com</t>
  </si>
  <si>
    <t>www.dapenkimiafarma.com</t>
  </si>
  <si>
    <t>Sofiarman Tarmizi</t>
  </si>
  <si>
    <t>Ahyadi</t>
  </si>
  <si>
    <t>Ignatius Muryanta</t>
  </si>
  <si>
    <t>Iskandar Abdullah</t>
  </si>
  <si>
    <t>Pujianto</t>
  </si>
  <si>
    <t>Pandji Laras</t>
  </si>
  <si>
    <t>Sukirman</t>
  </si>
  <si>
    <t>Tutuy Hunariyat</t>
  </si>
  <si>
    <t>Wahyu Noer Y. E. Azhari</t>
  </si>
  <si>
    <t>C011400361</t>
  </si>
  <si>
    <t>Kompas Gramedia</t>
  </si>
  <si>
    <t>Gedung Kompas Gramedia  Jl. Palmerah Selatan Nomor 22-28. 10270</t>
  </si>
  <si>
    <t>KEP-224/KM.17/1993</t>
  </si>
  <si>
    <t>021-5483008, 5490666 ext 7020</t>
  </si>
  <si>
    <t>sunu@csm.kompasgramedia.com, elly@keu.kompasgramedia.com</t>
  </si>
  <si>
    <t>G.Maryamto Sunu</t>
  </si>
  <si>
    <t>Mardiana Estilistiati</t>
  </si>
  <si>
    <t>R.Singgih Agung</t>
  </si>
  <si>
    <t>Lestari Sumarjati Sukarta</t>
  </si>
  <si>
    <t>Djohan Latif Salim</t>
  </si>
  <si>
    <t>Thomas Athanasius</t>
  </si>
  <si>
    <t>Cherly Piktiyani Santoso</t>
  </si>
  <si>
    <t>Theresia Asih Winanti</t>
  </si>
  <si>
    <t>Victorinus Sugiarto</t>
  </si>
  <si>
    <t>B.Sigit Suryanto</t>
  </si>
  <si>
    <t>Elwin Siregar</t>
  </si>
  <si>
    <t>Hari Susanto Surjotedjo</t>
  </si>
  <si>
    <t xml:space="preserve">Wakil Ketua Pengurus Dana Pensiun </t>
  </si>
  <si>
    <t>Sekretaris Pengurus Dana Pensiun</t>
  </si>
  <si>
    <t>Bendahara Pengurus Dana Pensiun</t>
  </si>
  <si>
    <t>Anggota Pengurus Dana Pensiun</t>
  </si>
  <si>
    <t>Ketua Dewan Pengawas Dana Pensiun</t>
  </si>
  <si>
    <t>C011400495</t>
  </si>
  <si>
    <t>Konferensi Waligereja Indonesia</t>
  </si>
  <si>
    <t>Podomoro City, Ruko GSA Blok C No. 9 AJ-AK Jl. Letjen S. Parman Kav. 28-J. 11470</t>
  </si>
  <si>
    <t>KEP-190/KM.17/1995</t>
  </si>
  <si>
    <t>021-56957040</t>
  </si>
  <si>
    <t>021-56957067</t>
  </si>
  <si>
    <t>dapen.kwi@kawali.org</t>
  </si>
  <si>
    <t>www.kawali.org</t>
  </si>
  <si>
    <t>Royke Djakarya</t>
  </si>
  <si>
    <t>M Paula Simatupang-Bonang</t>
  </si>
  <si>
    <t>Paulinus Mardame Simbolon</t>
  </si>
  <si>
    <t>Petrus Canisius Mandagi</t>
  </si>
  <si>
    <t>Emanuel Belo</t>
  </si>
  <si>
    <t>Hendrikus Nuwa</t>
  </si>
  <si>
    <t>Herculanus Bumbun</t>
  </si>
  <si>
    <t>John Rupinus Saragih</t>
  </si>
  <si>
    <t xml:space="preserve">Markus Lukas </t>
  </si>
  <si>
    <t>Paulus Bongu</t>
  </si>
  <si>
    <t>RD. Ambrosius B Ladjar</t>
  </si>
  <si>
    <t>SR Natalia Widjaya JMJ</t>
  </si>
  <si>
    <t>Van Mastrigt Henricus J.G.</t>
  </si>
  <si>
    <t>Vincentius Sutikno Wisaksono</t>
  </si>
  <si>
    <t>Yulius Malli</t>
  </si>
  <si>
    <t>C011400378</t>
  </si>
  <si>
    <t>Konimex</t>
  </si>
  <si>
    <t>PT. Konimex, Sanggrahan, Cemani, Grogol . 57102</t>
  </si>
  <si>
    <t>KEP-001/KM.17/1994</t>
  </si>
  <si>
    <t>0271-719966</t>
  </si>
  <si>
    <t>0271-716247</t>
  </si>
  <si>
    <t>listiyani@konimex.com</t>
  </si>
  <si>
    <t>Listiyani</t>
  </si>
  <si>
    <t>Ananta Tanuatmadja</t>
  </si>
  <si>
    <t>Budiwidjaja R.</t>
  </si>
  <si>
    <t>J. Sunarto, Apt</t>
  </si>
  <si>
    <t>Peter Mur Ishandono</t>
  </si>
  <si>
    <t>Dwi Tjahjani Gunawan</t>
  </si>
  <si>
    <t>Agus Suryono</t>
  </si>
  <si>
    <t>Kimy Haryanto</t>
  </si>
  <si>
    <t>Kwa Shee Ing</t>
  </si>
  <si>
    <t>Slamet Santoso Karjo Utomo</t>
  </si>
  <si>
    <t>Suyudi</t>
  </si>
  <si>
    <t>C011400650</t>
  </si>
  <si>
    <t>Krakatau Steel</t>
  </si>
  <si>
    <t>Jl. KH. Yasin Beji No. 29 . 42435</t>
  </si>
  <si>
    <t>KEP-121/KM.17/1998</t>
  </si>
  <si>
    <t>(blank)</t>
  </si>
  <si>
    <t>Haris Setijosasono</t>
  </si>
  <si>
    <t>Agus M Satrio</t>
  </si>
  <si>
    <t>Robby T. D. Janis</t>
  </si>
  <si>
    <t>Sukandar</t>
  </si>
  <si>
    <t>C011400525</t>
  </si>
  <si>
    <t>Krama Yudha Ratu Motor</t>
  </si>
  <si>
    <t>Jl. Raya Bekasi KM.21-22, Rawaterate, Cakung . 13920</t>
  </si>
  <si>
    <t>KEP-441/KM.17/1995</t>
  </si>
  <si>
    <t>021-4602905</t>
  </si>
  <si>
    <t>021-4602904</t>
  </si>
  <si>
    <t>dapen@krm.co.id</t>
  </si>
  <si>
    <t>tidak ada</t>
  </si>
  <si>
    <t>Pria Ramadhan</t>
  </si>
  <si>
    <t>Andri Hermanto</t>
  </si>
  <si>
    <t>Ir. H. Kemas Rudy Irawan</t>
  </si>
  <si>
    <t>Jenal Arifin</t>
  </si>
  <si>
    <t>C011400586</t>
  </si>
  <si>
    <t>Krama Yudha Tiga Berlian Motors</t>
  </si>
  <si>
    <t>Proyek Pulomas Jl. Jend. A. Yani. 13210</t>
  </si>
  <si>
    <t>KEP-384/KM.17/1996</t>
  </si>
  <si>
    <t>021-4891608, 47899308</t>
  </si>
  <si>
    <t>021-47861929</t>
  </si>
  <si>
    <t>dapen@ktb.co.id</t>
  </si>
  <si>
    <t>Prasetio Hartono</t>
  </si>
  <si>
    <t>Daniel Kristanto</t>
  </si>
  <si>
    <t>Rudi Rachim</t>
  </si>
  <si>
    <t>Wisnu Wardhana</t>
  </si>
  <si>
    <t>Eri Surya Kusuma</t>
  </si>
  <si>
    <t>Pepen Supendi</t>
  </si>
  <si>
    <t>Rochansyah</t>
  </si>
  <si>
    <t>C011400694</t>
  </si>
  <si>
    <t>Lembaga Katolik Yadapen</t>
  </si>
  <si>
    <t>Jl. Let. Jend. Suprapto 54 . 50174</t>
  </si>
  <si>
    <t>KEP-273/KM.17/2000</t>
  </si>
  <si>
    <t>024-3542652</t>
  </si>
  <si>
    <t>024-3554177</t>
  </si>
  <si>
    <t>yadapen@indo.net.id</t>
  </si>
  <si>
    <t>Agustinus Sarwanto</t>
  </si>
  <si>
    <t>Bunadi Wijaya Gunawan</t>
  </si>
  <si>
    <t>Martinus Gendut</t>
  </si>
  <si>
    <t>Rita Thomas</t>
  </si>
  <si>
    <t>Satrio Prasetio</t>
  </si>
  <si>
    <t>Titin Ratna</t>
  </si>
  <si>
    <t>Robertus Bambang Rudianto</t>
  </si>
  <si>
    <t xml:space="preserve">A. Posmaria Setiasiwi </t>
  </si>
  <si>
    <t>Adiyoso</t>
  </si>
  <si>
    <t>C011400654</t>
  </si>
  <si>
    <t>LEN Industri</t>
  </si>
  <si>
    <t>Gedung D Lt. 1 Jl. Soekarno-Hatta No. 442. 40254</t>
  </si>
  <si>
    <t>KEP-131/KM.17/1998</t>
  </si>
  <si>
    <t>022-5231880, 5202682</t>
  </si>
  <si>
    <t>022 - 5231880</t>
  </si>
  <si>
    <t>Ruhayat</t>
  </si>
  <si>
    <t>Dody Suprijadi</t>
  </si>
  <si>
    <t>Yuntoro Prakoso Wibowo</t>
  </si>
  <si>
    <t>C011400409</t>
  </si>
  <si>
    <t>LIA</t>
  </si>
  <si>
    <t>STBA LIA Lt. 1 Ruang Dana Pensiun Jl. Pengadegan Timur Raya No. 3. 12770</t>
  </si>
  <si>
    <t>KEP-205/KM.17/1994</t>
  </si>
  <si>
    <t>021-7996872</t>
  </si>
  <si>
    <t>021-79181047</t>
  </si>
  <si>
    <t>dapenlia.co.id</t>
  </si>
  <si>
    <t>www.dapenlia.co.id</t>
  </si>
  <si>
    <t>Hasanudin</t>
  </si>
  <si>
    <t>Melarusy Agoes</t>
  </si>
  <si>
    <t>Syamsudin B Salam</t>
  </si>
  <si>
    <t>S Teguh Trilaksono</t>
  </si>
  <si>
    <t>Cut Kamaril Wardani</t>
  </si>
  <si>
    <t>Hadi Sudibyo</t>
  </si>
  <si>
    <t>Jamaludin</t>
  </si>
  <si>
    <t>Senduk Winter A.L</t>
  </si>
  <si>
    <t>Umar Latinulu</t>
  </si>
  <si>
    <t>C011400426</t>
  </si>
  <si>
    <t>LKBN Antara</t>
  </si>
  <si>
    <t>Graha Saharjo Jl. Dr. Saharjo No. 244D,Tebet. 12870</t>
  </si>
  <si>
    <t>KEP-279/KM.17/1994</t>
  </si>
  <si>
    <t>021-8281412, 83701137, 8302867</t>
  </si>
  <si>
    <t>021-83701136</t>
  </si>
  <si>
    <t>abah_idris@yahoo.com</t>
  </si>
  <si>
    <t>A. Indrahadi Kartaku</t>
  </si>
  <si>
    <t>A. Indrahadi Kartakusumah</t>
  </si>
  <si>
    <t>Errim Mirdhal</t>
  </si>
  <si>
    <t>Yusuf MS</t>
  </si>
  <si>
    <t>Yusuf MS.</t>
  </si>
  <si>
    <t>Anton Siswandi</t>
  </si>
  <si>
    <t>Faisal Yunianto</t>
  </si>
  <si>
    <t>Rachmat Sharif</t>
  </si>
  <si>
    <t>Dwi Agus Riyanto</t>
  </si>
  <si>
    <t>H. Rachmat Sharif</t>
  </si>
  <si>
    <t>Heru Purwanto</t>
  </si>
  <si>
    <t>C011400704</t>
  </si>
  <si>
    <t>Lux Indonesia</t>
  </si>
  <si>
    <t>Gedung South Quarter Tower A Lantai Mezzanine Unit B-C-I  Jl. RA Kartini Kav. 8, Cilandak Barat, Jakarta 12430</t>
  </si>
  <si>
    <t>KEP-456/KM.17/2000</t>
  </si>
  <si>
    <t>021-29053483</t>
  </si>
  <si>
    <t>dapen@lux.co.id</t>
  </si>
  <si>
    <t>Raymond S. Banjarnahor</t>
  </si>
  <si>
    <t>Bertha M. Manik</t>
  </si>
  <si>
    <t>Tjia Phopy Farita</t>
  </si>
  <si>
    <t>Mazarin</t>
  </si>
  <si>
    <t>Bernart Napitupulu</t>
  </si>
  <si>
    <t>Direktur Kepesertaan dan Umum</t>
  </si>
  <si>
    <t>C011400560</t>
  </si>
  <si>
    <t>Mandom Indonesia</t>
  </si>
  <si>
    <t>KAWASAN MM2100 JALAN IRIAN BLOK PP CIBITUNG BEKASI</t>
  </si>
  <si>
    <t>KEP-198/KM.17/1996</t>
  </si>
  <si>
    <t>021-29809500</t>
  </si>
  <si>
    <t>021-6510065</t>
  </si>
  <si>
    <t>dana.pensiun@mandom.co.id</t>
  </si>
  <si>
    <t>Kusuma Sasmoyo</t>
  </si>
  <si>
    <t>Bambang Sri Sadono</t>
  </si>
  <si>
    <t>Dodi Ardityagraha</t>
  </si>
  <si>
    <t>Herdianto</t>
  </si>
  <si>
    <t>M. Makmun Arsyad</t>
  </si>
  <si>
    <t>Micky Prathama</t>
  </si>
  <si>
    <t>Taufik Budiono</t>
  </si>
  <si>
    <t>C011400454</t>
  </si>
  <si>
    <t>Manfaat Pasti Bogasari</t>
  </si>
  <si>
    <t>Gedung Chesa Lantai 2 Jl. Raya Cilincing, Tanjung Priok . 14110</t>
  </si>
  <si>
    <t>KEP-027/KM.17/1995</t>
  </si>
  <si>
    <t>021-43920038</t>
  </si>
  <si>
    <t>021-43913867</t>
  </si>
  <si>
    <t>dpmp@bogasariflour.com</t>
  </si>
  <si>
    <t>Andry Wiryanto</t>
  </si>
  <si>
    <t>Andriana</t>
  </si>
  <si>
    <t>Bintang Tobing</t>
  </si>
  <si>
    <t>Trisyanti Resminingsih</t>
  </si>
  <si>
    <t>Januwarti Gondo Soebedjo</t>
  </si>
  <si>
    <t>Henny Sonnadi</t>
  </si>
  <si>
    <t>Melani Susilo</t>
  </si>
  <si>
    <t>Surjana Ligawirady</t>
  </si>
  <si>
    <t>C011400696</t>
  </si>
  <si>
    <t>Manfaat Pasti Unilever Indonesia</t>
  </si>
  <si>
    <t>Gedung Graha Unilever Jl. Jendral Gatot Subroto Kav. 15. 12930</t>
  </si>
  <si>
    <t>KEP-283/KM.17/2000</t>
  </si>
  <si>
    <t>021-52996915</t>
  </si>
  <si>
    <t>021-5261978</t>
  </si>
  <si>
    <t>dapen-mp.uli@unilever.com</t>
  </si>
  <si>
    <t>Dinny Liana Bismarak</t>
  </si>
  <si>
    <t>Irwan Dewanto</t>
  </si>
  <si>
    <t>Lusiana Himawan</t>
  </si>
  <si>
    <t>Sugihartoyo</t>
  </si>
  <si>
    <t>Tursinameta</t>
  </si>
  <si>
    <t>Willy Saelan</t>
  </si>
  <si>
    <t>Yohannes Darmawan Nugraha</t>
  </si>
  <si>
    <t>C011400521</t>
  </si>
  <si>
    <t>Mecosin Indonesia</t>
  </si>
  <si>
    <t>Jl. Palmerah Utara 14 A . 11480</t>
  </si>
  <si>
    <t>KEP-420/KM.17/1995</t>
  </si>
  <si>
    <t>021-5481665, 5481849, 5482730</t>
  </si>
  <si>
    <t>021-5301613</t>
  </si>
  <si>
    <t>mecosin_finance@yahoo.com</t>
  </si>
  <si>
    <t>Suratman</t>
  </si>
  <si>
    <t>Drs. Dany Herwidodo</t>
  </si>
  <si>
    <t>Heryanto Sisawana</t>
  </si>
  <si>
    <t>Yoel Steffen Kusworo</t>
  </si>
  <si>
    <t>C011400427</t>
  </si>
  <si>
    <t>Merck Indonesia</t>
  </si>
  <si>
    <t>Jl. Letjend. T.B. Simatupang No. 8 Kel. Gedong Kec. Pasar Rebo. 13760</t>
  </si>
  <si>
    <t>KEP-284/KM.17/1994</t>
  </si>
  <si>
    <t>021-28565600</t>
  </si>
  <si>
    <t>021-28565611</t>
  </si>
  <si>
    <t>margaretha.manik@merck.co.id</t>
  </si>
  <si>
    <t>merck.co.id</t>
  </si>
  <si>
    <t>Atiek S. Sawitri</t>
  </si>
  <si>
    <t>Eza Evariza</t>
  </si>
  <si>
    <t>Margaretha Leila Heirany</t>
  </si>
  <si>
    <t>Trivita Damayanti</t>
  </si>
  <si>
    <t>Bambang Nurcahyo</t>
  </si>
  <si>
    <t>Bogo Suntoro Murti</t>
  </si>
  <si>
    <t>Haryo Bimo Nusantoro</t>
  </si>
  <si>
    <t>Sigit Sadewo</t>
  </si>
  <si>
    <t>C011400699</t>
  </si>
  <si>
    <t>Mitsubishi Krama Yudha Motors And Manufacturing</t>
  </si>
  <si>
    <t>Jl. Raya Bekasi Km.21-22 Pulagadung . 13920</t>
  </si>
  <si>
    <t>KEP-343/KM.17/2000</t>
  </si>
  <si>
    <t>021-4602908 ext 3845</t>
  </si>
  <si>
    <t>021-4602911</t>
  </si>
  <si>
    <t>dpmkm@ptmkm.co.id</t>
  </si>
  <si>
    <t>Andhy Fajar R</t>
  </si>
  <si>
    <t>Anto Murdanto</t>
  </si>
  <si>
    <t>Muh. Muhtarom</t>
  </si>
  <si>
    <t>Pritasari</t>
  </si>
  <si>
    <t>C011400695</t>
  </si>
  <si>
    <t>Muhammadiyah</t>
  </si>
  <si>
    <t>Jl. HOS Cokroaminoto 17 . 55251</t>
  </si>
  <si>
    <t>KEP-282/KM.17/2000</t>
  </si>
  <si>
    <t>0274-617989</t>
  </si>
  <si>
    <t>dpmuh@yahoo.com / dapenmuh@gmail.com</t>
  </si>
  <si>
    <t>Jamaludin Joyoadikusumo</t>
  </si>
  <si>
    <t>Dede Haris Sumarno</t>
  </si>
  <si>
    <t>Zamroni</t>
  </si>
  <si>
    <t>Ahim Abdurahim</t>
  </si>
  <si>
    <t>Nukman Muhammad</t>
  </si>
  <si>
    <t>Mamik Mardyastuti</t>
  </si>
  <si>
    <t>Arif Sapta Yuniarto</t>
  </si>
  <si>
    <t>Yuli Isnaeni</t>
  </si>
  <si>
    <t>Wakil Direktur</t>
  </si>
  <si>
    <t>C011400484</t>
  </si>
  <si>
    <t>Multi Bintang Indonesia</t>
  </si>
  <si>
    <t>Jl. Daan Mogot Km. 19 . 15122</t>
  </si>
  <si>
    <t>KEP-137/KM.17/1995</t>
  </si>
  <si>
    <t>021-5450750</t>
  </si>
  <si>
    <t>021-6190190, 5450747</t>
  </si>
  <si>
    <t>Bambang Sembada</t>
  </si>
  <si>
    <t>Albert Sidauruk</t>
  </si>
  <si>
    <t>Hning Wahyu Wicaksono</t>
  </si>
  <si>
    <t>Bobby H Noya</t>
  </si>
  <si>
    <t>Melia Halik</t>
  </si>
  <si>
    <t>Yusmanadi</t>
  </si>
  <si>
    <t>C011400647</t>
  </si>
  <si>
    <t>Natour</t>
  </si>
  <si>
    <t>Graha Inna Lt. 5 Jl. Warung Buncit Raya Kav. 38. 12740</t>
  </si>
  <si>
    <t>KEP-057/KM.17/1998</t>
  </si>
  <si>
    <t>021-7940145 ext 599</t>
  </si>
  <si>
    <t>021-7940145</t>
  </si>
  <si>
    <t>dapentour@yahoo.com</t>
  </si>
  <si>
    <t>Didit Supriyanto</t>
  </si>
  <si>
    <t>Oentoeng Soebyanto</t>
  </si>
  <si>
    <t>Maria JE Silangen</t>
  </si>
  <si>
    <t>C011400655</t>
  </si>
  <si>
    <t>Nindya Karya</t>
  </si>
  <si>
    <t>Nindya Karya Lantai VI Jl. Letjen MT Haryono Kav. 22. 13630</t>
  </si>
  <si>
    <t>KEP-137/KM.17/1998</t>
  </si>
  <si>
    <t>021-8093276</t>
  </si>
  <si>
    <t>021-8093105</t>
  </si>
  <si>
    <t>dapen@nindyakarya.co.id</t>
  </si>
  <si>
    <t>www.nindyakarya.co.id</t>
  </si>
  <si>
    <t>Id Mudjtahid Muqimuddin</t>
  </si>
  <si>
    <t>Hidayat Wahyudi</t>
  </si>
  <si>
    <t>Khairul Fitri</t>
  </si>
  <si>
    <t>Nuri Damayanti</t>
  </si>
  <si>
    <t>Riswan Arifin</t>
  </si>
  <si>
    <t>M. Sopan</t>
  </si>
  <si>
    <t>Broto Hariadi</t>
  </si>
  <si>
    <t>C011500004</t>
  </si>
  <si>
    <t>Otoritas Jasa Keuangan</t>
  </si>
  <si>
    <t>Gedung Sumitro Djojohadikusumo Jl. Lapangan Banteng Timur No. 2-4. 10710</t>
  </si>
  <si>
    <t>KEP-147/NB.1/2014</t>
  </si>
  <si>
    <t>021-3858001</t>
  </si>
  <si>
    <t>Lucky F. A. Hadibrata</t>
  </si>
  <si>
    <t>Yatty Nurhayati</t>
  </si>
  <si>
    <t>Hernawan</t>
  </si>
  <si>
    <t>Abdul Rouf</t>
  </si>
  <si>
    <t>Aribowo</t>
  </si>
  <si>
    <t>Hendrikus Ivo</t>
  </si>
  <si>
    <t>C011400387</t>
  </si>
  <si>
    <t>Panin Bank</t>
  </si>
  <si>
    <t>Gd. Panin Bank Center Lt.3 Jl. Jend. Sudirman Kav. 1. 10270</t>
  </si>
  <si>
    <t>KEP-069/KM.17/1994</t>
  </si>
  <si>
    <t>021-2700545</t>
  </si>
  <si>
    <t>021-2700391</t>
  </si>
  <si>
    <t>sumardiamir@panin.co.id</t>
  </si>
  <si>
    <t>H. Moesdjito</t>
  </si>
  <si>
    <t>Agus Purwadi</t>
  </si>
  <si>
    <t>Bambang Winarno</t>
  </si>
  <si>
    <t xml:space="preserve">Djoko Suranto </t>
  </si>
  <si>
    <t>Sumardi Amir</t>
  </si>
  <si>
    <t>Rostian Syamsudin</t>
  </si>
  <si>
    <t>Akijat Lukito</t>
  </si>
  <si>
    <t>Arief Handojo</t>
  </si>
  <si>
    <t xml:space="preserve">Johnny </t>
  </si>
  <si>
    <t>Maria Devita Sukerlan</t>
  </si>
  <si>
    <t>Mu'min Ali Gunawan</t>
  </si>
  <si>
    <t>C011400677</t>
  </si>
  <si>
    <t>Pegadaian</t>
  </si>
  <si>
    <t>Jl. Jambrut  No. 16 A Kenari . 10430</t>
  </si>
  <si>
    <t>KEP-336/KM.17/1999</t>
  </si>
  <si>
    <t>021-31925847</t>
  </si>
  <si>
    <t>021-3159706</t>
  </si>
  <si>
    <t>dpegadaian@yahoo.co.id</t>
  </si>
  <si>
    <t>www.pegadaian.co.id</t>
  </si>
  <si>
    <t>Yudas Ismadi</t>
  </si>
  <si>
    <t>Sriyanto</t>
  </si>
  <si>
    <t>Purwono Pudyolaksono</t>
  </si>
  <si>
    <t>Sugeng Suratno</t>
  </si>
  <si>
    <t>Direktur Operasi</t>
  </si>
  <si>
    <t>C011400659</t>
  </si>
  <si>
    <t>Pegawai Gelora Senayan</t>
  </si>
  <si>
    <t>Jl. Pintu Satu Komplek Gelora Senayan . 10270</t>
  </si>
  <si>
    <t>KEP-394/KM.17/1998</t>
  </si>
  <si>
    <t>021-5734070 ext 302</t>
  </si>
  <si>
    <t>021-5701862</t>
  </si>
  <si>
    <t>Jujuk Bandung Windargo</t>
  </si>
  <si>
    <t>Eko Mujianto</t>
  </si>
  <si>
    <t>Hesty Agustina</t>
  </si>
  <si>
    <t>Nurudin</t>
  </si>
  <si>
    <t>Oby Eko Purwanto</t>
  </si>
  <si>
    <t>Suaib Rizal</t>
  </si>
  <si>
    <t>C011400653</t>
  </si>
  <si>
    <t>Pegawai Indah Karya</t>
  </si>
  <si>
    <t>Jl. Golf No. 2A Ujung Berung . 40294</t>
  </si>
  <si>
    <t>KEP-130/KM.17/1998</t>
  </si>
  <si>
    <t>022-7807971, 7834092, 7834093</t>
  </si>
  <si>
    <t>022-7834094</t>
  </si>
  <si>
    <t>indahkarya@indo.net.id</t>
  </si>
  <si>
    <t>Yusep Imanuddin</t>
  </si>
  <si>
    <t>Mika Heryanto</t>
  </si>
  <si>
    <t>Ria Permanasari</t>
  </si>
  <si>
    <t>Saripandi</t>
  </si>
  <si>
    <t>Girgijantty</t>
  </si>
  <si>
    <t>C011400626</t>
  </si>
  <si>
    <t>Pegawai Perum Peruri</t>
  </si>
  <si>
    <t>Jl. Trunojoyo No. 8A  . 12160</t>
  </si>
  <si>
    <t>KEP-495/KM.17/1997</t>
  </si>
  <si>
    <t>021-72795733</t>
  </si>
  <si>
    <t>021-72794030</t>
  </si>
  <si>
    <t>peruridapen@gmail.com</t>
  </si>
  <si>
    <t>www.peruri.go.id</t>
  </si>
  <si>
    <t xml:space="preserve">M. Mulia </t>
  </si>
  <si>
    <t>A.C. Soegino</t>
  </si>
  <si>
    <t>Tri Tatmono</t>
  </si>
  <si>
    <t>Janer Sidin Saragih</t>
  </si>
  <si>
    <t>Retna T. Dwi Praptinah</t>
  </si>
  <si>
    <t>Sudarmaji</t>
  </si>
  <si>
    <t>Sutaryo</t>
  </si>
  <si>
    <t>C011400404</t>
  </si>
  <si>
    <t>Pegawai PT Aerowisata</t>
  </si>
  <si>
    <t>Jl. K.H. Abdullah Syafei No. 21E , Tebet, Jakarta Selatan 12830</t>
  </si>
  <si>
    <t>KEP-03/KM.10/2012</t>
  </si>
  <si>
    <t>021-83783171</t>
  </si>
  <si>
    <t>021-83783170</t>
  </si>
  <si>
    <t>admin@dapen.aerowisata.com</t>
  </si>
  <si>
    <t>Priyasdhika</t>
  </si>
  <si>
    <t>C011400622</t>
  </si>
  <si>
    <t>Pegawai PT Bank Sumut</t>
  </si>
  <si>
    <t>Gedung Bank Sumut Lt. 8 Jl. Imam Bonjol No. 18. 20152 Medan</t>
  </si>
  <si>
    <t>KEP-482/KM.17/1997</t>
  </si>
  <si>
    <t>061-4155100 - 061- 4515100 ext. 1409</t>
  </si>
  <si>
    <t>061-4511910</t>
  </si>
  <si>
    <t>dapenbanksumut@yahoo.co.id</t>
  </si>
  <si>
    <t>www.dapenbanksumut.com</t>
  </si>
  <si>
    <t>Hadi Susanto</t>
  </si>
  <si>
    <t>Bambang Darusman</t>
  </si>
  <si>
    <t>Mashurdin Situmorang</t>
  </si>
  <si>
    <t>Nizam Islah</t>
  </si>
  <si>
    <t>Zaidan Fikri</t>
  </si>
  <si>
    <t>Didi Duharsa</t>
  </si>
  <si>
    <t>Agung Santoso</t>
  </si>
  <si>
    <t>Rahmat Khairul</t>
  </si>
  <si>
    <t>Tengku Tazul Rizal Aziz</t>
  </si>
  <si>
    <t>Wakil Sekretaris Pengurus</t>
  </si>
  <si>
    <t>Wakil Bendahara Pengurus</t>
  </si>
  <si>
    <t>C011400433</t>
  </si>
  <si>
    <t>Pegawai PT BPD Jatim</t>
  </si>
  <si>
    <t>Jl. Ngagel Jaya No. 18 . Surabaya 60175</t>
  </si>
  <si>
    <t>KEP-318/KM.17/1994</t>
  </si>
  <si>
    <t>031-5016930, 5016965</t>
  </si>
  <si>
    <t>031-5016930</t>
  </si>
  <si>
    <t>dpbankjatim@hotmail.com</t>
  </si>
  <si>
    <t>Sujitno</t>
  </si>
  <si>
    <t>Hery Suhartini</t>
  </si>
  <si>
    <t>Soedarto Hoedoyo</t>
  </si>
  <si>
    <t>Harjuni</t>
  </si>
  <si>
    <t>Gatot Widodo</t>
  </si>
  <si>
    <t>C011400735</t>
  </si>
  <si>
    <t>Pegawai PT BPR Jatim</t>
  </si>
  <si>
    <t>Jl. Raya Arjuna No. 88 Sawahan Surabaya</t>
  </si>
  <si>
    <t>KEP-780/KM.10/2011</t>
  </si>
  <si>
    <t>031-5679231</t>
  </si>
  <si>
    <t>031-5651361</t>
  </si>
  <si>
    <t>dppbprjatim@gmail.com</t>
  </si>
  <si>
    <t>Drajat Sunaryadi</t>
  </si>
  <si>
    <t>Amiruddin</t>
  </si>
  <si>
    <t>Ismiati</t>
  </si>
  <si>
    <t>Indaryono</t>
  </si>
  <si>
    <t>Nyoman Ersi Wiryani</t>
  </si>
  <si>
    <t>Pengurus (Direktur Utama)</t>
  </si>
  <si>
    <t>Pengurus (Dir. Investasi &amp;Keu)</t>
  </si>
  <si>
    <t>Pengurus (Dir. Umum &amp; Kepesertaan)</t>
  </si>
  <si>
    <t>C011400497</t>
  </si>
  <si>
    <t>Pegawai Rumah Sakit Budi Kemuliaan</t>
  </si>
  <si>
    <t>Jl. Budi Kemuliaan No. 25 . 10110</t>
  </si>
  <si>
    <t>KEP-192/KM.17/1995</t>
  </si>
  <si>
    <t>021-3842828 ext 718</t>
  </si>
  <si>
    <t>021-3510517</t>
  </si>
  <si>
    <t>dapen_budikemuliaan@yahoo.co.id</t>
  </si>
  <si>
    <t>Dra. Artiningsih</t>
  </si>
  <si>
    <t>Ati Susanti</t>
  </si>
  <si>
    <t>Budi Tjandrarini</t>
  </si>
  <si>
    <t>DANY HANDAYANI</t>
  </si>
  <si>
    <t>Ernawati</t>
  </si>
  <si>
    <t>Nani Isnaeni</t>
  </si>
  <si>
    <t>Trismiati</t>
  </si>
  <si>
    <t>Dr. Retno Hadiati</t>
  </si>
  <si>
    <t>Dr. Damayanti Noor</t>
  </si>
  <si>
    <t>Dr. Fatchiati</t>
  </si>
  <si>
    <t>Ir. Hj. Sri Susilorini</t>
  </si>
  <si>
    <t>Mardi Pratiwi Haldoko</t>
  </si>
  <si>
    <t>Yulia Dirgantari Pratiwi SKM</t>
  </si>
  <si>
    <t>C011400576</t>
  </si>
  <si>
    <t>Pegawai Universitas Islam Indonesia</t>
  </si>
  <si>
    <t>Jl. Cik Di Tiro No. 1 . 55223</t>
  </si>
  <si>
    <t>KEP-339/KM.17/1996</t>
  </si>
  <si>
    <t>0274-515082</t>
  </si>
  <si>
    <t>0274-589604</t>
  </si>
  <si>
    <t>dppuii@uii.ac.id</t>
  </si>
  <si>
    <t>www.uii.ac.id</t>
  </si>
  <si>
    <t>Muhammad B. Muhlison</t>
  </si>
  <si>
    <t>Edi Widodo</t>
  </si>
  <si>
    <t>Hastuti Saptorini</t>
  </si>
  <si>
    <t>Kamariah Anwar</t>
  </si>
  <si>
    <t>Subowo</t>
  </si>
  <si>
    <t>Arif Suhardi</t>
  </si>
  <si>
    <t>C011400708</t>
  </si>
  <si>
    <t>Universitas Merdeka Malang</t>
  </si>
  <si>
    <t>Jl. Terusan Raya Dieng No. 60 . 65146</t>
  </si>
  <si>
    <t>KEP-037/KM.10/2007</t>
  </si>
  <si>
    <t>0341-563505</t>
  </si>
  <si>
    <t>dpunmer.malang@yahoo.co.id</t>
  </si>
  <si>
    <t>Dr. A. Firdiansjah, SE., MM</t>
  </si>
  <si>
    <t>Drs. Maxion Sumtaky,M.Si</t>
  </si>
  <si>
    <t>H. Sukaris Widodo, BSc</t>
  </si>
  <si>
    <t>Ali Imron, SH., MS</t>
  </si>
  <si>
    <t>Dr. Gaguk Apriyanto, SE., M.Si</t>
  </si>
  <si>
    <t>Drs. Siswanto W, MM</t>
  </si>
  <si>
    <t>Lies Suliantini, SE., MM</t>
  </si>
  <si>
    <t>Ketua Dapen</t>
  </si>
  <si>
    <t>Ketua D. Pengawas</t>
  </si>
  <si>
    <t>Waka I Dapen</t>
  </si>
  <si>
    <t>Sekretaris D. Pengawas</t>
  </si>
  <si>
    <t>Waka II Dapen</t>
  </si>
  <si>
    <t>Angg. D. Pengawas</t>
  </si>
  <si>
    <t>C011400736</t>
  </si>
  <si>
    <t>Pegawai Universitas Muhammadiyah Prof. DR. HAMKA</t>
  </si>
  <si>
    <t xml:space="preserve">Jl. Gandaria IV nomor 24 Kramat Pela, Kebayoran Baru . </t>
  </si>
  <si>
    <t>KEP-138-KM.10/2012</t>
  </si>
  <si>
    <t>021-7398897</t>
  </si>
  <si>
    <t>021-7398898</t>
  </si>
  <si>
    <t>dapenuhamka@yahoo.co.id</t>
  </si>
  <si>
    <t>www.uhamka.ac.id</t>
  </si>
  <si>
    <t>C011400577</t>
  </si>
  <si>
    <t>Pekerja Hotel Aryaduta Jakarta</t>
  </si>
  <si>
    <t>Jl. Prapatan 44 - 48 . 10110</t>
  </si>
  <si>
    <t>KEP-337/KM.17/1996</t>
  </si>
  <si>
    <t>021-2311234, 2311234</t>
  </si>
  <si>
    <t>021-2312022</t>
  </si>
  <si>
    <t>Agung Ariyanto</t>
  </si>
  <si>
    <t>Feliza Edwina</t>
  </si>
  <si>
    <t>Rima Herpen</t>
  </si>
  <si>
    <t>Mochamad Karim</t>
  </si>
  <si>
    <t>C011400651</t>
  </si>
  <si>
    <t>Pelni</t>
  </si>
  <si>
    <t>Perkantoran Jl.Bungur Besar Raya No.40.i.- Jakarta Pusat 10610</t>
  </si>
  <si>
    <t>KEP-122/KM.10/2008</t>
  </si>
  <si>
    <t>(021) 4209027,4246262,4211930</t>
  </si>
  <si>
    <t>(021) 4216863</t>
  </si>
  <si>
    <t>dapen_pelni@yahoo.com</t>
  </si>
  <si>
    <t>Dra.Eko Juni Purwandari,Ak,MM</t>
  </si>
  <si>
    <t>Mardjoko</t>
  </si>
  <si>
    <t>Agus Mulyono</t>
  </si>
  <si>
    <t>Datep Purwa Saputra</t>
  </si>
  <si>
    <t>Abubakar Goyim</t>
  </si>
  <si>
    <t>Prayitno</t>
  </si>
  <si>
    <t>Subiyantoro</t>
  </si>
  <si>
    <t>C011400602</t>
  </si>
  <si>
    <t>Pembangunan Perumahan</t>
  </si>
  <si>
    <t>Plaza PP Lantai 5 DPPP Jl. TB Simatupang No. 58. 13760</t>
  </si>
  <si>
    <t>KEP-166/KM.17/1997</t>
  </si>
  <si>
    <t>021-8403931</t>
  </si>
  <si>
    <t>021-8403930</t>
  </si>
  <si>
    <t>dapen_dppp@yahoo.com</t>
  </si>
  <si>
    <t>Djoko Sunarto</t>
  </si>
  <si>
    <t>Bambang Hexayanto</t>
  </si>
  <si>
    <t>Sri Pujiwati</t>
  </si>
  <si>
    <t>Bambang Triwibowo</t>
  </si>
  <si>
    <t>Indaryanto</t>
  </si>
  <si>
    <t>Taufik Hidayat</t>
  </si>
  <si>
    <t>Tumiyana</t>
  </si>
  <si>
    <t>C011400717</t>
  </si>
  <si>
    <t>Pembina Potensi Pembangunan</t>
  </si>
  <si>
    <t>Kampus I AKPRIND Lantai 2 Jl. Kalisahak No. 28. 55222</t>
  </si>
  <si>
    <t>KEP-054/KM.6/2004</t>
  </si>
  <si>
    <t>0274-563029</t>
  </si>
  <si>
    <t>0274-563847</t>
  </si>
  <si>
    <t>C011400665</t>
  </si>
  <si>
    <t>Pendidikan Cendekia Utama</t>
  </si>
  <si>
    <t>Kampus Universitas Dr. Soetomo Jl. Semolowaru No. 84. 60118</t>
  </si>
  <si>
    <t>031-5997555</t>
  </si>
  <si>
    <t>031-5925971, 5938935</t>
  </si>
  <si>
    <t>Endang Sriasih</t>
  </si>
  <si>
    <t>Kurnia Agustina</t>
  </si>
  <si>
    <t>Rudy Santoso</t>
  </si>
  <si>
    <t>Djoko Tribawono</t>
  </si>
  <si>
    <t>Didik Sugeng Widiarto</t>
  </si>
  <si>
    <t>M. Soemantoro</t>
  </si>
  <si>
    <t>Milton F. Olislager</t>
  </si>
  <si>
    <t>C011400386</t>
  </si>
  <si>
    <t>Perhimpunan Pendidikan Dan Pengajaran Kristen Petra</t>
  </si>
  <si>
    <t>Kertajaya Indah Tengah VI/37 (H-128) . 60116</t>
  </si>
  <si>
    <t>KEP-058/KM.17/1994</t>
  </si>
  <si>
    <t>031-5941995, 5941995</t>
  </si>
  <si>
    <t>031-5941995</t>
  </si>
  <si>
    <t>dapen_petra@telkom.net</t>
  </si>
  <si>
    <t>Ariany Insjaf Tono</t>
  </si>
  <si>
    <t>Budiliono Tjokro Gunawan</t>
  </si>
  <si>
    <t>Daniel Hosea Kosasih</t>
  </si>
  <si>
    <t>Erik Ermawan Prasetyo</t>
  </si>
  <si>
    <t>Tjhoa Hwa Njo</t>
  </si>
  <si>
    <t>C011400616</t>
  </si>
  <si>
    <t>Perhutani</t>
  </si>
  <si>
    <t>Wisma Perhutani Jl. Villa No. 1 Karet Setiabudi. 12930</t>
  </si>
  <si>
    <t>KEP-446/KM.17/1997</t>
  </si>
  <si>
    <t>021-5269990, 5254205, 5737963</t>
  </si>
  <si>
    <t>dp_perhutani@yahoo.co.id</t>
  </si>
  <si>
    <t>www.perumperhutani.com</t>
  </si>
  <si>
    <t>Sri Murtiningsih</t>
  </si>
  <si>
    <t>Adrian Bestari</t>
  </si>
  <si>
    <t>Moch. Kusjuniardi</t>
  </si>
  <si>
    <t>Morgan S. L Batu</t>
  </si>
  <si>
    <t>Haryoto</t>
  </si>
  <si>
    <t>Iing Moh Ichsan</t>
  </si>
  <si>
    <t>John Novarly</t>
  </si>
  <si>
    <t>C011400631</t>
  </si>
  <si>
    <t>Perkebunan</t>
  </si>
  <si>
    <t>Gedung Agro Plaza Lantai 10 Jl. HR. Rasuna Said Kav. X-2 No. 1. 12950</t>
  </si>
  <si>
    <t>KEP-554/KM.17/1997</t>
  </si>
  <si>
    <t>021 - 57938899</t>
  </si>
  <si>
    <t>021-57938822</t>
  </si>
  <si>
    <t>dapen@dapenbun.co.id</t>
  </si>
  <si>
    <t>Roswita Nilakurnia</t>
  </si>
  <si>
    <t>Dikdik Purwana</t>
  </si>
  <si>
    <t>Haris Anwar</t>
  </si>
  <si>
    <t>Kusumandaru</t>
  </si>
  <si>
    <t>Bambang Sudibyo</t>
  </si>
  <si>
    <t>Dadi Sunardi</t>
  </si>
  <si>
    <t>Muhammad Idrus</t>
  </si>
  <si>
    <t>Nurhidayat</t>
  </si>
  <si>
    <t>Robert Marulak Sitompul</t>
  </si>
  <si>
    <t>Tuhu Bangun</t>
  </si>
  <si>
    <t>Hasan Basri Husein</t>
  </si>
  <si>
    <t>C011400642</t>
  </si>
  <si>
    <t>Pertamina</t>
  </si>
  <si>
    <t>M.I. Ridwan Rais  7 A . 10110</t>
  </si>
  <si>
    <t>KEP-007/KM.17/1998</t>
  </si>
  <si>
    <t>021-3802280, 3802281</t>
  </si>
  <si>
    <t>021-3513193</t>
  </si>
  <si>
    <t>tamijan@dp-pertamina.com</t>
  </si>
  <si>
    <t>www.dp-pertamina.com</t>
  </si>
  <si>
    <t>Adrian Rusmana</t>
  </si>
  <si>
    <t>Muhammad Helmi Kamal Lubis</t>
  </si>
  <si>
    <t>Hadi Budi Yulianto</t>
  </si>
  <si>
    <t>Sjahril Samad</t>
  </si>
  <si>
    <t>Ahmad Bambang</t>
  </si>
  <si>
    <t>Amirsyal Umar</t>
  </si>
  <si>
    <t>Dwi Wahyu Daryoto</t>
  </si>
  <si>
    <t>Supriyanto</t>
  </si>
  <si>
    <t>C011400685</t>
  </si>
  <si>
    <t>Pertani</t>
  </si>
  <si>
    <t>Jl. Pertani No. 1 Duren Tiga, Pancoran . 12760</t>
  </si>
  <si>
    <t>KEP-052/KM.17/2000</t>
  </si>
  <si>
    <t>021-7993108</t>
  </si>
  <si>
    <t>021-7993203</t>
  </si>
  <si>
    <t>dapen_@yahoo.co.id</t>
  </si>
  <si>
    <t>www.pertani.co.id</t>
  </si>
  <si>
    <t>Eddy Herry Prabowo</t>
  </si>
  <si>
    <t>Sardi Endrizal</t>
  </si>
  <si>
    <t>Suharwanto</t>
  </si>
  <si>
    <t>Dedeng Fahroni</t>
  </si>
  <si>
    <t>Dhodhiet W Purwo</t>
  </si>
  <si>
    <t>Eko Budianto</t>
  </si>
  <si>
    <t>Nelson Sitepu</t>
  </si>
  <si>
    <t>C011400641</t>
  </si>
  <si>
    <t>Perumnas</t>
  </si>
  <si>
    <t>Rukan Kirana Cawang No. B 16  Jl. DI. Panjaitan Kav. 48. 13340</t>
  </si>
  <si>
    <t>KEP-006/KM.17/1998</t>
  </si>
  <si>
    <t>021-29067442, 85918819</t>
  </si>
  <si>
    <t>021-85915963</t>
  </si>
  <si>
    <t>dp.perumnas@yahoo.co.id</t>
  </si>
  <si>
    <t>Suparto, BSc., SIP</t>
  </si>
  <si>
    <t>Imam Santoso Mkmur</t>
  </si>
  <si>
    <t>Sumarni</t>
  </si>
  <si>
    <t>Hakiki Sudrajat</t>
  </si>
  <si>
    <t>Drs. Anwar Djalil</t>
  </si>
  <si>
    <t>Ir. H. Herry Irwanto, MM.</t>
  </si>
  <si>
    <t>Ria Sande Cakyamuni</t>
  </si>
  <si>
    <t>C011400639</t>
  </si>
  <si>
    <t>Perusahaan Pelabuhan Dan Pengerukan</t>
  </si>
  <si>
    <t>Jl. Pemuda Balap Sepeda No.1 Rawamangun . 13220</t>
  </si>
  <si>
    <t>KEP-743/KM.17/1997</t>
  </si>
  <si>
    <t>021-4706427</t>
  </si>
  <si>
    <t>021-4706428</t>
  </si>
  <si>
    <t>Edi Winoto</t>
  </si>
  <si>
    <t>Ahmad Fahmi</t>
  </si>
  <si>
    <t>Endar Dwi Sutrisiono</t>
  </si>
  <si>
    <t>Gatot Imam Prasetyo*</t>
  </si>
  <si>
    <t>Dede R. Martin</t>
  </si>
  <si>
    <t>Agus Henrianto</t>
  </si>
  <si>
    <t>B. Y. Loekito</t>
  </si>
  <si>
    <t>Budi Revianto</t>
  </si>
  <si>
    <t>Dessy Emastari</t>
  </si>
  <si>
    <t>Diyanto</t>
  </si>
  <si>
    <t>Farid Luthfi</t>
  </si>
  <si>
    <t>Toto Heliyanto</t>
  </si>
  <si>
    <t>C011400513</t>
  </si>
  <si>
    <t>Pfizer Indonesia</t>
  </si>
  <si>
    <t>Jl. Raya Bogor Km.28 Kel. Pekayon, Kec. Pasar Rebo. 13710</t>
  </si>
  <si>
    <t>KEP-411/KM.17/1995</t>
  </si>
  <si>
    <t>021-57931088-89</t>
  </si>
  <si>
    <t>021-57931098-99</t>
  </si>
  <si>
    <t xml:space="preserve">Mirna Anggraeni </t>
  </si>
  <si>
    <t>Rio Hernawan Sugiharyo</t>
  </si>
  <si>
    <t>Selly Kartika</t>
  </si>
  <si>
    <t>Casman Gunawan Jaya</t>
  </si>
  <si>
    <t>Phebe</t>
  </si>
  <si>
    <t>Sidik Yudhi Rahmawan</t>
  </si>
  <si>
    <t>C011400718</t>
  </si>
  <si>
    <t>Procter &amp; Gamble Home Products Indonesia</t>
  </si>
  <si>
    <t>Sentral Senayan III lantai 14, Jl. Asia Afrika No. 8, Jakarta Pusat 10270</t>
  </si>
  <si>
    <t>KEP-038/KM.5/2005</t>
  </si>
  <si>
    <t>021-29039200</t>
  </si>
  <si>
    <t>021-29039222</t>
  </si>
  <si>
    <t>Lina Rosita Dewi</t>
  </si>
  <si>
    <t>Eva Paula Marpaung</t>
  </si>
  <si>
    <t>Melissa</t>
  </si>
  <si>
    <t>Angela Primartrianti Hertiningtyas</t>
  </si>
  <si>
    <t>C011400373</t>
  </si>
  <si>
    <t>PT Asuransi Jasa Indonesia (Persero)</t>
  </si>
  <si>
    <t>Jl. Otto Iskandardinata 70/29 Taman Indah . 13330</t>
  </si>
  <si>
    <t>KEP-298/KM.17/1993</t>
  </si>
  <si>
    <t>021-8566977, 8566978</t>
  </si>
  <si>
    <t>021-8191533</t>
  </si>
  <si>
    <t>dapenjasindo@hotmail.com</t>
  </si>
  <si>
    <t>www.jasindo.co.id</t>
  </si>
  <si>
    <t>Dra. Tisna P.B., Ak, M.Si</t>
  </si>
  <si>
    <t>Endang Sri Harini</t>
  </si>
  <si>
    <t>Dewi Poedjiastuti</t>
  </si>
  <si>
    <t>Andi Marwan Agustiono</t>
  </si>
  <si>
    <t>Moedjiyono</t>
  </si>
  <si>
    <t>Nurdjajadi</t>
  </si>
  <si>
    <t>C011400526</t>
  </si>
  <si>
    <t>PT Bank Pembangunan Daerah Jawa Tengah</t>
  </si>
  <si>
    <t>Jl. Ki Mangunsarkoro No. 25 . 50241</t>
  </si>
  <si>
    <t>KEP-422/KM.17/1995</t>
  </si>
  <si>
    <t>024-8413354, 8415653</t>
  </si>
  <si>
    <t>024-8444518</t>
  </si>
  <si>
    <t>Teguh Djoko Waluyo</t>
  </si>
  <si>
    <t>Bambang Setijadi</t>
  </si>
  <si>
    <t>Brigitta Awiyatiwi</t>
  </si>
  <si>
    <t>Sulistyaningsih</t>
  </si>
  <si>
    <t>Hartanto</t>
  </si>
  <si>
    <t>Agus Sapto Prasetio</t>
  </si>
  <si>
    <t>Sudiyono</t>
  </si>
  <si>
    <t>Sugeng Purwanto</t>
  </si>
  <si>
    <t>C011400556</t>
  </si>
  <si>
    <t>PT Bank Pembangunan Kalteng</t>
  </si>
  <si>
    <t>Jl. RTA Milono No. 12 . 73111</t>
  </si>
  <si>
    <t>KEP-179/KM.17/1996</t>
  </si>
  <si>
    <t>0536-3220945</t>
  </si>
  <si>
    <t>0536-3221901</t>
  </si>
  <si>
    <t>dpbpk@yahoo.com</t>
  </si>
  <si>
    <t>Leonard Untung</t>
  </si>
  <si>
    <t>Oberlin Stepanus Hunap Naung</t>
  </si>
  <si>
    <t>Tuah F. Assau</t>
  </si>
  <si>
    <t>Darwin</t>
  </si>
  <si>
    <t>Marson M. Rasa</t>
  </si>
  <si>
    <t>C011400538</t>
  </si>
  <si>
    <t>PT BPD Kalimantan Barat</t>
  </si>
  <si>
    <t>Gedung Bank Kalbar Syariah Lt. 2 Jl. A. Yani No. 5-6. 78121</t>
  </si>
  <si>
    <t>KEP-041/KM.17/1996</t>
  </si>
  <si>
    <t>0561-733273, 735801</t>
  </si>
  <si>
    <t>0561-733273</t>
  </si>
  <si>
    <t>Djamaluddin Malik</t>
  </si>
  <si>
    <t>Mursalin</t>
  </si>
  <si>
    <t>Ngatijo</t>
  </si>
  <si>
    <t>Ilham Wahono</t>
  </si>
  <si>
    <t>Horiah Herman</t>
  </si>
  <si>
    <t>C011400686</t>
  </si>
  <si>
    <t>PT Brantas Abipraya</t>
  </si>
  <si>
    <t>Jl. DI Panjaitan Kav. 14 Cawang . 13340</t>
  </si>
  <si>
    <t>KEP-053/KM.17/2000</t>
  </si>
  <si>
    <t>021-8516290</t>
  </si>
  <si>
    <t>021-8516095</t>
  </si>
  <si>
    <t>dataglpro@yahoo.com</t>
  </si>
  <si>
    <t>Tumpang Muhammad</t>
  </si>
  <si>
    <t>Bambang Setyawan</t>
  </si>
  <si>
    <t>Mochammad Mabrury</t>
  </si>
  <si>
    <t>Ruddy Widiyono</t>
  </si>
  <si>
    <t>Suhartono</t>
  </si>
  <si>
    <t>Prawinto Aji</t>
  </si>
  <si>
    <t>C011400634</t>
  </si>
  <si>
    <t>PT Istaka Karya</t>
  </si>
  <si>
    <t>Graha Iskandarsyah Lt. 9 Jl. Iskandarsyah Raya No. 660 Kebayoran baru. 12160</t>
  </si>
  <si>
    <t>KEP-666/KM.17/1997</t>
  </si>
  <si>
    <t>021-7204083</t>
  </si>
  <si>
    <t>021-7258787</t>
  </si>
  <si>
    <t>dapenik@gmail.com</t>
  </si>
  <si>
    <t>Teddy Suryadi  *)</t>
  </si>
  <si>
    <t>Untung Setyandji, SE *)</t>
  </si>
  <si>
    <t xml:space="preserve">Winani prayitno SE </t>
  </si>
  <si>
    <t>Dredy Wachyu H.P</t>
  </si>
  <si>
    <t>C011400561</t>
  </si>
  <si>
    <t>PT Otsuka Indonesia</t>
  </si>
  <si>
    <t>18 Office Park Tower A lt. 9, Jl. TB Simatupang no 18, Jakarta 12521</t>
  </si>
  <si>
    <t>KEP-210/KM.17/1996</t>
  </si>
  <si>
    <t>021-7827660Hunting213</t>
  </si>
  <si>
    <t>021-7827663</t>
  </si>
  <si>
    <t>tini@ho.otsuka.co.id</t>
  </si>
  <si>
    <t>El Nora Theresiawati</t>
  </si>
  <si>
    <t>Djohin Kho</t>
  </si>
  <si>
    <t>Luciatini Buhani</t>
  </si>
  <si>
    <t>Sudiartono</t>
  </si>
  <si>
    <t>M. Nizar</t>
  </si>
  <si>
    <t>Endra Wijaya</t>
  </si>
  <si>
    <t>Leo Yuliawan Ekaputra</t>
  </si>
  <si>
    <t>Suhari Mukti</t>
  </si>
  <si>
    <t>C011400606</t>
  </si>
  <si>
    <t>PT PLN (Persero)</t>
  </si>
  <si>
    <t>Jl. Wolter Monginsidi No. 5 Kebayoran Baru . 12110</t>
  </si>
  <si>
    <t>KEP-284/KM.17/1997</t>
  </si>
  <si>
    <t>021-7222867</t>
  </si>
  <si>
    <t>021-7255358</t>
  </si>
  <si>
    <t>webmaster@dppln.co.id; pelayanan@dppln.co.id</t>
  </si>
  <si>
    <t>www.dppln.co.id</t>
  </si>
  <si>
    <t>Moch. Sulastyo</t>
  </si>
  <si>
    <t>Binarto Bekti Mahardjana</t>
  </si>
  <si>
    <t>Farida</t>
  </si>
  <si>
    <t>Supriyono</t>
  </si>
  <si>
    <t>Eddy D. Erningpraja</t>
  </si>
  <si>
    <t>Baga R. Sirait</t>
  </si>
  <si>
    <t>Bagus Setiawan</t>
  </si>
  <si>
    <t>Budi Setianto</t>
  </si>
  <si>
    <t>C011400660</t>
  </si>
  <si>
    <t>PT Pos Indonesia (Persero)</t>
  </si>
  <si>
    <t>Jl. Tasikmalaya No. 1 . 40271</t>
  </si>
  <si>
    <t>KEP-397/KM.17/1998</t>
  </si>
  <si>
    <t>022-7271367</t>
  </si>
  <si>
    <t>022-7210828</t>
  </si>
  <si>
    <t>dapenpos_indonesia@yahoo.com</t>
  </si>
  <si>
    <t>http://dapenpos.co.id</t>
  </si>
  <si>
    <t>Tuwuh Widodo</t>
  </si>
  <si>
    <t>Hasanuddin</t>
  </si>
  <si>
    <t>Hanifah Siti Muljani</t>
  </si>
  <si>
    <t>Herbon Opnalto</t>
  </si>
  <si>
    <t>Febriyanto</t>
  </si>
  <si>
    <t>Hari Edi Purwoko</t>
  </si>
  <si>
    <t>Triatna Darmansyah</t>
  </si>
  <si>
    <t>Jaya Santosa</t>
  </si>
  <si>
    <t>C011400572</t>
  </si>
  <si>
    <t>PT Sepatu Bata</t>
  </si>
  <si>
    <t>Jl. RA Kartini Kav. 28 Cilandak Barat . 12430</t>
  </si>
  <si>
    <t>KEP-331/KM.17/1996</t>
  </si>
  <si>
    <t>021-7992008</t>
  </si>
  <si>
    <t>021-7995679</t>
  </si>
  <si>
    <t>dapens@bataindonesia.com</t>
  </si>
  <si>
    <t>Moch. Isa</t>
  </si>
  <si>
    <t>Deny Wahyudi</t>
  </si>
  <si>
    <t>Sanusi</t>
  </si>
  <si>
    <t>Ricardo Lumalessil</t>
  </si>
  <si>
    <t>Darmanto</t>
  </si>
  <si>
    <t>Ramdhan Legawa</t>
  </si>
  <si>
    <t>C011400379</t>
  </si>
  <si>
    <t>PT Trakindo Utama</t>
  </si>
  <si>
    <t>PT Trakindo Utama Lantai II Jl. KKO Raya - Cilandak. 12560</t>
  </si>
  <si>
    <t>KEP-002/KM.17/1994</t>
  </si>
  <si>
    <t>021-7822373, 7891614</t>
  </si>
  <si>
    <t>021-7822377</t>
  </si>
  <si>
    <t>wagung@tiaramarga.co.id</t>
  </si>
  <si>
    <t>www.trakindo.co.id</t>
  </si>
  <si>
    <t>Ahmad Sofyan</t>
  </si>
  <si>
    <t>Fathurrohman</t>
  </si>
  <si>
    <t>Ferry Marcos Butar Butar</t>
  </si>
  <si>
    <t>Wildy Widjaja</t>
  </si>
  <si>
    <t>Ali Ridho Alhabsyi</t>
  </si>
  <si>
    <t>Ario Wirawan</t>
  </si>
  <si>
    <t>R. Imam Santoso</t>
  </si>
  <si>
    <t>Saidinur</t>
  </si>
  <si>
    <t>Yul Farmansyah Rusli</t>
  </si>
  <si>
    <t>C011400421</t>
  </si>
  <si>
    <t>Purbaya</t>
  </si>
  <si>
    <t>Jl. Gajahmada No. 62 . 50138</t>
  </si>
  <si>
    <t>KEP-271/KM.17/1994</t>
  </si>
  <si>
    <t>024-3543737, 3543738, 3522348</t>
  </si>
  <si>
    <t>024-3510842</t>
  </si>
  <si>
    <t>Widijanto Soerahjo</t>
  </si>
  <si>
    <t>Diah Kurnia Ramadhini</t>
  </si>
  <si>
    <t>Joko Cahyono</t>
  </si>
  <si>
    <t>Supriyanti</t>
  </si>
  <si>
    <t>H. Zoebaidi Maksoem</t>
  </si>
  <si>
    <t>Fatrijanto</t>
  </si>
  <si>
    <t>Fx Darsono</t>
  </si>
  <si>
    <t>Pribadi Dian Nurcahyo</t>
  </si>
  <si>
    <t>R. Sri Djoko Muljono</t>
  </si>
  <si>
    <t>Simon Harto Budi</t>
  </si>
  <si>
    <t>C011400652</t>
  </si>
  <si>
    <t>Pusri</t>
  </si>
  <si>
    <t>Jl. Mayor Zen 2 Ilir Sei Selayur . 30118</t>
  </si>
  <si>
    <t>KEP-129/KM.17/1998</t>
  </si>
  <si>
    <t>0711-710854</t>
  </si>
  <si>
    <t>0711-710853</t>
  </si>
  <si>
    <t>adriansyah@pusri.co.id; echa_ibr@yahoo.com</t>
  </si>
  <si>
    <t xml:space="preserve">Faisal Warganegara </t>
  </si>
  <si>
    <t>Adriansyah Armawi</t>
  </si>
  <si>
    <t>Zarmi Yasmin</t>
  </si>
  <si>
    <t>Ade Firdaus Taufick</t>
  </si>
  <si>
    <t>Bob Indiarto</t>
  </si>
  <si>
    <t>Dani Harsyawhardana</t>
  </si>
  <si>
    <t>M. A Syarifuddin Thalib</t>
  </si>
  <si>
    <t>Sukirman Said</t>
  </si>
  <si>
    <t>C011400410</t>
  </si>
  <si>
    <t>Rajawali Nusantara Indonesia</t>
  </si>
  <si>
    <t>Mampang Square Blok B1
Jalan Mampang Prapatan Raya No 88 Jakarta Selatan</t>
  </si>
  <si>
    <t>KEP-207/KM.17/1994</t>
  </si>
  <si>
    <t>021-3910061, 3910062, 31935282</t>
  </si>
  <si>
    <t>021-3929609</t>
  </si>
  <si>
    <t>dapen@nusindo.co.id</t>
  </si>
  <si>
    <t>www.rni.co.id</t>
  </si>
  <si>
    <t>Firdaus Rosean Rony</t>
  </si>
  <si>
    <t>Endang Apriani</t>
  </si>
  <si>
    <t>Juntrihary M Fairly</t>
  </si>
  <si>
    <t>Rusli Djawas</t>
  </si>
  <si>
    <t>Mochammad Yana Aditya</t>
  </si>
  <si>
    <t>Amalina Soekarno</t>
  </si>
  <si>
    <t>Dhanny Ryanata</t>
  </si>
  <si>
    <t>Djoko Retnadi</t>
  </si>
  <si>
    <t>Edhyarto</t>
  </si>
  <si>
    <t>Satino</t>
  </si>
  <si>
    <t>Sukadi</t>
  </si>
  <si>
    <t>C011400471</t>
  </si>
  <si>
    <t>Rumah Sakit Islam Jakarta</t>
  </si>
  <si>
    <t>Jl. Cempaka Putih Tengah VI No. 12 . 10510</t>
  </si>
  <si>
    <t>KEP-075/KM.17/1995</t>
  </si>
  <si>
    <t>021-4265546</t>
  </si>
  <si>
    <t>021-42873508</t>
  </si>
  <si>
    <t>infodapersi@yamil.com</t>
  </si>
  <si>
    <t>www.dapersi.com</t>
  </si>
  <si>
    <t>C011400362</t>
  </si>
  <si>
    <t>Samudera Indonesia</t>
  </si>
  <si>
    <t>Gedung DPSI Lt. 1 Jl. Anggrek Cendrawasih Blok J-12 Slipi. 11480</t>
  </si>
  <si>
    <t>KEP-225/KM.17/1993</t>
  </si>
  <si>
    <t>021-5364715, 5364715, 5307886</t>
  </si>
  <si>
    <t>021-5483338</t>
  </si>
  <si>
    <t>novi.sandriatai@samudera.com; agus.rianto@samudera.com</t>
  </si>
  <si>
    <t>www.samudera.com</t>
  </si>
  <si>
    <t>Indra Yuli</t>
  </si>
  <si>
    <t>Ahwan Hasyim</t>
  </si>
  <si>
    <t>Jaen Jumantoro</t>
  </si>
  <si>
    <t>Achyar Abdul Mutholib</t>
  </si>
  <si>
    <t>Ridwan Hamid</t>
  </si>
  <si>
    <t>Angga Susatya</t>
  </si>
  <si>
    <t>Lukas Gotama</t>
  </si>
  <si>
    <t>M. Tarmizi Amir</t>
  </si>
  <si>
    <t>Rudolf Saut P</t>
  </si>
  <si>
    <t>C011400486</t>
  </si>
  <si>
    <t>Sari Husada</t>
  </si>
  <si>
    <t>Jl. Kusumanegara No. 173 Po Box 37 . 55002</t>
  </si>
  <si>
    <t>KEP-157/KM.17/1995</t>
  </si>
  <si>
    <t>0274-514396, 511151</t>
  </si>
  <si>
    <t>dana.sh@sarihusada.co.id</t>
  </si>
  <si>
    <t>Fajar Kautsar</t>
  </si>
  <si>
    <t>Adhi Cahyono Nugroho</t>
  </si>
  <si>
    <t>Anwar Santoso</t>
  </si>
  <si>
    <t>Asta Jati Nugroho</t>
  </si>
  <si>
    <t>Defri Hadi</t>
  </si>
  <si>
    <t>Evan Indrawijaya</t>
  </si>
  <si>
    <t>Agus Budiyanto</t>
  </si>
  <si>
    <t>Rachmat Suhappy</t>
  </si>
  <si>
    <t>C011400407</t>
  </si>
  <si>
    <t>Satyawacana</t>
  </si>
  <si>
    <t>Plasa Satya Wacana Jl. Diponegoro 52-60. 50711</t>
  </si>
  <si>
    <t>KEP-209/KM.17/1994</t>
  </si>
  <si>
    <t>0298-321130</t>
  </si>
  <si>
    <t>dpsw@indo.net.id</t>
  </si>
  <si>
    <t>Marwata</t>
  </si>
  <si>
    <t>Djoko Sardjono</t>
  </si>
  <si>
    <t>Endang Pratiwi</t>
  </si>
  <si>
    <t>Slamet Priyanto</t>
  </si>
  <si>
    <t>Supatmi</t>
  </si>
  <si>
    <t>Apriani Dorkas Rambu Atahau</t>
  </si>
  <si>
    <t>Ferry Revino Rorimpandey</t>
  </si>
  <si>
    <t>Timotius Purwadi Darmoutomo</t>
  </si>
  <si>
    <t>C011400477</t>
  </si>
  <si>
    <t>Sekolah Kristen</t>
  </si>
  <si>
    <t>Cemara Raya 42A . 50711</t>
  </si>
  <si>
    <t>KEP-095/KM.17/1995</t>
  </si>
  <si>
    <t>0298-324590, 325492</t>
  </si>
  <si>
    <t>0298-324590</t>
  </si>
  <si>
    <t>dpsk_sltg@yahoo.co.id</t>
  </si>
  <si>
    <t>Dr. Bambang Suteng Sulasmono, Msi</t>
  </si>
  <si>
    <t>Drs. Djumadi Wonopawiro</t>
  </si>
  <si>
    <t>Soeharsono</t>
  </si>
  <si>
    <t>Dra Kriswinarti</t>
  </si>
  <si>
    <t>Daniel Sabaradi, SE</t>
  </si>
  <si>
    <t>Dr Wardani Sugiyanto, M.Pd</t>
  </si>
  <si>
    <t>Drs. Joko Umboro S</t>
  </si>
  <si>
    <t>Drs. Hendra Aribowo, MM</t>
  </si>
  <si>
    <t>Direktur Kepesertaan dan Kepatuhan</t>
  </si>
  <si>
    <t>C011400530</t>
  </si>
  <si>
    <t>Semen Cibinong</t>
  </si>
  <si>
    <t>Talavera Suite, Talavera Office Park 12th floor Jl. Letjen TB Simatupang Kav. 22-26 . 12430 Jakarta Selatan</t>
  </si>
  <si>
    <t>KEP-136/KM.10/2007</t>
  </si>
  <si>
    <t>021-29861000 Ext. 8275 (Hunting) / 021-29898275 (DL)</t>
  </si>
  <si>
    <t>021-29860835</t>
  </si>
  <si>
    <t>gunardi@lafargeholcim.com</t>
  </si>
  <si>
    <t>www.holcim.com</t>
  </si>
  <si>
    <t>Arina Imamawati</t>
  </si>
  <si>
    <t>Deki Santo Wibowo</t>
  </si>
  <si>
    <t>Endah Sari Prasetyorini</t>
  </si>
  <si>
    <t>Muhammad Ikhwan N</t>
  </si>
  <si>
    <t>Wiwik Muji Wahyuni</t>
  </si>
  <si>
    <t>Farida Helianti</t>
  </si>
  <si>
    <t>Yanuar Eko Putranto</t>
  </si>
  <si>
    <t>Bambang Soekarno</t>
  </si>
  <si>
    <t>Suyanto</t>
  </si>
  <si>
    <t>Ketua Dewan PengawaS</t>
  </si>
  <si>
    <t>Wakil Ketua Dewan Pengawas</t>
  </si>
  <si>
    <t>C011400668</t>
  </si>
  <si>
    <t>Semen Gresik</t>
  </si>
  <si>
    <t>Jl. RA. Kartini No. 23 Gresik</t>
  </si>
  <si>
    <t>KEP-003/KM.17/1999</t>
  </si>
  <si>
    <t>031-3984492</t>
  </si>
  <si>
    <t>031-3981731</t>
  </si>
  <si>
    <t>dpsg@indo.net.id</t>
  </si>
  <si>
    <t>www.dapensg.com</t>
  </si>
  <si>
    <t>Ahyanizzaman</t>
  </si>
  <si>
    <t>M. Soffan Heri</t>
  </si>
  <si>
    <t>Nanik Indriani</t>
  </si>
  <si>
    <t>Gazali Maksum</t>
  </si>
  <si>
    <t>Lusida Aftiarti</t>
  </si>
  <si>
    <t>Lilies Ambar Rukmi</t>
  </si>
  <si>
    <t>C011400687</t>
  </si>
  <si>
    <t>Semen Padang</t>
  </si>
  <si>
    <t>Komplek PT. Semen Padang - Indarung . 25237</t>
  </si>
  <si>
    <t>KEP-054/KM.17/2000</t>
  </si>
  <si>
    <t>0751-777075, 202531</t>
  </si>
  <si>
    <t>0751-777634</t>
  </si>
  <si>
    <t>dpsemenpadang@gmail.com</t>
  </si>
  <si>
    <t>Oktoweri</t>
  </si>
  <si>
    <t>Vekky Anggalia Sy</t>
  </si>
  <si>
    <t>Tri Hartono Rianto</t>
  </si>
  <si>
    <t>Dedi Zaherdi</t>
  </si>
  <si>
    <t>Endang Persitarini</t>
  </si>
  <si>
    <t>Tresdi Arma</t>
  </si>
  <si>
    <t>C011400682</t>
  </si>
  <si>
    <t>Semen Tonasa</t>
  </si>
  <si>
    <t xml:space="preserve"> Kantor Pusat PT Semen Tonasa Lantai 1 . 90651</t>
  </si>
  <si>
    <t>KEP-405/KM.17/1999</t>
  </si>
  <si>
    <t>0410-310310</t>
  </si>
  <si>
    <t>0410-310311</t>
  </si>
  <si>
    <t xml:space="preserve">andy_dapenst@yahoo.co.id </t>
  </si>
  <si>
    <t>Lukman</t>
  </si>
  <si>
    <t>Suarman</t>
  </si>
  <si>
    <t>Sudirman Tang</t>
  </si>
  <si>
    <t>Arifin</t>
  </si>
  <si>
    <t>Dede Hasan</t>
  </si>
  <si>
    <t>Imran Sjattar</t>
  </si>
  <si>
    <t>Ongguk Sitindaon</t>
  </si>
  <si>
    <t>C011400734</t>
  </si>
  <si>
    <t>Sido Muncul</t>
  </si>
  <si>
    <t>Jl. Industri II No.14 - Semarang 50111</t>
  </si>
  <si>
    <t>KEP-275/KM.10/2011</t>
  </si>
  <si>
    <t>024 - 6582405</t>
  </si>
  <si>
    <t>024 - 6581181</t>
  </si>
  <si>
    <t>dapen_sidomuncul@yahoo.com</t>
  </si>
  <si>
    <t>Yulius Ajie</t>
  </si>
  <si>
    <t>Francisca Augustina Susanto</t>
  </si>
  <si>
    <t>David Hidayat</t>
  </si>
  <si>
    <t>Ho Siu May</t>
  </si>
  <si>
    <t>C011400413</t>
  </si>
  <si>
    <t>Sint Carolus</t>
  </si>
  <si>
    <t>Gedung Service Center Lt. 2 Jl. Salemba Raya No. 41. 10440</t>
  </si>
  <si>
    <t>KEP-211/KM.17/1994</t>
  </si>
  <si>
    <t>021-3919969</t>
  </si>
  <si>
    <t>021-3919968</t>
  </si>
  <si>
    <t>bonie_christ@yahoo.co.id</t>
  </si>
  <si>
    <t>www.rscarolus@or.id</t>
  </si>
  <si>
    <t>Titus Adisuharno</t>
  </si>
  <si>
    <t>Bonaficius Christiawan</t>
  </si>
  <si>
    <t>Renawati Manurung</t>
  </si>
  <si>
    <t>Sherly Diana Patanggu</t>
  </si>
  <si>
    <t>Yustina Martinah</t>
  </si>
  <si>
    <t>J.R.M Winarendra</t>
  </si>
  <si>
    <t>Bacelius Ruru</t>
  </si>
  <si>
    <t>Rentje Alfrits Langkun</t>
  </si>
  <si>
    <t>SR. Bernadet Sukartini</t>
  </si>
  <si>
    <t>Sunarsa Johanes Baptis</t>
  </si>
  <si>
    <t>Tuti Asrianti Utami</t>
  </si>
  <si>
    <t>C011400662</t>
  </si>
  <si>
    <t>SKU PT Ukindo</t>
  </si>
  <si>
    <t>Wisma HSBC Lantai 3 Jl. Diponegoro Kav. 11 . 20152</t>
  </si>
  <si>
    <t>KEP-864/KM.17/1998</t>
  </si>
  <si>
    <t>061-4528683</t>
  </si>
  <si>
    <t>061-4520029</t>
  </si>
  <si>
    <t>syahrizal@aepindonesia.com</t>
  </si>
  <si>
    <t>Syahrizal</t>
  </si>
  <si>
    <t>Junaidi Wilhan</t>
  </si>
  <si>
    <t>Sumantri</t>
  </si>
  <si>
    <t>Industrial Indra G Silaban</t>
  </si>
  <si>
    <t>Ronald Sihombing</t>
  </si>
  <si>
    <t>C011400496</t>
  </si>
  <si>
    <t>Tambi</t>
  </si>
  <si>
    <t>Jl. Tumenggung Jogonegoro No. 39 . 56314</t>
  </si>
  <si>
    <t>KEP-191/KM.17/1995</t>
  </si>
  <si>
    <t>0286-321077, 321088</t>
  </si>
  <si>
    <t>0286-321203</t>
  </si>
  <si>
    <t>tambi@indosat.net.id</t>
  </si>
  <si>
    <t>Eviati Kusuma Dewi</t>
  </si>
  <si>
    <t>Agus Wahid</t>
  </si>
  <si>
    <t>Dedy Sunarka</t>
  </si>
  <si>
    <t>Priyanto</t>
  </si>
  <si>
    <t>C011400625</t>
  </si>
  <si>
    <t>Telkom</t>
  </si>
  <si>
    <t>Jl. Surapati No. 151 . 40123</t>
  </si>
  <si>
    <t>KEP-494/KM.17/1997</t>
  </si>
  <si>
    <t>022-2500983</t>
  </si>
  <si>
    <t>022-2506884</t>
  </si>
  <si>
    <t>mail@dapentel.co.id</t>
  </si>
  <si>
    <t>www.dapen.co.id</t>
  </si>
  <si>
    <t>Djaka Sundan</t>
  </si>
  <si>
    <t>Siti Herlina</t>
  </si>
  <si>
    <t>Siti Rakhmawati</t>
  </si>
  <si>
    <t>Sujadi Merdekarianto</t>
  </si>
  <si>
    <t>Heri Sunaryadi</t>
  </si>
  <si>
    <t>Herdy Rosadi Harman</t>
  </si>
  <si>
    <t>Moch. Hasjim Thojib</t>
  </si>
  <si>
    <t>Syahrul Akhyar</t>
  </si>
  <si>
    <t>C011400592</t>
  </si>
  <si>
    <t>Tigaraksa Satria</t>
  </si>
  <si>
    <t xml:space="preserve">Graha Sucofindo Lt. 12-13 Jl. Raya Pasar Minggu Kav. 34 Pancoran Jakarta 12780 9:27 </t>
  </si>
  <si>
    <t>KEP-430/KM.17/1996</t>
  </si>
  <si>
    <t>021-5254208, 5256388, 70152483</t>
  </si>
  <si>
    <t>021-5222418</t>
  </si>
  <si>
    <t>Syahrizal Sabri</t>
  </si>
  <si>
    <t>Aris Munardi</t>
  </si>
  <si>
    <t>Rio Andersen</t>
  </si>
  <si>
    <t>Lianne Widjaja</t>
  </si>
  <si>
    <t>Adhi B. Supit</t>
  </si>
  <si>
    <t>Alfian Dani Purwoko</t>
  </si>
  <si>
    <t>Budy Purnawanto</t>
  </si>
  <si>
    <t>Kusno Suhayat</t>
  </si>
  <si>
    <t>Sachrul Moelyadi</t>
  </si>
  <si>
    <t>C011400730</t>
  </si>
  <si>
    <t>Tirta Kamuning</t>
  </si>
  <si>
    <t>Jl. RE. Martadinata No. 527 . 45514</t>
  </si>
  <si>
    <t>KEP-298/KM.10/2009</t>
  </si>
  <si>
    <t>0232-873927</t>
  </si>
  <si>
    <t>dapentirtakamuning@yahoo.com</t>
  </si>
  <si>
    <t>Dadang Suhendar</t>
  </si>
  <si>
    <t>Maman Suherman</t>
  </si>
  <si>
    <t>Totom Subita Rustaman</t>
  </si>
  <si>
    <t>Maman Kusmana</t>
  </si>
  <si>
    <t>C011400737</t>
  </si>
  <si>
    <t>Tirta Nusantara</t>
  </si>
  <si>
    <t>KOMP.PDAM Gunung Pangilun - Padang Sumatera Barat</t>
  </si>
  <si>
    <t>KEP-372/KM.10/2012</t>
  </si>
  <si>
    <t>021-85901946</t>
  </si>
  <si>
    <t>dapen.tirtanusantara@yahoo.com</t>
  </si>
  <si>
    <t>Budi Susilo</t>
  </si>
  <si>
    <t>Yendrizal</t>
  </si>
  <si>
    <t>Andri Satria</t>
  </si>
  <si>
    <t>Alfitra</t>
  </si>
  <si>
    <t>Andi Taswin</t>
  </si>
  <si>
    <t>Afrinaldi</t>
  </si>
  <si>
    <t>Hendra Pebrizal</t>
  </si>
  <si>
    <t>C011400548</t>
  </si>
  <si>
    <t>Tokio Marine Indonesia</t>
  </si>
  <si>
    <t>Sentral Senayan I Lantai 3-4 Jl. Asia Afrika No. 8. 10270</t>
  </si>
  <si>
    <t>KEP-119/KM.17/1996</t>
  </si>
  <si>
    <t>021-5725772</t>
  </si>
  <si>
    <t>021-5724005-8</t>
  </si>
  <si>
    <t>Tjetjep Iwantoko</t>
  </si>
  <si>
    <t>Dite Marcellina</t>
  </si>
  <si>
    <t>Ehibda Guspratomo</t>
  </si>
  <si>
    <t>Yuri Sampurno.</t>
  </si>
  <si>
    <t>C011400450</t>
  </si>
  <si>
    <t>Toyota Astra</t>
  </si>
  <si>
    <t>Ruko Sunter Permai Indah Jl. Mitra Sunter Boulevard Blok A8-A9, Sunter. 14350</t>
  </si>
  <si>
    <t>KEP-004/KM.17/1995</t>
  </si>
  <si>
    <t>021-6520989</t>
  </si>
  <si>
    <t>021-6520969</t>
  </si>
  <si>
    <t>danapensiun@toyota.co.id</t>
  </si>
  <si>
    <t>www.toyota.co.id</t>
  </si>
  <si>
    <t>Mintarjo Darmali</t>
  </si>
  <si>
    <t>Rita Inggriani Dasuki</t>
  </si>
  <si>
    <t>Edward Otto Kanter</t>
  </si>
  <si>
    <t>Jaenal Abidin</t>
  </si>
  <si>
    <t>Khairul Anwar</t>
  </si>
  <si>
    <t>C011400700</t>
  </si>
  <si>
    <t>Universitas Islam Bandung</t>
  </si>
  <si>
    <t>Jl. Tamansari No. 30 Bandung 40116</t>
  </si>
  <si>
    <t>KEP-346/KM.17/2000</t>
  </si>
  <si>
    <t>022-4203368 Pes 6679, 6678, 6677</t>
  </si>
  <si>
    <t>022-4208898</t>
  </si>
  <si>
    <t>dapenunisba@gmail.com</t>
  </si>
  <si>
    <t>Affandi Iss</t>
  </si>
  <si>
    <t>Epi Fitriah, SE, Ak, Msi</t>
  </si>
  <si>
    <t>Nandang Sambas</t>
  </si>
  <si>
    <t>Nunung Nurhayati</t>
  </si>
  <si>
    <t>Waka I Pengurus</t>
  </si>
  <si>
    <t>Waka II Pengurus</t>
  </si>
  <si>
    <t>C011400732</t>
  </si>
  <si>
    <t>Universitas Muhammadiyah Surakarta</t>
  </si>
  <si>
    <t>Jl. Ahmad Yani Tromol Pos 1 Pabelan Kartasura . 57102</t>
  </si>
  <si>
    <t>KEP-485/KM.10/2009</t>
  </si>
  <si>
    <t>0271-717417</t>
  </si>
  <si>
    <t>0271-715448</t>
  </si>
  <si>
    <t>dapenums@yahoo.co.id / dapen@ums.ac.id</t>
  </si>
  <si>
    <t>dapen.ums.ac.id</t>
  </si>
  <si>
    <t>Marpuji Ali</t>
  </si>
  <si>
    <t>Wahyono</t>
  </si>
  <si>
    <t>Noer Sasongko</t>
  </si>
  <si>
    <t>Abdul Ngalim</t>
  </si>
  <si>
    <t>Muchamad Iksan</t>
  </si>
  <si>
    <t>Susatyo Yuwono</t>
  </si>
  <si>
    <t>C011400610</t>
  </si>
  <si>
    <t>Universitas Surabaya</t>
  </si>
  <si>
    <t>Gedung C  Lt. II R. Dana Pensiun Jl. Ngagel Jaya Selatan 169. 60284</t>
  </si>
  <si>
    <t>KEP-366/KM.17/1997</t>
  </si>
  <si>
    <t>031-5029700 ext 1107-2321</t>
  </si>
  <si>
    <t>031-5029711</t>
  </si>
  <si>
    <t>dapen_ubaya@yahoo.com</t>
  </si>
  <si>
    <t>Bambang Herwanto</t>
  </si>
  <si>
    <t>Ferry Suswandy Julius</t>
  </si>
  <si>
    <t>R.A Yayuk Widi Prajuri</t>
  </si>
  <si>
    <t>Darmo Handoyo</t>
  </si>
  <si>
    <t>Hari Hananto</t>
  </si>
  <si>
    <t>Jerry Agus Arlianto, S.T., M.T</t>
  </si>
  <si>
    <t>Lie Jerry Agus Arlianto</t>
  </si>
  <si>
    <t>Wahid Hany Natawidjana</t>
  </si>
  <si>
    <t>C011400424</t>
  </si>
  <si>
    <t>Universitas Trisakti</t>
  </si>
  <si>
    <t>Gedung Syarief Thayeb Lt. 6 Kampus A Usakti Jl. Kyai Tapa No. 1 Grogol. 11440</t>
  </si>
  <si>
    <t>KEP-260/KM.17/1994</t>
  </si>
  <si>
    <t>021-5663232 ext 104</t>
  </si>
  <si>
    <t>021-5637751</t>
  </si>
  <si>
    <t>dapen.usakti@gmail.com</t>
  </si>
  <si>
    <t>Dr. Advendi Simangunsong, SH., MM.</t>
  </si>
  <si>
    <t>C. Kintoko, SE., MH.</t>
  </si>
  <si>
    <t>Dr. Endyk M. Asror, SH., MH.</t>
  </si>
  <si>
    <t>Dra. Irmawati Sulaeman H.</t>
  </si>
  <si>
    <t>Drs. Djoko Soekresno</t>
  </si>
  <si>
    <t>Prof. Dr. Itjang D Gunawan, Ak., MBA</t>
  </si>
  <si>
    <t>Dr. Bambang Soedaryono, Ak. MBA.</t>
  </si>
  <si>
    <t>Dr. Ganal Rudiyanto, M. Hum</t>
  </si>
  <si>
    <t>Dr. H. I. Komang Sukaarsana, SH., MH.</t>
  </si>
  <si>
    <t>dr. Hj. R.A. Suriptiastuti, DAP&amp;E, MS.</t>
  </si>
  <si>
    <t>Dr. Ir. Bambang Endro Yuwono, MS.</t>
  </si>
  <si>
    <t>Ir. Ady R. Thahrir, MA.</t>
  </si>
  <si>
    <t>Ir. Hj. Asri Nugrahanti, MS</t>
  </si>
  <si>
    <t>Ir. Ida Bagus Rabindra S, MSP</t>
  </si>
  <si>
    <t>Ir. Sugiatmo Kasmungin, Ph. D.</t>
  </si>
  <si>
    <t>Prof. Dr. Drg. Melanie S. Djamil, Mbiomed</t>
  </si>
  <si>
    <t>Prof. Dr. H. Yuswar Z. Basri, Ak., MBA.</t>
  </si>
  <si>
    <t>Prof. Dr. Ir. Dadan Umar Daihani, DEA</t>
  </si>
  <si>
    <t>Prof. Dr. Ir. Indra Surjati, MT</t>
  </si>
  <si>
    <t>C011400658</t>
  </si>
  <si>
    <t>Wijaya Karya</t>
  </si>
  <si>
    <t>Gedung Wika Lt. 2 Jl. D.I. Panjaitan Kav. 9. 13340</t>
  </si>
  <si>
    <t>KEP-207/KM.17/1998</t>
  </si>
  <si>
    <t>021-8192808, 8560695</t>
  </si>
  <si>
    <t>021-8560695</t>
  </si>
  <si>
    <t>dana-pensiun@wika.co.id</t>
  </si>
  <si>
    <t>Seno Utomo</t>
  </si>
  <si>
    <t>Abdul Rachman</t>
  </si>
  <si>
    <t>Adi Prananto</t>
  </si>
  <si>
    <t>Adji Firmantoro</t>
  </si>
  <si>
    <t>Waluyo Nugroho</t>
  </si>
  <si>
    <t>Sendianto</t>
  </si>
  <si>
    <t>Sucipto Sardjono</t>
  </si>
  <si>
    <t>Wakil Direktur I</t>
  </si>
  <si>
    <t>Wakil Direktur II</t>
  </si>
  <si>
    <t>C011400588</t>
  </si>
  <si>
    <t>Wyeth Indonesia</t>
  </si>
  <si>
    <t>Graha Paramita Lt. 12 Jl. Denpasar Raya Blok D - 2 Kuningan. 12940</t>
  </si>
  <si>
    <t>KEP-401/KM.17/1996</t>
  </si>
  <si>
    <t>021-5265688</t>
  </si>
  <si>
    <t>021-5265701</t>
  </si>
  <si>
    <t>henriaa@wyeth.com</t>
  </si>
  <si>
    <t>Agus Fadjar</t>
  </si>
  <si>
    <t>Wahyu Imas Yuniastari</t>
  </si>
  <si>
    <t>Achmad Ardianto</t>
  </si>
  <si>
    <t>Mohammad Rizki</t>
  </si>
  <si>
    <t>Monica Indriani Listyanta</t>
  </si>
  <si>
    <t>C011400692</t>
  </si>
  <si>
    <t>Apac Inti Corpora</t>
  </si>
  <si>
    <t>DPPK PPIP</t>
  </si>
  <si>
    <t>Garaha BIP Lt. 10, Jl. Gatot Subroto Kav. 23 Jakarta</t>
  </si>
  <si>
    <t>KEP-103/M.17/2000</t>
  </si>
  <si>
    <t>021-5228888, 5225222</t>
  </si>
  <si>
    <t>021-5258161</t>
  </si>
  <si>
    <t>dapenaic@apacinti.com</t>
  </si>
  <si>
    <t>www.apacinti-online.com</t>
  </si>
  <si>
    <t>Rakiyo Wibowo</t>
  </si>
  <si>
    <t>Ade Prima Syarif</t>
  </si>
  <si>
    <t>Benny Soetrisno</t>
  </si>
  <si>
    <t>Anas Bahfen</t>
  </si>
  <si>
    <t>Djulian Azwari Imron</t>
  </si>
  <si>
    <t>Effendi Siagian</t>
  </si>
  <si>
    <t xml:space="preserve">Wakil Ketua Dewan Pengawas </t>
  </si>
  <si>
    <t>C011400719</t>
  </si>
  <si>
    <t>Astra Dua</t>
  </si>
  <si>
    <t>Gedung Grha SERA Lantai 8 Jl. Mitra Sunter Boulevard Kav.90 Blok C2 Sunter Jaya. 14350</t>
  </si>
  <si>
    <t>KEP-288/KM.5/2005</t>
  </si>
  <si>
    <t>Handy Effendy Halim</t>
  </si>
  <si>
    <t>Fredyanto Manalu</t>
  </si>
  <si>
    <t>Endang Tri Handajani</t>
  </si>
  <si>
    <t>Johanes Loman</t>
  </si>
  <si>
    <t>Tony Harley Silalahi</t>
  </si>
  <si>
    <t>Wuri Roosianti</t>
  </si>
  <si>
    <t>C011400629</t>
  </si>
  <si>
    <t>Avrist (d/h AIA Indonesia)</t>
  </si>
  <si>
    <t>Gedung Bank Panin Senayan Lt. 3, 7 &amp; 8 Jl. Jend. Sudirman. 10270</t>
  </si>
  <si>
    <t>KEP-550/KM.17/1997</t>
  </si>
  <si>
    <t>021-57898188</t>
  </si>
  <si>
    <t>021-5732859</t>
  </si>
  <si>
    <t>wiwiek.widiasih@avrist.com</t>
  </si>
  <si>
    <t>www.avrist.com</t>
  </si>
  <si>
    <t>Wiwiek Widiasih A</t>
  </si>
  <si>
    <t>Yuliana Dewi Rahmawati</t>
  </si>
  <si>
    <t>Supardi Suparman</t>
  </si>
  <si>
    <t>Nani W Kaudin</t>
  </si>
  <si>
    <t>C011400491</t>
  </si>
  <si>
    <t>Bank Bukopin</t>
  </si>
  <si>
    <t>Gedung Dana Pensiun Bank Bukopin Jl. Prof. Dr. Soepomo No. 176 D. 12870</t>
  </si>
  <si>
    <t>KEP-185/KM.17/1995</t>
  </si>
  <si>
    <t>021-83780186</t>
  </si>
  <si>
    <t>02183780189</t>
  </si>
  <si>
    <t>dp_bankbukopin@yahoo.co.id</t>
  </si>
  <si>
    <t>Edy Pramana</t>
  </si>
  <si>
    <t>Hari Wurianto</t>
  </si>
  <si>
    <t>Miskidi Rasyid</t>
  </si>
  <si>
    <t>Glen Glenardi</t>
  </si>
  <si>
    <t>Arifin Joyodiguno</t>
  </si>
  <si>
    <t>Helmi Fakhrudin</t>
  </si>
  <si>
    <t>Irlan Suud</t>
  </si>
  <si>
    <t>Setiawan Sudarmaji</t>
  </si>
  <si>
    <t>Tri Joko Prihanto</t>
  </si>
  <si>
    <t>C011400453</t>
  </si>
  <si>
    <t>Bank Central Asia</t>
  </si>
  <si>
    <t>BCA Matraman Lt. 5 Jl. Matraman Raya No. 14-16. 13150</t>
  </si>
  <si>
    <t>KEP-020/KM.17/1995</t>
  </si>
  <si>
    <t>021-8581059, 8581259, 8581060</t>
  </si>
  <si>
    <t>021-8509707</t>
  </si>
  <si>
    <t>dana.pensiun.bca@gmail.com</t>
  </si>
  <si>
    <t>www.dpbca.co.id</t>
  </si>
  <si>
    <t>Budi Sutrisno</t>
  </si>
  <si>
    <t>Santoso</t>
  </si>
  <si>
    <t>Fenry</t>
  </si>
  <si>
    <t>Hengky</t>
  </si>
  <si>
    <t>Rudi Lim</t>
  </si>
  <si>
    <t>Setiawan Wijono</t>
  </si>
  <si>
    <t>Th. Endang Ratnawati S.H.</t>
  </si>
  <si>
    <t>Tiurma Selvya Malau</t>
  </si>
  <si>
    <t>Jacobus Sindu Adisuwono</t>
  </si>
  <si>
    <t>Andry Hendarsyah</t>
  </si>
  <si>
    <t>Dipasusila</t>
  </si>
  <si>
    <t>Lianawaty Suwono</t>
  </si>
  <si>
    <t>Yovita Tjandra Dewi</t>
  </si>
  <si>
    <t>C011400674</t>
  </si>
  <si>
    <t>Bank Mandiri</t>
  </si>
  <si>
    <t>Bank Mandiri Lt. 4 Jl. Mampang Prapatan No. 61. 12790</t>
  </si>
  <si>
    <t>KEP-213/KM.5/2005</t>
  </si>
  <si>
    <t>021-7990950</t>
  </si>
  <si>
    <t>021-7980694</t>
  </si>
  <si>
    <t>dapenbm@dapenbankmandiri.co.id</t>
  </si>
  <si>
    <t>Sulaeman</t>
  </si>
  <si>
    <t>Anton Herdianto</t>
  </si>
  <si>
    <t>Sarwadi</t>
  </si>
  <si>
    <t>Nono Soebandrio</t>
  </si>
  <si>
    <t>R Dody Hermawan</t>
  </si>
  <si>
    <t>C011400466</t>
  </si>
  <si>
    <t>BPK Penabur</t>
  </si>
  <si>
    <t>Plaza Kedoya Elok Blok DD No. 67-68 Jl. Raya Panjang, Kedoya Selatan . 11520</t>
  </si>
  <si>
    <t>KEP-063/KM.17/1995</t>
  </si>
  <si>
    <t>021-5817901</t>
  </si>
  <si>
    <t>021-5817902</t>
  </si>
  <si>
    <t>dppenabur@yahoo.com</t>
  </si>
  <si>
    <t>www.bpkpenabur.or.id</t>
  </si>
  <si>
    <t>Lukman Sulistya</t>
  </si>
  <si>
    <t>Anola Suharyanto</t>
  </si>
  <si>
    <t>Haryono Sunityo</t>
  </si>
  <si>
    <t>Henri Sundjaja</t>
  </si>
  <si>
    <t>Lukiman Darmadja</t>
  </si>
  <si>
    <t>Richard Leonardus A</t>
  </si>
  <si>
    <t>Santolie</t>
  </si>
  <si>
    <t>Henri Darmawan</t>
  </si>
  <si>
    <t>Joane Natawidjaja</t>
  </si>
  <si>
    <t>Lim Tjo Hin</t>
  </si>
  <si>
    <t>Muljono</t>
  </si>
  <si>
    <t>C011400584</t>
  </si>
  <si>
    <t>Danapera (d/h. Bimantara)</t>
  </si>
  <si>
    <t>Menara Kebon Sirih Lantai 9 Jl. Kebon Sirih No. 17-19. 10340</t>
  </si>
  <si>
    <t>KEP-382/KM.17/1996</t>
  </si>
  <si>
    <t>021-3865839, 3929779</t>
  </si>
  <si>
    <t>021-3153885</t>
  </si>
  <si>
    <t>dp.danapera@yahoo.com</t>
  </si>
  <si>
    <t>Djoni Rolindrawan</t>
  </si>
  <si>
    <t>Djaja Setia AK</t>
  </si>
  <si>
    <t>Natalia Purnama</t>
  </si>
  <si>
    <t>Rosaline Sri Asri</t>
  </si>
  <si>
    <t>Hary Tanoesoedibjo</t>
  </si>
  <si>
    <t>Darma Putra Wati</t>
  </si>
  <si>
    <t>David Fernando Audy</t>
  </si>
  <si>
    <t>Henry Suparman</t>
  </si>
  <si>
    <t>C011400568</t>
  </si>
  <si>
    <t>Dystar Cilegon Iuran Pasti</t>
  </si>
  <si>
    <t>Menara Global Lt. 22 Jl. Jend. Gatot Subroto Kav. 27. 12930</t>
  </si>
  <si>
    <t>KEP-256/KM.17/1996</t>
  </si>
  <si>
    <t>021-5270550</t>
  </si>
  <si>
    <t>021-5270524</t>
  </si>
  <si>
    <t>natalia.dinny@dystar.com</t>
  </si>
  <si>
    <t>www.dystar.com</t>
  </si>
  <si>
    <t>Dinny Natalia F</t>
  </si>
  <si>
    <t>Waraba Janti Desiana</t>
  </si>
  <si>
    <t>Hari Sudiono*</t>
  </si>
  <si>
    <t>Solefiyah</t>
  </si>
  <si>
    <t>C011400500</t>
  </si>
  <si>
    <t>Galva</t>
  </si>
  <si>
    <t>Gedung Galva Jl. Hayam Wuruk No. 27. 10120</t>
  </si>
  <si>
    <t>KEP-229/KM.17/1995</t>
  </si>
  <si>
    <t>021-3456650</t>
  </si>
  <si>
    <t>021-3456651</t>
  </si>
  <si>
    <t>tursula@galva.co.id</t>
  </si>
  <si>
    <t>Samandy Adinata</t>
  </si>
  <si>
    <t>Agustina</t>
  </si>
  <si>
    <t>Jap Irene Chandra</t>
  </si>
  <si>
    <t>Tina Widjaja</t>
  </si>
  <si>
    <t>Amelia Widjaja</t>
  </si>
  <si>
    <t>July Fransisca Winardie</t>
  </si>
  <si>
    <t>Liong Fo Tjin</t>
  </si>
  <si>
    <t>C011400681</t>
  </si>
  <si>
    <t>Garuda Indonesia</t>
  </si>
  <si>
    <t>Jl. Johar No. 4 Menteng . 10340</t>
  </si>
  <si>
    <t>KEP-403/KM.17/1999</t>
  </si>
  <si>
    <t>021-3919746, 3919747</t>
  </si>
  <si>
    <t>021-31931638</t>
  </si>
  <si>
    <t>jkthyga@dpga-online.com</t>
  </si>
  <si>
    <t>www.dpga-online.com</t>
  </si>
  <si>
    <t>Ari Suryanta</t>
  </si>
  <si>
    <t>Maya Indrayati Siregar</t>
  </si>
  <si>
    <t>Parlindungan Pandiangan</t>
  </si>
  <si>
    <t>Handrito Hardjono</t>
  </si>
  <si>
    <t>I Gusti Ngurah Askhara D</t>
  </si>
  <si>
    <t>Asep Kurnia</t>
  </si>
  <si>
    <t>Heriyanto Agung Putra</t>
  </si>
  <si>
    <t>Iwan Joeniarto</t>
  </si>
  <si>
    <t>Syahbanul</t>
  </si>
  <si>
    <t>Udin Sumantri</t>
  </si>
  <si>
    <t>C011400656</t>
  </si>
  <si>
    <t>Gunung Madu</t>
  </si>
  <si>
    <t>Jl. Kebon Sirih No. 39 . 10340</t>
  </si>
  <si>
    <t>KEP-139/KM.17/1998</t>
  </si>
  <si>
    <t>021-31937575</t>
  </si>
  <si>
    <t>021-3142159</t>
  </si>
  <si>
    <t>Yuli Astono</t>
  </si>
  <si>
    <t>Haryono Indra Kusuma</t>
  </si>
  <si>
    <t>Poniasih</t>
  </si>
  <si>
    <t>H. M. Jimmy Mahshum</t>
  </si>
  <si>
    <t>Ngadino Suryo Menggolo</t>
  </si>
  <si>
    <t>C011400703</t>
  </si>
  <si>
    <t>Harapan Sejahtera</t>
  </si>
  <si>
    <t xml:space="preserve"> Gedung Kospin Jasa Jl. Jend. Gatot Subroto Kav. 1Menteng Dalam, TebetJakarta 12870</t>
  </si>
  <si>
    <t>KEP-048/KM.10/2007</t>
  </si>
  <si>
    <t>021-82470097</t>
  </si>
  <si>
    <t>021- 82470129</t>
  </si>
  <si>
    <t>dphsejahtera00346@gmail.com;  nug_ahmad@yahoo.com</t>
  </si>
  <si>
    <t xml:space="preserve"> Bahroji Jaenudin</t>
  </si>
  <si>
    <t xml:space="preserve"> Agung Dewantono</t>
  </si>
  <si>
    <t xml:space="preserve"> Ahmad Nugraha</t>
  </si>
  <si>
    <t xml:space="preserve"> H. Sachroni</t>
  </si>
  <si>
    <t xml:space="preserve"> Hj. Nurul Qomariyah</t>
  </si>
  <si>
    <t xml:space="preserve"> H. Nurachman</t>
  </si>
  <si>
    <t xml:space="preserve"> H. A. Alf Arslan Djunaid</t>
  </si>
  <si>
    <t>Pengurus</t>
  </si>
  <si>
    <t>Dewan Pengawas</t>
  </si>
  <si>
    <t>C011400628</t>
  </si>
  <si>
    <t>Ibm Indonesia</t>
  </si>
  <si>
    <t>The Plaza Office Tower Lt. 16 Jl. MH. Thamrin Kav. 28-30. 10350</t>
  </si>
  <si>
    <t>KEP-505/KM.17/1997</t>
  </si>
  <si>
    <t>021-29925000</t>
  </si>
  <si>
    <t>021-29925001</t>
  </si>
  <si>
    <t>audrey@id.ibm.com</t>
  </si>
  <si>
    <t>Tati Purwiati</t>
  </si>
  <si>
    <t>Husein Samy</t>
  </si>
  <si>
    <t>Condrojoko Wijiasto</t>
  </si>
  <si>
    <t>Tri Hersanti Boediman</t>
  </si>
  <si>
    <t>Zita Ade Purwanti</t>
  </si>
  <si>
    <t>C011400559</t>
  </si>
  <si>
    <t>Indolife Group</t>
  </si>
  <si>
    <t>Wisma Indosemen Lt. 2 Jl. Jend. Sudirman Kav. 70-71. 12910</t>
  </si>
  <si>
    <t>KEP-195/KM.17/1996</t>
  </si>
  <si>
    <t>021-5224013, 5224074</t>
  </si>
  <si>
    <t>021-5223978</t>
  </si>
  <si>
    <t>www.indolife.biz</t>
  </si>
  <si>
    <t>IGN Supriyo Dikoro</t>
  </si>
  <si>
    <t>Asril Mu'rizal Gautama</t>
  </si>
  <si>
    <t>Nanik</t>
  </si>
  <si>
    <t>Soewondo</t>
  </si>
  <si>
    <t>Wellyansyah</t>
  </si>
  <si>
    <t>C011400527</t>
  </si>
  <si>
    <t>Indomobil Group</t>
  </si>
  <si>
    <t>Wisma Indomobil Lt. 9 Jl. MT. Haryono Kav. 8. 13330</t>
  </si>
  <si>
    <t>KEP-443/KM.17/1995</t>
  </si>
  <si>
    <t>021-8564826, 8504858, 8564850</t>
  </si>
  <si>
    <t>021-85902706</t>
  </si>
  <si>
    <t>dana.pensiun@indomobil.co.id</t>
  </si>
  <si>
    <t>www.indomobil.co.id</t>
  </si>
  <si>
    <t>Untung Rahardjo</t>
  </si>
  <si>
    <t>Jusup Rachmat</t>
  </si>
  <si>
    <t>Winata Tannudjaja</t>
  </si>
  <si>
    <t>Lilik Bambang E.W.P</t>
  </si>
  <si>
    <t>Reiner Gustar Wasito</t>
  </si>
  <si>
    <t>Meirvon B.P Kawatu</t>
  </si>
  <si>
    <t>Bunyamin Pranoto</t>
  </si>
  <si>
    <t>Viktor Pelawi</t>
  </si>
  <si>
    <t>M. Anjar</t>
  </si>
  <si>
    <t>Frekartini J. P.</t>
  </si>
  <si>
    <t>Paulus Larosa</t>
  </si>
  <si>
    <t>Arta Sarsena</t>
  </si>
  <si>
    <t>C011400455</t>
  </si>
  <si>
    <t>Iuran Pasti Bogasari</t>
  </si>
  <si>
    <t xml:space="preserve">Gedung Segitiga Biru Lt. 4. Jl. Raya Cilincing No. 1 Tanjung Priok  14110 </t>
  </si>
  <si>
    <t xml:space="preserve">KEP-772/KM.10/2012 </t>
  </si>
  <si>
    <t>dpip@bogasariflour.com</t>
  </si>
  <si>
    <t>Hans Ryan Aditio</t>
  </si>
  <si>
    <t>Albert RRP Huwa</t>
  </si>
  <si>
    <t>Anwar Agus</t>
  </si>
  <si>
    <t>Meilin Arifin</t>
  </si>
  <si>
    <t>Rheitinia</t>
  </si>
  <si>
    <t>Sutikno Margono</t>
  </si>
  <si>
    <t>Iwan Santosa</t>
  </si>
  <si>
    <t>Budi Soegianto</t>
  </si>
  <si>
    <t>C Supriyanto Kaluli</t>
  </si>
  <si>
    <t>Subekti Hirawan</t>
  </si>
  <si>
    <t>C011400711</t>
  </si>
  <si>
    <t>Kartika Chandra</t>
  </si>
  <si>
    <t>Hotel Kartika Chandra Jl. Jend. Gatot Subroto Kav. 18-19. 12930</t>
  </si>
  <si>
    <t>KEP-104/KM.6/2002</t>
  </si>
  <si>
    <t>021-5251008 ext 72222, 72112</t>
  </si>
  <si>
    <t>021-5223523</t>
  </si>
  <si>
    <t>hr.wicaksono@yahoo.co.id</t>
  </si>
  <si>
    <t>www.kartikachandra.com</t>
  </si>
  <si>
    <t>Heru Wicaksono</t>
  </si>
  <si>
    <t>Ade Yusuf</t>
  </si>
  <si>
    <t>Rosita Supandi</t>
  </si>
  <si>
    <t>Tri Dewi Afriyani</t>
  </si>
  <si>
    <t xml:space="preserve">Agus Salim </t>
  </si>
  <si>
    <t>C011400733</t>
  </si>
  <si>
    <t>Karyawan Beeska NTB</t>
  </si>
  <si>
    <t xml:space="preserve">Jl. DR Sutomo no. 19 Kr. Baru . </t>
  </si>
  <si>
    <t>KEP-104/KM.10/2011</t>
  </si>
  <si>
    <t>0370-637187</t>
  </si>
  <si>
    <t>Ir. M. Isra'i, MBA</t>
  </si>
  <si>
    <t>Drs. Abdul Azis</t>
  </si>
  <si>
    <t>C011400553</t>
  </si>
  <si>
    <t>Karyawan Grand Hyatt Bali</t>
  </si>
  <si>
    <t xml:space="preserve">PO BOX 53 Nusa Dua . </t>
  </si>
  <si>
    <t>KEP-176/KM.17/1996</t>
  </si>
  <si>
    <t>0361-771234</t>
  </si>
  <si>
    <t>0361-773532</t>
  </si>
  <si>
    <t>Ida Bagus Putu Arnaya</t>
  </si>
  <si>
    <t>I Made Arsajaya, SH</t>
  </si>
  <si>
    <t>I Made Rata</t>
  </si>
  <si>
    <t>I Wayan Dana</t>
  </si>
  <si>
    <t>C011400442</t>
  </si>
  <si>
    <t>Karyawan Indocement Tunggal Prakarsa</t>
  </si>
  <si>
    <t>Wisma Indoscement Lt. 13 Jl. Jend. Sudirman Kav. 70-71. 12910</t>
  </si>
  <si>
    <t>KEP-332/KM.17/1994</t>
  </si>
  <si>
    <t>021-2510111</t>
  </si>
  <si>
    <t>021-2510406</t>
  </si>
  <si>
    <t>evilia@indocement.co.id</t>
  </si>
  <si>
    <t>Clarisa</t>
  </si>
  <si>
    <t>Oey marcos</t>
  </si>
  <si>
    <t>Evilia K.P</t>
  </si>
  <si>
    <t>Dany Handayani</t>
  </si>
  <si>
    <t>Tju Lie Sukanto</t>
  </si>
  <si>
    <t>Kuky Permana</t>
  </si>
  <si>
    <t>Teguh Widodo</t>
  </si>
  <si>
    <t>Wong Setia Wijaya</t>
  </si>
  <si>
    <t>C011400627</t>
  </si>
  <si>
    <t>Karyawan PT Pal Indonesia</t>
  </si>
  <si>
    <t>Jl.Taruna No. 66-68 Ujung Surabaya . 60155</t>
  </si>
  <si>
    <t>KEP-496/KM.17/1997</t>
  </si>
  <si>
    <t>031-3297170</t>
  </si>
  <si>
    <t>dapenpal@yahoo.com</t>
  </si>
  <si>
    <t xml:space="preserve">Ir. Widodo Budihardjo </t>
  </si>
  <si>
    <t>Sindar Sitanggang</t>
  </si>
  <si>
    <t>Didit August Suhariadhy</t>
  </si>
  <si>
    <t>Fajar Nurcahyo</t>
  </si>
  <si>
    <t>Rizki Ramdhani</t>
  </si>
  <si>
    <t>Yuniarto Leksana</t>
  </si>
  <si>
    <t>C011400666</t>
  </si>
  <si>
    <t>Karyawan PT Pindad</t>
  </si>
  <si>
    <t>Jl. Jend. Gatot Subroto No. 517 . 40284</t>
  </si>
  <si>
    <t>KEP-001/KM.17/1999</t>
  </si>
  <si>
    <t>022-7308689</t>
  </si>
  <si>
    <t>dppindad@bdg.centrin.net.id</t>
  </si>
  <si>
    <t>Irfanul Kamal</t>
  </si>
  <si>
    <t>Wahyu</t>
  </si>
  <si>
    <t>Ade Ahmad Suradi</t>
  </si>
  <si>
    <t>Tatang Sugiana</t>
  </si>
  <si>
    <t>C011400614</t>
  </si>
  <si>
    <t>Karyawan Pupuk Kujang</t>
  </si>
  <si>
    <t>Jl. Jend. A. Yani No. 39 Po Box 43, Cikampek Graha Purna Bhakti Lt. 2. 41373</t>
  </si>
  <si>
    <t>KEP-371/KM.17/1997</t>
  </si>
  <si>
    <t>0264-313385</t>
  </si>
  <si>
    <t>0264-315332</t>
  </si>
  <si>
    <t>dapen_kujang@yahoo.co.id;info@pupuk-kujang.co.id</t>
  </si>
  <si>
    <t>Arman Primadi</t>
  </si>
  <si>
    <t>Sukirno</t>
  </si>
  <si>
    <t>Dwiyanto Herpramularso</t>
  </si>
  <si>
    <t>Iwan Sugih Hartawan</t>
  </si>
  <si>
    <t>Yana Nurahmad Haerudin</t>
  </si>
  <si>
    <t>C011400611</t>
  </si>
  <si>
    <t>Lembaga Alkitab Indonesia</t>
  </si>
  <si>
    <t>Gedung LAI Lt. 6 Jl. Salemba Raya No. 12. Jakarta 10430</t>
  </si>
  <si>
    <t>KEP-120/KM.6/2003</t>
  </si>
  <si>
    <t>021-31906814, 3142890 ext.693</t>
  </si>
  <si>
    <t>021-31906814</t>
  </si>
  <si>
    <t>danapensiunlai@yahoo.com</t>
  </si>
  <si>
    <t>Pdt. Dr. Ishak Pamumbu Lambe</t>
  </si>
  <si>
    <t>Lydia Rina Sukmasari, SE.</t>
  </si>
  <si>
    <t>Berthold Tuhas Saloh</t>
  </si>
  <si>
    <t>Irene S.M.Sasikil, SE.</t>
  </si>
  <si>
    <t>R. Pudjatmiko Putranto, SE.</t>
  </si>
  <si>
    <t>C011400458</t>
  </si>
  <si>
    <t>Mitra Krakatau</t>
  </si>
  <si>
    <t>Komplek Bonakarta Blok B No. 23 Jl. Sultan Ageng Tirtayasa. 42414</t>
  </si>
  <si>
    <t>KEP-054/KM.17/1995</t>
  </si>
  <si>
    <t>0254-395205, 395206</t>
  </si>
  <si>
    <t>0254-395207</t>
  </si>
  <si>
    <t>admin@dapenmitrakrakatau.co.id</t>
  </si>
  <si>
    <t>www.dapenmitrakrakatau.co.id</t>
  </si>
  <si>
    <t>Jetrinaldi</t>
  </si>
  <si>
    <t>Suriadi Arif</t>
  </si>
  <si>
    <t>Slamet Gunawan</t>
  </si>
  <si>
    <t>Suhardiyanto</t>
  </si>
  <si>
    <t>C011400377</t>
  </si>
  <si>
    <t>Pegawai Pembangunan Jaya Group</t>
  </si>
  <si>
    <t>Gedung Jaya Lt. 7 Jl. M.H. Thamrin No. 12. 10340</t>
  </si>
  <si>
    <t>KEP-297/KM.17/1993</t>
  </si>
  <si>
    <t>021-3153922, 3158524, 3157607</t>
  </si>
  <si>
    <t>021-3153922</t>
  </si>
  <si>
    <t>Slamet Sudiro Pramono</t>
  </si>
  <si>
    <t>Trisna Muliadi</t>
  </si>
  <si>
    <t>Ach. Nana Supriyanto</t>
  </si>
  <si>
    <t>Ahmad Fauzi</t>
  </si>
  <si>
    <t>Andy Maruly Romatua H</t>
  </si>
  <si>
    <t>Cf. Jopi Sulistio</t>
  </si>
  <si>
    <t>Gatot Setyowaluyo</t>
  </si>
  <si>
    <t>Keumala Dewi</t>
  </si>
  <si>
    <t>Okky Dharmosetio</t>
  </si>
  <si>
    <t>Sutopo Kristanto</t>
  </si>
  <si>
    <t>Triana Nugra Henny</t>
  </si>
  <si>
    <t>Umar Ganda</t>
  </si>
  <si>
    <t>Yohannes Henky Wijaya</t>
  </si>
  <si>
    <t>C011400478</t>
  </si>
  <si>
    <t>Pegawai PT Persero Batam</t>
  </si>
  <si>
    <t>Bengkong Centre Pasar Angkasa Blok A No. 07. 29432</t>
  </si>
  <si>
    <t>KEP-103/KM.17/1995</t>
  </si>
  <si>
    <t>0778-411369, 411368</t>
  </si>
  <si>
    <t>0778-411368</t>
  </si>
  <si>
    <t>dapenperserobatam@yahoo.com</t>
  </si>
  <si>
    <t>Suroto</t>
  </si>
  <si>
    <t>Yuni Purwanto</t>
  </si>
  <si>
    <t>Nemi Gusti</t>
  </si>
  <si>
    <t>Hendra Oktaviandi</t>
  </si>
  <si>
    <t>Suryo Prastowo</t>
  </si>
  <si>
    <t>C011400884</t>
  </si>
  <si>
    <t>Pelindo Purnakarya</t>
  </si>
  <si>
    <t>Jl. Perak Timur No. 610 . 60165</t>
  </si>
  <si>
    <t>KEP-141/D.05/2014</t>
  </si>
  <si>
    <t>031-3298631 sd 37</t>
  </si>
  <si>
    <t>A. Edy Hidayat Nurjaman</t>
  </si>
  <si>
    <t>Bill Libryant Yuller</t>
  </si>
  <si>
    <t>Sapto Wasono Soebagio</t>
  </si>
  <si>
    <t>C011400383</t>
  </si>
  <si>
    <t>PGI</t>
  </si>
  <si>
    <t>Jl. Kayu Jati III No. 1 Rawamangun . 13220</t>
  </si>
  <si>
    <t>KEP-052/KM.17/1994</t>
  </si>
  <si>
    <t>021-4756944, 4786894, 4756944</t>
  </si>
  <si>
    <t>021-4700434</t>
  </si>
  <si>
    <t>dppgi@cbn.net.id</t>
  </si>
  <si>
    <t>Haryadi</t>
  </si>
  <si>
    <t>A. Vesna P. Sagala</t>
  </si>
  <si>
    <t>Kumala Setiabrata</t>
  </si>
  <si>
    <t>Daniel Susanto</t>
  </si>
  <si>
    <t>Henry F. S. Lambe</t>
  </si>
  <si>
    <t>Sutanto</t>
  </si>
  <si>
    <t>C011400728</t>
  </si>
  <si>
    <t>PPIP-PUSRI</t>
  </si>
  <si>
    <t>Gedung Diklat PT. Pusri Palembang Jl. Mayor Zen Sei Selayur Kalidoni. 30118</t>
  </si>
  <si>
    <t>KEP-84/KM.10/2009</t>
  </si>
  <si>
    <t>0711-712222 ext 3725, 3726, 3727, 710853, 710854</t>
  </si>
  <si>
    <t>ppip_pusri@pusri.co.id</t>
  </si>
  <si>
    <t>www.pusri.co.id</t>
  </si>
  <si>
    <t>Herny Muchtar</t>
  </si>
  <si>
    <t>S Suwarsita</t>
  </si>
  <si>
    <t>Arma Wijaya</t>
  </si>
  <si>
    <t>Rachmanto Hamdani</t>
  </si>
  <si>
    <t>C011400724</t>
  </si>
  <si>
    <t>Program Iuran Pasti Krama Yudha Ratu Motor</t>
  </si>
  <si>
    <t>Jl. Raya Bekasi Km. 21-22 Rawa Terate, Cakung . 13920</t>
  </si>
  <si>
    <t>KEP-201/KM.10/2008</t>
  </si>
  <si>
    <t>021-4602905, 71000927</t>
  </si>
  <si>
    <t>andri_1440@krm.co.id</t>
  </si>
  <si>
    <t>Andri Hermanto, SE</t>
  </si>
  <si>
    <t>Ian Anwari</t>
  </si>
  <si>
    <t>Ismi Nurmayani</t>
  </si>
  <si>
    <t>Kemas Rudy Irawan</t>
  </si>
  <si>
    <t>Alam Suratha</t>
  </si>
  <si>
    <t>C011400624</t>
  </si>
  <si>
    <t>Pupuk Kalimantan Timur</t>
  </si>
  <si>
    <t>Gd. Dana Pensiun Pupuk Kaltim Jl. S. Parman No. 5. 75311</t>
  </si>
  <si>
    <t>KEP-484/KM.17/1997</t>
  </si>
  <si>
    <t>info@dppkt.co.id</t>
  </si>
  <si>
    <t>www.dppkt.co.id</t>
  </si>
  <si>
    <t>Sri Mujiah</t>
  </si>
  <si>
    <t>Zubaedi</t>
  </si>
  <si>
    <t>Jusri Minansyah</t>
  </si>
  <si>
    <t>Meizar Effendi</t>
  </si>
  <si>
    <t>Sigit Indrijono</t>
  </si>
  <si>
    <t>Yoilos Rafli</t>
  </si>
  <si>
    <t>C011400727</t>
  </si>
  <si>
    <t>Pupuk Kaltim Group</t>
  </si>
  <si>
    <t>Plaza Pupuk Kaltim Jl. Kebon Sirih Raya No. 6A. 10110</t>
  </si>
  <si>
    <t>KEP-24/KM.10/2009</t>
  </si>
  <si>
    <t>021-3443344, 3443345</t>
  </si>
  <si>
    <t>021-3448513</t>
  </si>
  <si>
    <t>dpgroup@pupukkaltim.com</t>
  </si>
  <si>
    <t>www.pupukkaltim.com</t>
  </si>
  <si>
    <t>Anggoro P Yoga OS</t>
  </si>
  <si>
    <t>Herliani</t>
  </si>
  <si>
    <t>Suldja Hartono</t>
  </si>
  <si>
    <t>Agus Abdul Fatah</t>
  </si>
  <si>
    <t>Hary Bagus Panuntun</t>
  </si>
  <si>
    <t>Sempu Willyanto</t>
  </si>
  <si>
    <t>C011400731</t>
  </si>
  <si>
    <t>RSUD Al Ihsan</t>
  </si>
  <si>
    <t>Jl. Kiastramanggala, Baleendah, Kabupaten Bandung . 40381</t>
  </si>
  <si>
    <t>KEP-478/KM.10/2009</t>
  </si>
  <si>
    <t>022-5940872 ext 201, 5941729</t>
  </si>
  <si>
    <t>022-5941709</t>
  </si>
  <si>
    <t>dapen.alihsan@yahoo.com</t>
  </si>
  <si>
    <t>www.rsudalihsan.jabarprov.go.id</t>
  </si>
  <si>
    <t>Dr. Hj. Yayu Sri Rahayu, MM.</t>
  </si>
  <si>
    <t>A. Azka Abdul Aziz, SE</t>
  </si>
  <si>
    <t>Atang Rusmana, SE.</t>
  </si>
  <si>
    <t>Rudi, SE</t>
  </si>
  <si>
    <t>C011400481</t>
  </si>
  <si>
    <t>Smart</t>
  </si>
  <si>
    <t>ITC Mangga Dua Lt. 9 Jl. Mangga Dua Raya. 14430</t>
  </si>
  <si>
    <t>KEP-131/KM.17/1995</t>
  </si>
  <si>
    <t>021-6008870</t>
  </si>
  <si>
    <t>021-6016193</t>
  </si>
  <si>
    <t>dp.smart@sinarmas-agri.com</t>
  </si>
  <si>
    <t>www.smart@sinarmas-agri.com</t>
  </si>
  <si>
    <t>Yohan Suryajaya</t>
  </si>
  <si>
    <t>Adie Muliady</t>
  </si>
  <si>
    <t>Eva Setiawan</t>
  </si>
  <si>
    <t>Petrus Simon</t>
  </si>
  <si>
    <t>Pedy Harianto</t>
  </si>
  <si>
    <t>Dominique Dion Leswara</t>
  </si>
  <si>
    <t>Ferry Salman</t>
  </si>
  <si>
    <t>Jimmy Pramono</t>
  </si>
  <si>
    <t>Setiawani</t>
  </si>
  <si>
    <t>The Biao Leng</t>
  </si>
  <si>
    <t>C011400520</t>
  </si>
  <si>
    <t>South Pacific Viscose</t>
  </si>
  <si>
    <t>Desa Cicadas, Kampung Ciroyom, Po Box 11 . 41101</t>
  </si>
  <si>
    <t>KEP-419/KM.17/1995</t>
  </si>
  <si>
    <t>0264-200636 ext 612</t>
  </si>
  <si>
    <t>0264-200738</t>
  </si>
  <si>
    <t>Agustini Kurniawati</t>
  </si>
  <si>
    <t>Jon Nusdal*</t>
  </si>
  <si>
    <t>Rosa Belawan*</t>
  </si>
  <si>
    <t>Wahyudi Agung Wibowo</t>
  </si>
  <si>
    <t>Hemawan Prio Utomo</t>
  </si>
  <si>
    <t>C011400444</t>
  </si>
  <si>
    <t>Swadharma Indotama Finance</t>
  </si>
  <si>
    <t>Wisma Indomobil Lt. 10 Jl. MT. Haryono Kav. 8. 13330</t>
  </si>
  <si>
    <t>KEP-339/KM.17/1994</t>
  </si>
  <si>
    <t>021-8579095</t>
  </si>
  <si>
    <t>021-8574171</t>
  </si>
  <si>
    <t>dpsif@ptsif.com</t>
  </si>
  <si>
    <t>Bunnarmin</t>
  </si>
  <si>
    <t>Edi Wibowo</t>
  </si>
  <si>
    <t>Nurkomala</t>
  </si>
  <si>
    <t xml:space="preserve">Usmansjah Sulaiman </t>
  </si>
  <si>
    <t>Kresnahadi Satyawardhana</t>
  </si>
  <si>
    <t>Liem Agustinus</t>
  </si>
  <si>
    <t>M. Nur Alam</t>
  </si>
  <si>
    <t>C011400722</t>
  </si>
  <si>
    <t>Triputra</t>
  </si>
  <si>
    <t>Menara Kadin Ind Lantai 23F Jl. HR Rasuna Said Kav 2 - 3 Blok X5. 12950</t>
  </si>
  <si>
    <t>KEP-036/KM.10/2007</t>
  </si>
  <si>
    <t>021-5274748, 5274749</t>
  </si>
  <si>
    <t>021-5274547</t>
  </si>
  <si>
    <t>aribowo@triputra-group.com</t>
  </si>
  <si>
    <t>www.triputra-group.com</t>
  </si>
  <si>
    <t>Mamat Ma'mun</t>
  </si>
  <si>
    <t>Aribowo Mondrowinduro</t>
  </si>
  <si>
    <t>Habil Lokadjaja</t>
  </si>
  <si>
    <t>Hadi Kasim</t>
  </si>
  <si>
    <t>Renata Catur Yuliant</t>
  </si>
  <si>
    <t>C011400554</t>
  </si>
  <si>
    <t>Unggul Indah Cahaya</t>
  </si>
  <si>
    <t>Wisma UIC Lantai 2 Jl. Jend. Gatot Subroto Kav. 6-7. 12930</t>
  </si>
  <si>
    <t>KEP-177/KM.17/1996</t>
  </si>
  <si>
    <t>021-57905100</t>
  </si>
  <si>
    <t>021-57905155</t>
  </si>
  <si>
    <t>Jusak Nurdjalim</t>
  </si>
  <si>
    <t>E.J. Suripto Putro</t>
  </si>
  <si>
    <t>Eddy Prayatna Rasyid</t>
  </si>
  <si>
    <t>Royani Matalie</t>
  </si>
  <si>
    <t>Rudy Tjandrawidjaya</t>
  </si>
  <si>
    <t>Suhardja Nagaria</t>
  </si>
  <si>
    <t>Djazoeli Sadhani</t>
  </si>
  <si>
    <t>Effendi</t>
  </si>
  <si>
    <t>Lily Setiadi</t>
  </si>
  <si>
    <t>Richard Lie</t>
  </si>
  <si>
    <t>C011400726</t>
  </si>
  <si>
    <t>Universitas Muhammadiyah Sumatera Utara</t>
  </si>
  <si>
    <t>Jl. Kapten Muchtar Basri BA No. 3 . 20238</t>
  </si>
  <si>
    <t>KEP-241/KM.10/2008</t>
  </si>
  <si>
    <t>061-6619056, 6622400</t>
  </si>
  <si>
    <t>061-6625474</t>
  </si>
  <si>
    <t>Jasman Saripuddin Hasibuan</t>
  </si>
  <si>
    <t>Faisal</t>
  </si>
  <si>
    <t>Januri</t>
  </si>
  <si>
    <t>Muhyarsyah</t>
  </si>
  <si>
    <t>Ahmad Sinaga</t>
  </si>
  <si>
    <t>Fatmawarni</t>
  </si>
  <si>
    <t>Lutfi Basit</t>
  </si>
  <si>
    <t>Muhammad Arifin</t>
  </si>
  <si>
    <t>Rakhmad Bahagia</t>
  </si>
  <si>
    <t>C011400885</t>
  </si>
  <si>
    <t>Wijaya Karya Program Pensiun Iuran Pasti</t>
  </si>
  <si>
    <t>Gedung WIKA Jl. D.I. Panjaitan Kav. 9. 13340</t>
  </si>
  <si>
    <t>KEP-146/D.05/2014</t>
  </si>
  <si>
    <t>021-8192808</t>
  </si>
  <si>
    <t>dapen.ppip@wika.co.id</t>
  </si>
  <si>
    <t>Khaerudin</t>
  </si>
  <si>
    <t>Khoirul Rozikin</t>
  </si>
  <si>
    <t>IGN Askhara Danadiputra</t>
  </si>
  <si>
    <t>Indra Kusumaningrum</t>
  </si>
  <si>
    <t>Kesiana Kusnandar</t>
  </si>
  <si>
    <t>Adityo Hutomo Sitepu</t>
  </si>
  <si>
    <t>C011400537</t>
  </si>
  <si>
    <t>Yakkum</t>
  </si>
  <si>
    <t>RS. Bethesda Lantai III Jl. Jenderal Sudirman No. 70. 55224</t>
  </si>
  <si>
    <t>KEP-331/KM.10/2010</t>
  </si>
  <si>
    <t>0274-520312</t>
  </si>
  <si>
    <t>dpyakkum@yahoo.co.id</t>
  </si>
  <si>
    <t>Agung Suprihatin</t>
  </si>
  <si>
    <t>Agustinus Luhung Darupramana</t>
  </si>
  <si>
    <t>Emanuel Hindro Cahyono</t>
  </si>
  <si>
    <t>Harijono</t>
  </si>
  <si>
    <t>Heru Adi Prasetyo</t>
  </si>
  <si>
    <t>Idayanti Santoso</t>
  </si>
  <si>
    <t>Purna Sejati</t>
  </si>
  <si>
    <t>Tonggo Soebroto</t>
  </si>
  <si>
    <t>Toni Sudartono</t>
  </si>
  <si>
    <t>C011400767</t>
  </si>
  <si>
    <t xml:space="preserve">AIA Financial, DPLK </t>
  </si>
  <si>
    <t>Menara Dynaplast Lt. 7 Jl. MH. Thamrin No. 1 Lippo Karawaci. 15811</t>
  </si>
  <si>
    <t>KEP-097/KM.17/2000</t>
  </si>
  <si>
    <t>021-54218888</t>
  </si>
  <si>
    <t>021-5475411</t>
  </si>
  <si>
    <t xml:space="preserve">id.pn.service-dplk@aia.com </t>
  </si>
  <si>
    <t>www.aia-financial.co.id</t>
  </si>
  <si>
    <t>R. Daniel Herjun Putranto</t>
  </si>
  <si>
    <t xml:space="preserve">Pelaksana Tugas Pengurus  </t>
  </si>
  <si>
    <t>C011400760</t>
  </si>
  <si>
    <t>Allianz Indonesia, DPLK</t>
  </si>
  <si>
    <t>Allianz Tower Jl.Rasuna Said Kawasan Kuningan Persada Super Blok 2. 12980</t>
  </si>
  <si>
    <t>KEP-417/KM.17/1996</t>
  </si>
  <si>
    <t>021-259268888</t>
  </si>
  <si>
    <t>021-29268080</t>
  </si>
  <si>
    <t>nyoman.nuka@allianz.co.id / contactus@allianz.co.id</t>
  </si>
  <si>
    <t>www.allianz.co.id</t>
  </si>
  <si>
    <t>I Nyoman Nuka</t>
  </si>
  <si>
    <t>C011400741</t>
  </si>
  <si>
    <t>Asuransi Jiwa Tugu Mandiri, DPLK</t>
  </si>
  <si>
    <t>Wisma Tugu Raden Saleh Jl. Raden Saleh No. 44. 10330</t>
  </si>
  <si>
    <t>KEP-234/KM.17/1995</t>
  </si>
  <si>
    <t>021-31906740</t>
  </si>
  <si>
    <t>021-31907157</t>
  </si>
  <si>
    <t>Maya Susiana</t>
  </si>
  <si>
    <t>C011400744</t>
  </si>
  <si>
    <t>Aviva Indonesia (d/h Winterthur Life Indonesia), D</t>
  </si>
  <si>
    <t>Gd. Asuransi Wahana Tata Lt. 3 Jl. HR. Rasuna Said. 12920</t>
  </si>
  <si>
    <t>KEP-083/KM.17/1994</t>
  </si>
  <si>
    <t>021-5221851, 5221871, 5206572</t>
  </si>
  <si>
    <t>021-5221880</t>
  </si>
  <si>
    <t>lamtio.hutabarat@aviva.co.id; mielanita.wulansari@aviva.co.id</t>
  </si>
  <si>
    <t>Lucy Tanurahardja</t>
  </si>
  <si>
    <t>Mielanita Julianti Wulansari</t>
  </si>
  <si>
    <t>C011400743</t>
  </si>
  <si>
    <t>Avrist, DPLK d/h. AIA Indonesia</t>
  </si>
  <si>
    <t>Gedung Bank Panin Senayan Lt. 3,7,8 Jl. Jend. Sudirman. 10270</t>
  </si>
  <si>
    <t>KEP-067/KM.17/1994</t>
  </si>
  <si>
    <t>021-57898188 ext 8602</t>
  </si>
  <si>
    <t>diana.yasmin@avrist.com</t>
  </si>
  <si>
    <t>Perry Mahyudin Diah</t>
  </si>
  <si>
    <t>C011400749</t>
  </si>
  <si>
    <t>AXA, DPLK</t>
  </si>
  <si>
    <t>AXA CENTRE Ratu Plaza Office Building Lt. 2 Jl. Jend. Sudirman No. 9. 10270</t>
  </si>
  <si>
    <t>KEP-292/KM.17/1994</t>
  </si>
  <si>
    <t>021-72783867, 72783888</t>
  </si>
  <si>
    <t>021-72800001, 7267103</t>
  </si>
  <si>
    <t>Audrey Ravensca</t>
  </si>
  <si>
    <t>C011400772</t>
  </si>
  <si>
    <t>Bank Maspion, DPLK</t>
  </si>
  <si>
    <t>Jl. Basuki Rahmat 50-54 . 60262</t>
  </si>
  <si>
    <t>KEP-117/KM.6/2002</t>
  </si>
  <si>
    <t>031-5356123</t>
  </si>
  <si>
    <t>031-5356122</t>
  </si>
  <si>
    <t>dplk@bankmaspion.co.id</t>
  </si>
  <si>
    <t>Susilowati</t>
  </si>
  <si>
    <t>C011400774</t>
  </si>
  <si>
    <t>Bank Rakyat Indonesia, DPLK</t>
  </si>
  <si>
    <t>Gedung BRI II Lt.3 Jl. Jend. Sudirman Kav. 44 - 46. 10210</t>
  </si>
  <si>
    <t>KEP-197/KM.6/2004</t>
  </si>
  <si>
    <t>021-5758136, 5758137, 5758138</t>
  </si>
  <si>
    <t>021-5735016</t>
  </si>
  <si>
    <t>Anna Maria Tjiadarma</t>
  </si>
  <si>
    <t>Hendri</t>
  </si>
  <si>
    <t>Nazwar Ulfa Nawawi</t>
  </si>
  <si>
    <t>C011400771</t>
  </si>
  <si>
    <t>BPD Jawa Barat dan Banten, DPLK</t>
  </si>
  <si>
    <t>Jl. Kejaksaan No. 8-10 Bandung 40111</t>
  </si>
  <si>
    <t>KEP-056/KM.6/2002</t>
  </si>
  <si>
    <t>022-4211233 / 022-4234868 ext 3802</t>
  </si>
  <si>
    <t>dplkbjb@gmail.com</t>
  </si>
  <si>
    <t>www.bankbjb.co.id</t>
  </si>
  <si>
    <t>Nana Supriya Rusmayana</t>
  </si>
  <si>
    <t>C011400746</t>
  </si>
  <si>
    <t>BPD Jawa Tengah, DPLK</t>
  </si>
  <si>
    <t xml:space="preserve">Gedung Grinatha Lt. 5 Jl. Pemuda No. 142. </t>
  </si>
  <si>
    <t>KEP-087/KM.17/1994</t>
  </si>
  <si>
    <t>024-3547541-5 ext 307</t>
  </si>
  <si>
    <t>024-3520186, 024-3560804</t>
  </si>
  <si>
    <t>Ristiani Saptuti</t>
  </si>
  <si>
    <t>C011400754</t>
  </si>
  <si>
    <t>Central Asia Raya, DPLK</t>
  </si>
  <si>
    <t>Komplek Duta Merlin Blok A No. 6 - 7 Jl. Gajah Mada No. 3 - 5. 10130</t>
  </si>
  <si>
    <t>KEP-490/NB.1/2015</t>
  </si>
  <si>
    <t>021-6338512</t>
  </si>
  <si>
    <t>021-6310580</t>
  </si>
  <si>
    <t>dplk@car.co.id</t>
  </si>
  <si>
    <t>www.car.co.id</t>
  </si>
  <si>
    <t>C011400755</t>
  </si>
  <si>
    <t>DPLK Bringin Jiwa Sejahtera</t>
  </si>
  <si>
    <t>Gedung Graha IramaJL. Rasuna Said, Blok X-1 Kavling 8-9, RT.2/RW.5, Karet Kuningan, Kota Jakarta Selatan</t>
  </si>
  <si>
    <t>KEP-184/KM.17/1995</t>
  </si>
  <si>
    <t>021-5260753, 5260754</t>
  </si>
  <si>
    <t>021-5260751</t>
  </si>
  <si>
    <t>dplk@bringinlife.co.id; vidi.juniarto@bringinlife.co.id</t>
  </si>
  <si>
    <t>www.bringinlife.co.id</t>
  </si>
  <si>
    <t>Anggara Rochipananta</t>
  </si>
  <si>
    <t>C011400775</t>
  </si>
  <si>
    <t>DPLK Bumiputera</t>
  </si>
  <si>
    <t xml:space="preserve">Jl. Wolter Monginsidi No. 84-86 Kebayoran Baru . </t>
  </si>
  <si>
    <t>KEP-093/KM.10/2007</t>
  </si>
  <si>
    <t>021-2700200 ext 310</t>
  </si>
  <si>
    <t>021-7209658</t>
  </si>
  <si>
    <t>dplk@bumiputera.com; arie_setiono@bumiputera.com</t>
  </si>
  <si>
    <t>Arie Setiyono</t>
  </si>
  <si>
    <t>C011400871</t>
  </si>
  <si>
    <t>DPLK Generali Indonesia</t>
  </si>
  <si>
    <t>Generali Tower Lantai 7, Gran Rubina Business Park, Kawasan Rasuna Epicentrum, Jl HR Rasuna Said Kav. C-22 Jakarta Selatan 12940</t>
  </si>
  <si>
    <t>KEP-107/D.05/2014</t>
  </si>
  <si>
    <t>021-29963700</t>
  </si>
  <si>
    <t>021-29021616</t>
  </si>
  <si>
    <t>dplk@generali.co.id</t>
  </si>
  <si>
    <t>www.generali.co.id</t>
  </si>
  <si>
    <t>Suzwamela</t>
  </si>
  <si>
    <t>C011400776</t>
  </si>
  <si>
    <t>DPLK Mega Life</t>
  </si>
  <si>
    <t>Plaza Simas 5th Floor, JL KH Fachrudin NO 18 Tanah abang, Jakarta 10250 Indonesia</t>
  </si>
  <si>
    <t>KEP-166/KM.10/2007</t>
  </si>
  <si>
    <t>021-791755177, 79193700</t>
  </si>
  <si>
    <t>021-79193700</t>
  </si>
  <si>
    <t>dwitya@megalife</t>
  </si>
  <si>
    <t>www.megalife.co.id</t>
  </si>
  <si>
    <t>Dewi Listyaningtyas</t>
  </si>
  <si>
    <t>Liarny</t>
  </si>
  <si>
    <t>Stephen Budianto Juwono</t>
  </si>
  <si>
    <t>C011400757</t>
  </si>
  <si>
    <t>Equity Life Indonesia, DPLK</t>
  </si>
  <si>
    <t>Wisma Sudirman Lt.3, Jl. Jend.Sudirman Kav.34 Jakarta 10220</t>
  </si>
  <si>
    <t>KEP-410/KM.17/1995</t>
  </si>
  <si>
    <t xml:space="preserve">(62-21) 5739288 Ext.3253 </t>
  </si>
  <si>
    <t>(62-21) 5722986</t>
  </si>
  <si>
    <t>dplk@equity.co.id</t>
  </si>
  <si>
    <t xml:space="preserve"> www.equity.co.id</t>
  </si>
  <si>
    <t>Gunadi Mulia</t>
  </si>
  <si>
    <t>C011400761</t>
  </si>
  <si>
    <t>Indolife Pensiontama, DPLK</t>
  </si>
  <si>
    <t>Wisma Indosemen Lt. M Jl. Jend. Sudirman Kav. 70-71. 12910</t>
  </si>
  <si>
    <t>KEP-478/KM.17/1996</t>
  </si>
  <si>
    <t>021-5224074, 5224013</t>
  </si>
  <si>
    <t>021-5224080</t>
  </si>
  <si>
    <t>Hari Poerwanto</t>
  </si>
  <si>
    <t>C011400740</t>
  </si>
  <si>
    <t>Jiwasraya, DPLK</t>
  </si>
  <si>
    <t>Jalan Teuku Cik Ditiro Nomor 27, Menteng, Jakarta Pusat</t>
  </si>
  <si>
    <t>KEP-171/KM.17/1993</t>
  </si>
  <si>
    <t>021-31920312 , 3142064</t>
  </si>
  <si>
    <t>021-31907634</t>
  </si>
  <si>
    <t>dplk@jiwasraya.co.id</t>
  </si>
  <si>
    <t>www.jiwasraya.co.id</t>
  </si>
  <si>
    <t>Lusiana</t>
  </si>
  <si>
    <t>C011400752</t>
  </si>
  <si>
    <t>Kresna, DPLK d/h. Miralife, DPLK</t>
  </si>
  <si>
    <t>Kresna Tower 3rd Floor 18 parc SCBD Jl. Jenderal Sudirman kav. 52-53, Jakarta 12190</t>
  </si>
  <si>
    <t>KEP-097/KM.17/1995</t>
  </si>
  <si>
    <t>021-6620096</t>
  </si>
  <si>
    <t>021-66695018</t>
  </si>
  <si>
    <t>dplk@kresnalife.co.id</t>
  </si>
  <si>
    <t>www.kresnalife.co.id</t>
  </si>
  <si>
    <t>Dian Sandrawaty Tjachjadi</t>
  </si>
  <si>
    <t>C011400777</t>
  </si>
  <si>
    <t>Mandiri DPLK</t>
  </si>
  <si>
    <t>Plaza Mandiri Lt. 7 Jl. Gatot Subroto Kav. 36-38. 12190</t>
  </si>
  <si>
    <t>KEP-103/KM.10/2011</t>
  </si>
  <si>
    <t>021-5275757</t>
  </si>
  <si>
    <t>021-5263805</t>
  </si>
  <si>
    <t>dplk@bankmandiri.co.id</t>
  </si>
  <si>
    <t>dplk.bankmandiri.co.id</t>
  </si>
  <si>
    <t>Syah Amondaris</t>
  </si>
  <si>
    <t>Yusuf Budi Baik</t>
  </si>
  <si>
    <t>C011400748</t>
  </si>
  <si>
    <t>Manulife Indonesia, DPLK</t>
  </si>
  <si>
    <t>Sampoerna Strategic Square South Tower 1st-17th floor Jl. Jenderal Sudirman Kav. 45. 12930</t>
  </si>
  <si>
    <t>KEP-231/KM.17/1994</t>
  </si>
  <si>
    <t>021-25557788 Ext : 641553</t>
  </si>
  <si>
    <t>021-25552227</t>
  </si>
  <si>
    <t>fricilia_sheila@manulife.com ; cs_dplk-gsid@manulife.com</t>
  </si>
  <si>
    <t>www.manulife-indonesia.com</t>
  </si>
  <si>
    <t>Nur Hasan Kurniawan</t>
  </si>
  <si>
    <t>Septiana Anggraini</t>
  </si>
  <si>
    <t>C011400766</t>
  </si>
  <si>
    <t>Pasaraya, DPLK</t>
  </si>
  <si>
    <t>Gedung Pasaraya Grande Lt. 6 Kebayoran Baru Jl. Iskandarsyah II No. 2. 12160</t>
  </si>
  <si>
    <t>KEP-095/KM.17/2000</t>
  </si>
  <si>
    <t>021-7252490</t>
  </si>
  <si>
    <t>021-7207229</t>
  </si>
  <si>
    <t>mulyanto@pasaraya.co.id</t>
  </si>
  <si>
    <t>C011400762</t>
  </si>
  <si>
    <t>PT Bank Muamalat Indonesia, DPLK</t>
  </si>
  <si>
    <t>Gedung Muamalat Tower Lt.10, Jl. Prof. Dr. Satrio No. 18 Kuningan, Jakarta Selatan, 12950</t>
  </si>
  <si>
    <t>KEP-485/KM.17/1997</t>
  </si>
  <si>
    <t>021-2511303</t>
  </si>
  <si>
    <t>021-2511438</t>
  </si>
  <si>
    <t>oki.kuswanda@muamalatbank.com</t>
  </si>
  <si>
    <t>www.dplkmuamalat.com</t>
  </si>
  <si>
    <t>Nur Alfa Agustina</t>
  </si>
  <si>
    <t>C011400742</t>
  </si>
  <si>
    <t>PT. Bank Negara Indonesia (Persero) Tbk, DPLK</t>
  </si>
  <si>
    <t>Gedung Bank BNI Lt. 4 Jl. Jend. Sudirman Kav. 1. 10220</t>
  </si>
  <si>
    <t>KEP-301/KM.17/1993</t>
  </si>
  <si>
    <t>021-5728274</t>
  </si>
  <si>
    <t>dplk@bni.co.id; betty.alwi@gmail.com</t>
  </si>
  <si>
    <t>Betty N Alwi</t>
  </si>
  <si>
    <t>C011400765</t>
  </si>
  <si>
    <t>Sinarmas MSIG, DPLK (d/h Eka Life, DPLK)</t>
  </si>
  <si>
    <t xml:space="preserve">Sinarmas MSIG Tower Lantai 3A,  Jl. Jenderal Sudirman Kav. 21 Kelurahan Karet, Kecamatan Setiabudi. </t>
  </si>
  <si>
    <t>KEP-072/KM.17/2000</t>
  </si>
  <si>
    <t>021-6257808 ext 8528upBuDinari</t>
  </si>
  <si>
    <t>021-6257779, 021-6257837</t>
  </si>
  <si>
    <t>cs_dplk@sinarmasmsiglife.co.id</t>
  </si>
  <si>
    <t>Herman Sulistyo</t>
  </si>
  <si>
    <t>Gedung Menara Merdeka Lantai 22</t>
  </si>
  <si>
    <t>ASET OPERASIONAL DAN ASET LAIN-LAIN</t>
  </si>
  <si>
    <t>OPERATIONAL ASSETS AND OTHER ASSETS</t>
  </si>
  <si>
    <t>21*</t>
  </si>
  <si>
    <t>*revisi pada periode sebelumnya</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</si>
</sst>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0_);_(* \(#,##0\);_(* &quot;-&quot;_);_(@_)"/>
    <numFmt numFmtId="43" formatCode="_(* #,##0.00_);_(* \(#,##0.00\);_(* &quot;-&quot;??_);_(@_)"/>
    <numFmt numFmtId="164" formatCode="_(* #,##0.0_);_(* \(#,##0.0\);_(* &quot;-&quot;_);_(@_)"/>
    <numFmt numFmtId="165" formatCode="_(* #,##0.00_);_(* \(#,##0.00\);_(* &quot;-&quot;_);_(@_)"/>
    <numFmt numFmtId="166" formatCode="0.0%"/>
    <numFmt numFmtId="167" formatCode="[$-421]mmm\ yyyy;@"/>
    <numFmt numFmtId="168" formatCode="0.00\ ;\(0.00\)"/>
    <numFmt numFmtId="169" formatCode="_-* #,##0.00_-;\-* #,##0.00_-;_-* &quot;-&quot;??_-;_-@_-"/>
    <numFmt numFmtId="170" formatCode="_(&quot;$&quot;* #,##0_);_(&quot;$&quot;* \(#,##0\);_(&quot;$&quot;* &quot;-&quot;_);_(@_)"/>
    <numFmt numFmtId="171" formatCode="_-&quot;$&quot;* #,##0.00_-;\-&quot;$&quot;* #,##0.00_-;_-&quot;$&quot;* &quot;-&quot;??_-;_-@_-"/>
    <numFmt numFmtId="172" formatCode="_(&quot;$&quot;* #,##0.00_);_(&quot;$&quot;* \(#,##0.00\);_(&quot;$&quot;* &quot;-&quot;??_);_(@_)"/>
    <numFmt numFmtId="173" formatCode="mmm\ yyyy"/>
    <numFmt numFmtId="174" formatCode="#,##0;[Red]\(#,##0\)"/>
    <numFmt numFmtId="175" formatCode="###\ ###\ ####"/>
    <numFmt numFmtId="176" formatCode="_([$€-2]* #,##0.00_);_([$€-2]* \(#,##0.00\);_([$€-2]* &quot;-&quot;??_)"/>
    <numFmt numFmtId="177" formatCode="0.00_)"/>
    <numFmt numFmtId="178" formatCode="[$-10409]dd\ mmm\ yyyy"/>
    <numFmt numFmtId="179" formatCode="_-* #,##0_-;\-* #,##0_-;_-* &quot;-&quot;_-;_-@_-"/>
    <numFmt numFmtId="180" formatCode="#,##0.00;\(#,##0\)"/>
    <numFmt numFmtId="181" formatCode="##,###,##0.00"/>
    <numFmt numFmtId="182" formatCode="_-&quot;\&quot;* #,##0_-;\-&quot;\&quot;* #,##0_-;_-&quot;\&quot;* &quot;-&quot;_-;_-@_-"/>
    <numFmt numFmtId="183" formatCode="_-&quot;\&quot;* #,##0.00_-;\-&quot;\&quot;* #,##0.00_-;_-&quot;\&quot;* &quot;-&quot;??_-;_-@_-"/>
    <numFmt numFmtId="184" formatCode="0.00000"/>
    <numFmt numFmtId="185" formatCode="_(* #,##0.00000_);_(* \(#,##0.00000\);_(* &quot;-&quot;_);_(@_)"/>
    <numFmt numFmtId="186" formatCode="_(* #,##0.000000_);_(* \(#,##0.000000\);_(* &quot;-&quot;_);_(@_)"/>
    <numFmt numFmtId="187" formatCode="_(* #,##0.000000000_);_(* \(#,##0.000000000\);_(* &quot;-&quot;_);_(@_)"/>
    <numFmt numFmtId="188" formatCode="_(* #,##0.00000000000_);_(* \(#,##0.00000000000\);_(* &quot;-&quot;_);_(@_)"/>
    <numFmt numFmtId="189" formatCode="0.00000000000000"/>
    <numFmt numFmtId="190" formatCode="[$-F800]dddd\,\ mmmm\ dd\,\ yyyy"/>
  </numFmts>
  <fonts count="88">
    <font>
      <sz val="11"/>
      <color theme="1"/>
      <name val="Calibri"/>
      <family val="2"/>
      <charset val="1"/>
      <scheme val="minor"/>
    </font>
    <font>
      <sz val="11"/>
      <color theme="1"/>
      <name val="Calibri"/>
      <family val="2"/>
      <charset val="1"/>
      <scheme val="minor"/>
    </font>
    <font>
      <sz val="11"/>
      <color theme="1"/>
      <name val="Arial"/>
      <family val="2"/>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color rgb="FFFFFFFF"/>
      <name val="Arial"/>
      <family val="2"/>
    </font>
    <font>
      <b/>
      <sz val="9"/>
      <color rgb="FF4C483D"/>
      <name val="Arial"/>
      <family val="2"/>
    </font>
    <font>
      <b/>
      <sz val="6"/>
      <color rgb="FFFFFFFF"/>
      <name val="Arial"/>
      <family val="2"/>
    </font>
    <font>
      <b/>
      <i/>
      <sz val="6"/>
      <color rgb="FFFFFFFF"/>
      <name val="Arial"/>
      <family val="2"/>
    </font>
    <font>
      <sz val="6"/>
      <color rgb="FF000000"/>
      <name val="Arial"/>
      <family val="2"/>
    </font>
    <font>
      <i/>
      <sz val="6"/>
      <color rgb="FF000000"/>
      <name val="Arial"/>
      <family val="2"/>
    </font>
    <font>
      <b/>
      <sz val="6"/>
      <color rgb="FF000000"/>
      <name val="Arial"/>
      <family val="2"/>
    </font>
    <font>
      <b/>
      <i/>
      <sz val="6"/>
      <color rgb="FF000000"/>
      <name val="Arial"/>
      <family val="2"/>
    </font>
    <font>
      <i/>
      <sz val="6"/>
      <color rgb="FFFFFFFF"/>
      <name val="Arial"/>
      <family val="2"/>
    </font>
    <font>
      <b/>
      <i/>
      <sz val="9"/>
      <color theme="0"/>
      <name val="Arial"/>
      <family val="2"/>
    </font>
    <font>
      <b/>
      <i/>
      <sz val="9"/>
      <color rgb="FFFFFFFF"/>
      <name val="Arial"/>
      <family val="2"/>
    </font>
    <font>
      <sz val="6"/>
      <color rgb="FFFFFFFF"/>
      <name val="Arial"/>
      <family val="2"/>
    </font>
    <font>
      <sz val="6"/>
      <color rgb="FF4C483D"/>
      <name val="Arial"/>
      <family val="2"/>
    </font>
    <font>
      <sz val="8"/>
      <color rgb="FFFFFFFF"/>
      <name val="Arial"/>
      <family val="2"/>
    </font>
    <font>
      <sz val="6"/>
      <name val="Arial"/>
      <family val="2"/>
    </font>
    <font>
      <b/>
      <sz val="8"/>
      <color rgb="FFFFFFFF"/>
      <name val="Arial"/>
      <family val="2"/>
    </font>
    <font>
      <b/>
      <sz val="10"/>
      <color rgb="FFFFFFFF"/>
      <name val="Arial"/>
      <family val="2"/>
    </font>
    <font>
      <b/>
      <sz val="6"/>
      <color rgb="FF000000"/>
      <name val="Bookman Old Style"/>
      <family val="1"/>
    </font>
    <font>
      <b/>
      <sz val="6.5"/>
      <color rgb="FFFFFFFF"/>
      <name val="Arial"/>
      <family val="2"/>
    </font>
    <font>
      <b/>
      <i/>
      <sz val="6.5"/>
      <color rgb="FFFFFFFF"/>
      <name val="Arial"/>
      <family val="2"/>
    </font>
    <font>
      <sz val="6.5"/>
      <color rgb="FF000000"/>
      <name val="Arial"/>
      <family val="2"/>
    </font>
    <font>
      <i/>
      <sz val="6.5"/>
      <color rgb="FF000000"/>
      <name val="Arial"/>
      <family val="2"/>
    </font>
    <font>
      <b/>
      <sz val="6.5"/>
      <color rgb="FF000000"/>
      <name val="Arial"/>
      <family val="2"/>
    </font>
    <font>
      <b/>
      <i/>
      <sz val="6.5"/>
      <color rgb="FF000000"/>
      <name val="Arial"/>
      <family val="2"/>
    </font>
    <font>
      <i/>
      <sz val="7"/>
      <color rgb="FF000000"/>
      <name val="Arial"/>
      <family val="2"/>
    </font>
    <font>
      <b/>
      <sz val="11"/>
      <color theme="1"/>
      <name val="Calibri"/>
      <family val="2"/>
      <scheme val="minor"/>
    </font>
    <font>
      <u/>
      <sz val="11"/>
      <color theme="10"/>
      <name val="Calibri"/>
      <family val="2"/>
      <scheme val="minor"/>
    </font>
    <font>
      <sz val="11"/>
      <color rgb="FFFF0000"/>
      <name val="Calibri"/>
      <family val="2"/>
      <scheme val="minor"/>
    </font>
    <font>
      <b/>
      <i/>
      <sz val="6"/>
      <color theme="0"/>
      <name val="Arial"/>
      <family val="2"/>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24F4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87">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7"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7"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41" fontId="1" fillId="0" borderId="0" applyFont="0" applyFill="0" applyBorder="0" applyAlignment="0" applyProtection="0"/>
    <xf numFmtId="41" fontId="22"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4" fillId="0" borderId="0" applyFont="0" applyFill="0" applyBorder="0" applyAlignment="0" applyProtection="0"/>
    <xf numFmtId="41" fontId="17" fillId="0" borderId="5" applyFont="0" applyFill="0" applyAlignment="0">
      <protection locked="0"/>
    </xf>
    <xf numFmtId="41" fontId="14" fillId="0" borderId="0" applyFont="0" applyFill="0" applyBorder="0" applyAlignment="0" applyProtection="0"/>
    <xf numFmtId="168" fontId="17" fillId="0" borderId="6" applyFill="0" applyAlignment="0">
      <protection locked="0"/>
    </xf>
    <xf numFmtId="41" fontId="17" fillId="0" borderId="0" applyFont="0" applyFill="0" applyBorder="0" applyAlignment="0" applyProtection="0"/>
    <xf numFmtId="41" fontId="14" fillId="0" borderId="0" applyFont="0" applyFill="0" applyBorder="0" applyAlignment="0" applyProtection="0"/>
    <xf numFmtId="41" fontId="23"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41" fontId="24"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7" fillId="0" borderId="5" applyFont="0" applyFill="0" applyAlignment="0">
      <protection locked="0"/>
    </xf>
    <xf numFmtId="41" fontId="1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0" fontId="27" fillId="0" borderId="0"/>
    <xf numFmtId="0" fontId="27" fillId="0" borderId="0"/>
    <xf numFmtId="170" fontId="23"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28" fillId="0" borderId="0">
      <alignment horizontal="center"/>
    </xf>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7" fontId="37" fillId="0" borderId="0"/>
    <xf numFmtId="0" fontId="27" fillId="0" borderId="0"/>
    <xf numFmtId="0" fontId="2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7" fontId="17" fillId="0" borderId="0"/>
    <xf numFmtId="167" fontId="14" fillId="0" borderId="0"/>
    <xf numFmtId="167" fontId="14" fillId="0" borderId="0"/>
    <xf numFmtId="167" fontId="14" fillId="0" borderId="0"/>
    <xf numFmtId="178"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7" fontId="1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179" fontId="17" fillId="0" borderId="0" applyFont="0" applyFill="0" applyBorder="0" applyAlignment="0" applyProtection="0"/>
    <xf numFmtId="0" fontId="46" fillId="0" borderId="12">
      <alignment horizontal="center"/>
    </xf>
    <xf numFmtId="180" fontId="17" fillId="0" borderId="0" applyFont="0" applyFill="0" applyBorder="0" applyAlignment="0" applyProtection="0"/>
    <xf numFmtId="181" fontId="17" fillId="0" borderId="0" applyFont="0" applyFill="0" applyBorder="0" applyAlignment="0" applyProtection="0"/>
    <xf numFmtId="179" fontId="17" fillId="0" borderId="0" applyFont="0" applyFill="0" applyBorder="0" applyAlignment="0" applyProtection="0"/>
    <xf numFmtId="169" fontId="17" fillId="0" borderId="0" applyFont="0" applyFill="0" applyBorder="0" applyAlignment="0" applyProtection="0"/>
    <xf numFmtId="182" fontId="47" fillId="0" borderId="0" applyFont="0" applyFill="0" applyBorder="0" applyAlignment="0" applyProtection="0"/>
    <xf numFmtId="183" fontId="47" fillId="0" borderId="0" applyFont="0" applyFill="0" applyBorder="0" applyAlignment="0" applyProtection="0"/>
    <xf numFmtId="0" fontId="48" fillId="0" borderId="0"/>
    <xf numFmtId="0" fontId="10" fillId="0" borderId="0" applyFill="0" applyBorder="0">
      <alignment vertical="center"/>
    </xf>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168" fontId="10" fillId="0" borderId="6"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41"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7"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10" applyFont="0" applyFill="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9" fontId="10" fillId="0" borderId="0" applyFont="0" applyFill="0" applyBorder="0" applyAlignment="0" applyProtection="0"/>
  </cellStyleXfs>
  <cellXfs count="217">
    <xf numFmtId="0" fontId="0" fillId="0" borderId="0" xfId="0"/>
    <xf numFmtId="0" fontId="3" fillId="0" borderId="0" xfId="0" applyFont="1" applyAlignment="1">
      <alignment vertical="center"/>
    </xf>
    <xf numFmtId="0" fontId="2" fillId="0" borderId="0" xfId="0" applyFont="1"/>
    <xf numFmtId="0" fontId="5" fillId="0" borderId="0" xfId="0" applyFont="1"/>
    <xf numFmtId="0" fontId="6" fillId="0" borderId="0" xfId="0" applyFont="1"/>
    <xf numFmtId="0" fontId="7" fillId="0" borderId="0" xfId="0" applyFont="1"/>
    <xf numFmtId="0" fontId="4" fillId="0" borderId="0" xfId="3"/>
    <xf numFmtId="0" fontId="9" fillId="4" borderId="0" xfId="4" applyNumberFormat="1" applyFont="1" applyFill="1" applyBorder="1" applyAlignment="1">
      <alignment horizontal="center" vertical="top" wrapText="1" readingOrder="1"/>
    </xf>
    <xf numFmtId="0" fontId="9" fillId="0" borderId="0" xfId="4" applyNumberFormat="1" applyFont="1" applyFill="1" applyBorder="1" applyAlignment="1">
      <alignment horizontal="center" vertical="top" wrapText="1" readingOrder="1"/>
    </xf>
    <xf numFmtId="0" fontId="11" fillId="0" borderId="0" xfId="5" applyFont="1" applyAlignment="1">
      <alignment vertical="top" wrapText="1"/>
    </xf>
    <xf numFmtId="0" fontId="0" fillId="0" borderId="0" xfId="0" applyFill="1"/>
    <xf numFmtId="0" fontId="49" fillId="0" borderId="0" xfId="0" applyFont="1"/>
    <xf numFmtId="0" fontId="50" fillId="0" borderId="0" xfId="0" applyFont="1"/>
    <xf numFmtId="0" fontId="51" fillId="0" borderId="0" xfId="0" applyFont="1"/>
    <xf numFmtId="0" fontId="52" fillId="0" borderId="0" xfId="5" applyFont="1" applyAlignment="1">
      <alignment vertical="top" wrapText="1"/>
    </xf>
    <xf numFmtId="0" fontId="53" fillId="0" borderId="0" xfId="0" applyFont="1" applyAlignment="1">
      <alignment horizontal="left"/>
    </xf>
    <xf numFmtId="0" fontId="53" fillId="0" borderId="0" xfId="0" applyFont="1"/>
    <xf numFmtId="0" fontId="54" fillId="4" borderId="0" xfId="4" applyNumberFormat="1" applyFont="1" applyFill="1" applyBorder="1" applyAlignment="1">
      <alignment horizontal="center" vertical="top" wrapText="1" readingOrder="1"/>
    </xf>
    <xf numFmtId="0" fontId="56" fillId="0" borderId="0" xfId="3" applyFont="1"/>
    <xf numFmtId="0" fontId="50" fillId="0" borderId="0" xfId="0" applyFont="1" applyAlignment="1">
      <alignment horizontal="center"/>
    </xf>
    <xf numFmtId="0" fontId="58" fillId="0" borderId="0" xfId="0" applyFont="1" applyAlignment="1">
      <alignment horizontal="center" vertical="center"/>
    </xf>
    <xf numFmtId="0" fontId="57" fillId="0" borderId="0" xfId="0" applyFont="1"/>
    <xf numFmtId="0" fontId="4" fillId="0" borderId="0" xfId="3" applyAlignment="1">
      <alignment horizontal="right"/>
    </xf>
    <xf numFmtId="41" fontId="0" fillId="0" borderId="0" xfId="1" applyFont="1"/>
    <xf numFmtId="41" fontId="0" fillId="0" borderId="0" xfId="0" applyNumberFormat="1"/>
    <xf numFmtId="9" fontId="0" fillId="0" borderId="0" xfId="2" applyFont="1"/>
    <xf numFmtId="164" fontId="0" fillId="0" borderId="0" xfId="0" applyNumberFormat="1"/>
    <xf numFmtId="0" fontId="63" fillId="0" borderId="14" xfId="0" applyFont="1" applyBorder="1" applyAlignment="1">
      <alignment vertical="center" wrapText="1"/>
    </xf>
    <xf numFmtId="0" fontId="63" fillId="0" borderId="15" xfId="0" applyFont="1" applyBorder="1" applyAlignment="1">
      <alignment horizontal="center" vertical="center"/>
    </xf>
    <xf numFmtId="0" fontId="64" fillId="0" borderId="15" xfId="0" applyFont="1" applyBorder="1" applyAlignment="1">
      <alignment vertical="center" wrapText="1"/>
    </xf>
    <xf numFmtId="0" fontId="65" fillId="0" borderId="9" xfId="0" applyFont="1" applyBorder="1" applyAlignment="1">
      <alignment horizontal="center" vertical="center" wrapText="1"/>
    </xf>
    <xf numFmtId="0" fontId="66" fillId="0" borderId="13" xfId="0" applyFont="1" applyBorder="1" applyAlignment="1">
      <alignment horizontal="center" vertical="center" wrapText="1"/>
    </xf>
    <xf numFmtId="17" fontId="61" fillId="8" borderId="12" xfId="0" applyNumberFormat="1" applyFont="1" applyFill="1" applyBorder="1" applyAlignment="1">
      <alignment horizontal="center" vertical="center"/>
    </xf>
    <xf numFmtId="0" fontId="62" fillId="8" borderId="17" xfId="0" applyFont="1" applyFill="1" applyBorder="1" applyAlignment="1">
      <alignment vertical="center" wrapText="1"/>
    </xf>
    <xf numFmtId="0" fontId="61" fillId="8" borderId="13" xfId="0" applyFont="1" applyFill="1" applyBorder="1" applyAlignment="1">
      <alignment horizontal="center" vertical="center"/>
    </xf>
    <xf numFmtId="17" fontId="70" fillId="8" borderId="13" xfId="0" applyNumberFormat="1" applyFont="1" applyFill="1" applyBorder="1" applyAlignment="1">
      <alignment horizontal="center" vertical="center"/>
    </xf>
    <xf numFmtId="17" fontId="70" fillId="8" borderId="13" xfId="0" applyNumberFormat="1" applyFont="1" applyFill="1" applyBorder="1" applyAlignment="1">
      <alignment horizontal="center" vertical="center" wrapText="1"/>
    </xf>
    <xf numFmtId="0" fontId="62" fillId="8" borderId="13" xfId="0" applyFont="1" applyFill="1" applyBorder="1" applyAlignment="1">
      <alignmen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xf>
    <xf numFmtId="0" fontId="63" fillId="0" borderId="15" xfId="0" applyFont="1" applyBorder="1" applyAlignment="1">
      <alignment horizontal="center" vertical="center" wrapText="1"/>
    </xf>
    <xf numFmtId="0" fontId="63" fillId="0" borderId="14" xfId="0" applyFont="1" applyBorder="1" applyAlignment="1">
      <alignment horizontal="center" vertical="center"/>
    </xf>
    <xf numFmtId="0" fontId="71" fillId="0" borderId="15" xfId="0" applyFont="1" applyBorder="1" applyAlignment="1">
      <alignment horizontal="center" vertical="center"/>
    </xf>
    <xf numFmtId="0" fontId="63" fillId="0" borderId="9" xfId="0" applyFont="1" applyBorder="1" applyAlignment="1">
      <alignment horizontal="center" vertical="center"/>
    </xf>
    <xf numFmtId="0" fontId="63" fillId="0" borderId="13" xfId="0" applyFont="1" applyBorder="1" applyAlignment="1">
      <alignment vertical="center"/>
    </xf>
    <xf numFmtId="0" fontId="63" fillId="0" borderId="13" xfId="0" applyFont="1" applyBorder="1" applyAlignment="1">
      <alignment horizontal="center" vertical="center"/>
    </xf>
    <xf numFmtId="0" fontId="71" fillId="0" borderId="13" xfId="0" applyFont="1" applyBorder="1" applyAlignment="1">
      <alignment horizontal="center" vertical="center"/>
    </xf>
    <xf numFmtId="0" fontId="63" fillId="0" borderId="13" xfId="0" applyFont="1" applyBorder="1" applyAlignment="1">
      <alignment horizontal="center" vertical="center" wrapText="1"/>
    </xf>
    <xf numFmtId="0" fontId="64" fillId="0" borderId="13" xfId="0" applyFont="1" applyBorder="1" applyAlignment="1">
      <alignment vertical="center" wrapText="1"/>
    </xf>
    <xf numFmtId="0" fontId="61" fillId="8" borderId="12" xfId="0" applyFont="1" applyFill="1" applyBorder="1" applyAlignment="1">
      <alignment horizontal="center" vertical="center"/>
    </xf>
    <xf numFmtId="0" fontId="61" fillId="8" borderId="14" xfId="0" applyFont="1" applyFill="1" applyBorder="1" applyAlignment="1">
      <alignment vertical="center" wrapText="1"/>
    </xf>
    <xf numFmtId="0" fontId="67" fillId="8" borderId="15" xfId="0" applyFont="1" applyFill="1" applyBorder="1" applyAlignment="1">
      <alignment vertical="center" wrapText="1"/>
    </xf>
    <xf numFmtId="0" fontId="63" fillId="0" borderId="14" xfId="0" applyFont="1" applyBorder="1" applyAlignment="1">
      <alignment vertical="center"/>
    </xf>
    <xf numFmtId="3" fontId="63" fillId="0" borderId="15" xfId="0" applyNumberFormat="1" applyFont="1" applyBorder="1" applyAlignment="1">
      <alignment horizontal="right" vertical="center"/>
    </xf>
    <xf numFmtId="3" fontId="63" fillId="0" borderId="15" xfId="0" applyNumberFormat="1" applyFont="1" applyBorder="1" applyAlignment="1">
      <alignment vertical="center"/>
    </xf>
    <xf numFmtId="0" fontId="64" fillId="0" borderId="15" xfId="0" applyFont="1" applyBorder="1" applyAlignment="1">
      <alignment vertical="center"/>
    </xf>
    <xf numFmtId="0" fontId="65" fillId="0" borderId="9" xfId="0" applyFont="1" applyBorder="1" applyAlignment="1">
      <alignment horizontal="center" vertical="center"/>
    </xf>
    <xf numFmtId="0" fontId="66" fillId="0" borderId="13" xfId="0" applyFont="1" applyBorder="1" applyAlignment="1">
      <alignment horizontal="center" vertical="center"/>
    </xf>
    <xf numFmtId="0" fontId="61" fillId="8" borderId="9" xfId="0" applyFont="1" applyFill="1" applyBorder="1" applyAlignment="1">
      <alignment horizontal="center" vertical="center"/>
    </xf>
    <xf numFmtId="0" fontId="61" fillId="8" borderId="13" xfId="0" applyFont="1" applyFill="1" applyBorder="1" applyAlignment="1">
      <alignment vertical="center"/>
    </xf>
    <xf numFmtId="0" fontId="62" fillId="8" borderId="13" xfId="0" applyFont="1" applyFill="1" applyBorder="1" applyAlignment="1">
      <alignment vertical="center"/>
    </xf>
    <xf numFmtId="0" fontId="63" fillId="0" borderId="15" xfId="0" applyFont="1" applyBorder="1" applyAlignment="1">
      <alignment horizontal="right" vertical="center"/>
    </xf>
    <xf numFmtId="0" fontId="63" fillId="0" borderId="13" xfId="0" applyFont="1" applyBorder="1" applyAlignment="1">
      <alignment horizontal="right" vertical="center"/>
    </xf>
    <xf numFmtId="0" fontId="64" fillId="0" borderId="13" xfId="0" applyFont="1" applyBorder="1" applyAlignment="1">
      <alignment vertical="center"/>
    </xf>
    <xf numFmtId="0" fontId="62" fillId="8" borderId="15" xfId="0" applyFont="1" applyFill="1" applyBorder="1" applyAlignment="1">
      <alignment vertical="center" wrapText="1"/>
    </xf>
    <xf numFmtId="0" fontId="62" fillId="8" borderId="12" xfId="0" applyFont="1" applyFill="1" applyBorder="1" applyAlignment="1">
      <alignment vertical="center"/>
    </xf>
    <xf numFmtId="0" fontId="64" fillId="0" borderId="23" xfId="0" applyFont="1" applyBorder="1" applyAlignment="1">
      <alignment vertical="center"/>
    </xf>
    <xf numFmtId="0" fontId="64" fillId="0" borderId="14" xfId="0" applyFont="1" applyBorder="1" applyAlignment="1">
      <alignment vertical="center"/>
    </xf>
    <xf numFmtId="0" fontId="64" fillId="0" borderId="9" xfId="0" applyFont="1" applyBorder="1" applyAlignment="1">
      <alignment vertical="center"/>
    </xf>
    <xf numFmtId="0" fontId="63" fillId="0" borderId="23" xfId="0" applyFont="1" applyBorder="1" applyAlignment="1">
      <alignment horizontal="right" vertical="center"/>
    </xf>
    <xf numFmtId="3" fontId="63" fillId="0" borderId="14" xfId="0" applyNumberFormat="1" applyFont="1" applyBorder="1" applyAlignment="1">
      <alignment horizontal="right" vertical="center"/>
    </xf>
    <xf numFmtId="0" fontId="63" fillId="0" borderId="14" xfId="0" applyFont="1" applyBorder="1" applyAlignment="1">
      <alignment horizontal="right" vertical="center"/>
    </xf>
    <xf numFmtId="0" fontId="63" fillId="0" borderId="9" xfId="0" applyFont="1" applyBorder="1" applyAlignment="1">
      <alignment horizontal="right" vertical="center"/>
    </xf>
    <xf numFmtId="3" fontId="63" fillId="0" borderId="15" xfId="0" applyNumberFormat="1" applyFont="1" applyBorder="1" applyAlignment="1">
      <alignment horizontal="center" vertical="center"/>
    </xf>
    <xf numFmtId="0" fontId="61" fillId="8" borderId="15" xfId="0" applyFont="1" applyFill="1" applyBorder="1" applyAlignment="1">
      <alignment vertical="center" wrapText="1"/>
    </xf>
    <xf numFmtId="0" fontId="61" fillId="8" borderId="13" xfId="0" applyFont="1" applyFill="1" applyBorder="1" applyAlignment="1">
      <alignment vertical="center" wrapText="1"/>
    </xf>
    <xf numFmtId="0" fontId="65" fillId="0" borderId="21" xfId="0" applyFont="1" applyBorder="1" applyAlignment="1">
      <alignment vertical="center"/>
    </xf>
    <xf numFmtId="0" fontId="65" fillId="0" borderId="13" xfId="0" applyFont="1" applyBorder="1" applyAlignment="1">
      <alignment vertical="center"/>
    </xf>
    <xf numFmtId="0" fontId="0" fillId="0" borderId="0" xfId="0" applyAlignment="1">
      <alignment horizontal="left" indent="1"/>
    </xf>
    <xf numFmtId="165" fontId="0" fillId="0" borderId="0" xfId="1" applyNumberFormat="1" applyFont="1"/>
    <xf numFmtId="165" fontId="0" fillId="0" borderId="0" xfId="0" applyNumberFormat="1"/>
    <xf numFmtId="184" fontId="0" fillId="0" borderId="0" xfId="0" applyNumberFormat="1"/>
    <xf numFmtId="185" fontId="0" fillId="0" borderId="0" xfId="1" applyNumberFormat="1" applyFont="1"/>
    <xf numFmtId="186" fontId="0" fillId="0" borderId="0" xfId="1" applyNumberFormat="1" applyFont="1"/>
    <xf numFmtId="187" fontId="0" fillId="0" borderId="0" xfId="1" applyNumberFormat="1" applyFont="1"/>
    <xf numFmtId="187" fontId="0" fillId="0" borderId="0" xfId="0" applyNumberFormat="1"/>
    <xf numFmtId="188" fontId="0" fillId="0" borderId="0" xfId="1" applyNumberFormat="1" applyFont="1"/>
    <xf numFmtId="189" fontId="0" fillId="0" borderId="0" xfId="0" applyNumberFormat="1"/>
    <xf numFmtId="0" fontId="63" fillId="0" borderId="24" xfId="0" applyFont="1" applyBorder="1" applyAlignment="1">
      <alignment vertical="center"/>
    </xf>
    <xf numFmtId="0" fontId="65" fillId="0" borderId="24" xfId="0" applyFont="1" applyBorder="1" applyAlignment="1">
      <alignment vertical="center"/>
    </xf>
    <xf numFmtId="0" fontId="66" fillId="0" borderId="15" xfId="0" applyFont="1" applyBorder="1" applyAlignment="1">
      <alignment vertical="center"/>
    </xf>
    <xf numFmtId="0" fontId="66" fillId="0" borderId="13" xfId="0" applyFont="1" applyBorder="1" applyAlignment="1">
      <alignment vertical="center"/>
    </xf>
    <xf numFmtId="0" fontId="65" fillId="0" borderId="15"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5" xfId="0" applyFont="1" applyBorder="1" applyAlignment="1">
      <alignment horizontal="left" vertical="center"/>
    </xf>
    <xf numFmtId="0" fontId="63" fillId="0" borderId="14" xfId="0" applyFont="1" applyBorder="1" applyAlignment="1">
      <alignment horizontal="justify" vertical="center"/>
    </xf>
    <xf numFmtId="0" fontId="65" fillId="0" borderId="9" xfId="0" applyFont="1" applyBorder="1" applyAlignment="1">
      <alignment horizontal="justify" vertical="center"/>
    </xf>
    <xf numFmtId="0" fontId="61" fillId="8" borderId="25" xfId="0" applyFont="1" applyFill="1" applyBorder="1" applyAlignment="1">
      <alignment horizontal="justify" vertical="center" wrapText="1"/>
    </xf>
    <xf numFmtId="17" fontId="70" fillId="8" borderId="26" xfId="0" applyNumberFormat="1" applyFont="1" applyFill="1" applyBorder="1" applyAlignment="1">
      <alignment horizontal="center" vertical="center"/>
    </xf>
    <xf numFmtId="0" fontId="62" fillId="8" borderId="27" xfId="0" applyFont="1" applyFill="1" applyBorder="1" applyAlignment="1">
      <alignment vertical="center" wrapText="1"/>
    </xf>
    <xf numFmtId="9" fontId="65" fillId="0" borderId="15" xfId="0" applyNumberFormat="1" applyFont="1" applyBorder="1" applyAlignment="1">
      <alignment horizontal="center" vertical="center"/>
    </xf>
    <xf numFmtId="0" fontId="65" fillId="0" borderId="9" xfId="0" applyFont="1" applyBorder="1" applyAlignment="1">
      <alignment vertical="center"/>
    </xf>
    <xf numFmtId="9" fontId="65" fillId="0" borderId="13" xfId="0" applyNumberFormat="1" applyFont="1" applyBorder="1" applyAlignment="1">
      <alignment horizontal="center" vertical="center"/>
    </xf>
    <xf numFmtId="0" fontId="61" fillId="8" borderId="12" xfId="0" applyFont="1" applyFill="1" applyBorder="1" applyAlignment="1">
      <alignment horizontal="justify" vertical="center" wrapText="1"/>
    </xf>
    <xf numFmtId="17" fontId="61" fillId="8" borderId="17" xfId="0" applyNumberFormat="1" applyFont="1" applyFill="1" applyBorder="1" applyAlignment="1">
      <alignment horizontal="center" vertical="center"/>
    </xf>
    <xf numFmtId="0" fontId="61" fillId="8" borderId="12" xfId="0" applyFont="1" applyFill="1" applyBorder="1" applyAlignment="1">
      <alignment vertical="center" wrapText="1"/>
    </xf>
    <xf numFmtId="0" fontId="79" fillId="0" borderId="14" xfId="0" applyFont="1" applyBorder="1" applyAlignment="1">
      <alignment vertical="center"/>
    </xf>
    <xf numFmtId="3" fontId="79" fillId="0" borderId="15" xfId="0" applyNumberFormat="1" applyFont="1" applyBorder="1" applyAlignment="1">
      <alignment horizontal="center" vertical="center"/>
    </xf>
    <xf numFmtId="3" fontId="79" fillId="0" borderId="15" xfId="0" applyNumberFormat="1" applyFont="1" applyBorder="1" applyAlignment="1">
      <alignment horizontal="center" vertical="center" wrapText="1"/>
    </xf>
    <xf numFmtId="0" fontId="80" fillId="0" borderId="15" xfId="0" applyFont="1" applyBorder="1" applyAlignment="1">
      <alignment vertical="center"/>
    </xf>
    <xf numFmtId="0" fontId="81" fillId="0" borderId="9" xfId="0" applyFont="1" applyBorder="1" applyAlignment="1">
      <alignment vertical="center"/>
    </xf>
    <xf numFmtId="3" fontId="81" fillId="0" borderId="13" xfId="0" applyNumberFormat="1" applyFont="1" applyBorder="1" applyAlignment="1">
      <alignment horizontal="center" vertical="center"/>
    </xf>
    <xf numFmtId="3" fontId="81" fillId="0" borderId="13" xfId="0" applyNumberFormat="1" applyFont="1" applyBorder="1" applyAlignment="1">
      <alignment horizontal="center" vertical="center" wrapText="1"/>
    </xf>
    <xf numFmtId="0" fontId="82" fillId="0" borderId="13" xfId="0" applyFont="1" applyBorder="1" applyAlignment="1">
      <alignment vertical="center"/>
    </xf>
    <xf numFmtId="0" fontId="77" fillId="8" borderId="12" xfId="0" applyFont="1" applyFill="1" applyBorder="1" applyAlignment="1">
      <alignment vertical="center" wrapText="1"/>
    </xf>
    <xf numFmtId="0" fontId="77" fillId="8" borderId="17" xfId="0" applyFont="1" applyFill="1" applyBorder="1" applyAlignment="1">
      <alignment horizontal="center" vertical="center"/>
    </xf>
    <xf numFmtId="0" fontId="77" fillId="8" borderId="17" xfId="0" applyFont="1" applyFill="1" applyBorder="1" applyAlignment="1">
      <alignment horizontal="center" vertical="center" wrapText="1"/>
    </xf>
    <xf numFmtId="0" fontId="78" fillId="8" borderId="17" xfId="0" applyFont="1" applyFill="1" applyBorder="1" applyAlignment="1">
      <alignment vertical="center" wrapText="1"/>
    </xf>
    <xf numFmtId="41" fontId="63" fillId="0" borderId="15" xfId="1" applyFont="1" applyBorder="1" applyAlignment="1">
      <alignment vertical="center"/>
    </xf>
    <xf numFmtId="41" fontId="63" fillId="0" borderId="13" xfId="1" applyFont="1" applyBorder="1" applyAlignment="1">
      <alignment vertical="center"/>
    </xf>
    <xf numFmtId="41" fontId="63" fillId="0" borderId="23" xfId="1" applyFont="1" applyBorder="1" applyAlignment="1">
      <alignment horizontal="right" vertical="center"/>
    </xf>
    <xf numFmtId="41" fontId="63" fillId="0" borderId="14" xfId="1" applyFont="1" applyBorder="1" applyAlignment="1">
      <alignment horizontal="right" vertical="center"/>
    </xf>
    <xf numFmtId="41" fontId="63" fillId="0" borderId="9" xfId="1" applyFont="1" applyBorder="1" applyAlignment="1">
      <alignment horizontal="right" vertical="center"/>
    </xf>
    <xf numFmtId="41" fontId="63" fillId="0" borderId="15" xfId="1" applyFont="1" applyBorder="1" applyAlignment="1">
      <alignment horizontal="center" vertical="center"/>
    </xf>
    <xf numFmtId="41" fontId="63" fillId="0" borderId="15" xfId="1" applyFont="1" applyBorder="1" applyAlignment="1">
      <alignment horizontal="right" vertical="center"/>
    </xf>
    <xf numFmtId="41" fontId="63" fillId="0" borderId="13" xfId="1" applyFont="1" applyBorder="1" applyAlignment="1">
      <alignment horizontal="center" vertical="center"/>
    </xf>
    <xf numFmtId="41" fontId="65" fillId="0" borderId="13" xfId="1" applyFont="1" applyBorder="1" applyAlignment="1">
      <alignment horizontal="right" vertical="center"/>
    </xf>
    <xf numFmtId="41" fontId="65" fillId="0" borderId="13" xfId="1" applyFont="1" applyBorder="1" applyAlignment="1">
      <alignment horizontal="center" vertical="center"/>
    </xf>
    <xf numFmtId="41" fontId="65" fillId="0" borderId="15" xfId="1" applyFont="1" applyBorder="1" applyAlignment="1">
      <alignment horizontal="right" vertical="center"/>
    </xf>
    <xf numFmtId="41" fontId="73" fillId="0" borderId="15" xfId="1" applyFont="1" applyBorder="1" applyAlignment="1">
      <alignment horizontal="right" vertical="center"/>
    </xf>
    <xf numFmtId="41" fontId="65" fillId="0" borderId="13" xfId="1" applyFont="1" applyBorder="1" applyAlignment="1">
      <alignment vertical="center"/>
    </xf>
    <xf numFmtId="41" fontId="76" fillId="0" borderId="15" xfId="1" applyFont="1" applyBorder="1" applyAlignment="1">
      <alignment horizontal="right" vertical="center"/>
    </xf>
    <xf numFmtId="166" fontId="65" fillId="0" borderId="15" xfId="0" applyNumberFormat="1" applyFont="1" applyBorder="1" applyAlignment="1">
      <alignment horizontal="center" vertical="center"/>
    </xf>
    <xf numFmtId="166" fontId="65" fillId="0" borderId="13" xfId="0" applyNumberFormat="1" applyFont="1" applyBorder="1" applyAlignment="1">
      <alignment horizontal="center" vertical="center"/>
    </xf>
    <xf numFmtId="10" fontId="0" fillId="0" borderId="0" xfId="2" applyNumberFormat="1" applyFont="1"/>
    <xf numFmtId="0" fontId="61" fillId="8" borderId="12" xfId="0" applyFont="1" applyFill="1" applyBorder="1" applyAlignment="1">
      <alignment horizontal="left" vertical="center" wrapText="1"/>
    </xf>
    <xf numFmtId="41" fontId="63" fillId="0" borderId="15" xfId="1" applyFont="1" applyFill="1" applyBorder="1" applyAlignment="1">
      <alignment horizontal="right" vertical="center"/>
    </xf>
    <xf numFmtId="0" fontId="84" fillId="0" borderId="1" xfId="0" applyFont="1" applyFill="1" applyBorder="1"/>
    <xf numFmtId="0" fontId="84" fillId="0" borderId="0" xfId="0" applyFont="1" applyFill="1"/>
    <xf numFmtId="0" fontId="14" fillId="0" borderId="1" xfId="0" applyFont="1" applyFill="1" applyBorder="1"/>
    <xf numFmtId="0" fontId="14" fillId="0" borderId="1" xfId="0" applyFont="1" applyFill="1" applyBorder="1" applyAlignment="1">
      <alignment vertical="center"/>
    </xf>
    <xf numFmtId="190" fontId="14" fillId="0" borderId="1" xfId="0" applyNumberFormat="1" applyFont="1" applyFill="1" applyBorder="1"/>
    <xf numFmtId="0" fontId="14" fillId="0" borderId="0" xfId="0" applyFont="1" applyFill="1"/>
    <xf numFmtId="0" fontId="85" fillId="0" borderId="1" xfId="3" applyFont="1" applyFill="1" applyBorder="1"/>
    <xf numFmtId="0" fontId="14" fillId="0" borderId="1" xfId="0" applyFont="1" applyFill="1" applyBorder="1" applyAlignment="1">
      <alignment vertical="center" wrapText="1"/>
    </xf>
    <xf numFmtId="0" fontId="86" fillId="0" borderId="1" xfId="0" applyFont="1" applyFill="1" applyBorder="1"/>
    <xf numFmtId="0" fontId="86" fillId="0" borderId="1" xfId="0" applyFont="1" applyFill="1" applyBorder="1" applyAlignment="1">
      <alignment vertical="center"/>
    </xf>
    <xf numFmtId="190" fontId="86" fillId="0" borderId="1" xfId="0" applyNumberFormat="1" applyFont="1" applyFill="1" applyBorder="1"/>
    <xf numFmtId="0" fontId="86" fillId="0" borderId="0" xfId="0" applyFont="1" applyFill="1"/>
    <xf numFmtId="190" fontId="14" fillId="0" borderId="1" xfId="0" applyNumberFormat="1" applyFont="1" applyFill="1" applyBorder="1" applyAlignment="1">
      <alignment vertical="center"/>
    </xf>
    <xf numFmtId="0" fontId="14" fillId="0" borderId="0" xfId="0" applyFont="1" applyFill="1" applyAlignment="1">
      <alignment vertical="center"/>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190" fontId="14" fillId="0" borderId="1" xfId="0" applyNumberFormat="1" applyFont="1" applyFill="1" applyBorder="1" applyAlignment="1">
      <alignment horizontal="left" vertical="center"/>
    </xf>
    <xf numFmtId="0" fontId="85" fillId="0" borderId="1" xfId="3" applyFont="1" applyFill="1" applyBorder="1" applyAlignment="1">
      <alignment horizontal="left" vertical="center"/>
    </xf>
    <xf numFmtId="0" fontId="14" fillId="0" borderId="0" xfId="0" applyFont="1" applyFill="1" applyAlignment="1">
      <alignment horizontal="left" vertical="center"/>
    </xf>
    <xf numFmtId="0" fontId="14" fillId="0" borderId="1" xfId="0" applyFont="1" applyFill="1" applyBorder="1" applyAlignment="1">
      <alignment horizontal="center" vertical="center"/>
    </xf>
    <xf numFmtId="190" fontId="14" fillId="0" borderId="1" xfId="0" applyNumberFormat="1" applyFont="1" applyFill="1" applyBorder="1" applyAlignment="1">
      <alignment horizontal="center" vertical="center"/>
    </xf>
    <xf numFmtId="166" fontId="65" fillId="0" borderId="15" xfId="2" applyNumberFormat="1" applyFont="1" applyBorder="1" applyAlignment="1">
      <alignment horizontal="center" vertical="center"/>
    </xf>
    <xf numFmtId="166" fontId="65" fillId="0" borderId="15" xfId="2" applyNumberFormat="1" applyFont="1" applyBorder="1" applyAlignment="1">
      <alignment horizontal="right" vertical="center"/>
    </xf>
    <xf numFmtId="166" fontId="65" fillId="0" borderId="13" xfId="2" applyNumberFormat="1" applyFont="1" applyBorder="1" applyAlignment="1">
      <alignment horizontal="center" vertical="center"/>
    </xf>
    <xf numFmtId="166" fontId="65" fillId="0" borderId="13" xfId="2" applyNumberFormat="1" applyFont="1" applyBorder="1" applyAlignment="1">
      <alignment horizontal="right" vertical="center"/>
    </xf>
    <xf numFmtId="0" fontId="65" fillId="0" borderId="13" xfId="0" applyFont="1" applyBorder="1" applyAlignment="1">
      <alignment horizontal="center" vertical="center"/>
    </xf>
    <xf numFmtId="41" fontId="0" fillId="0" borderId="0" xfId="1" applyNumberFormat="1" applyFont="1"/>
    <xf numFmtId="41" fontId="71" fillId="0" borderId="15" xfId="1" applyFont="1" applyBorder="1" applyAlignment="1">
      <alignment horizontal="right" vertical="center"/>
    </xf>
    <xf numFmtId="0" fontId="65" fillId="0" borderId="13" xfId="0" applyFont="1" applyBorder="1" applyAlignment="1">
      <alignment horizontal="center" vertical="center"/>
    </xf>
    <xf numFmtId="17" fontId="61" fillId="8" borderId="23" xfId="0" applyNumberFormat="1" applyFont="1" applyFill="1" applyBorder="1" applyAlignment="1">
      <alignment horizontal="center" vertical="center" wrapText="1"/>
    </xf>
    <xf numFmtId="17" fontId="70" fillId="8" borderId="23" xfId="0" applyNumberFormat="1" applyFont="1" applyFill="1" applyBorder="1" applyAlignment="1">
      <alignment horizontal="center" vertical="center" wrapText="1"/>
    </xf>
    <xf numFmtId="0" fontId="61" fillId="8" borderId="23" xfId="0" applyFont="1" applyFill="1" applyBorder="1" applyAlignment="1">
      <alignment horizontal="center" vertical="center"/>
    </xf>
    <xf numFmtId="9" fontId="65" fillId="0" borderId="15" xfId="0" quotePrefix="1" applyNumberFormat="1" applyFont="1" applyBorder="1" applyAlignment="1">
      <alignment horizontal="center" vertical="center"/>
    </xf>
    <xf numFmtId="41" fontId="63" fillId="0" borderId="15" xfId="1" applyFont="1" applyBorder="1" applyAlignment="1">
      <alignment horizontal="right" vertical="center"/>
    </xf>
    <xf numFmtId="17" fontId="70" fillId="8" borderId="13" xfId="0" applyNumberFormat="1" applyFont="1" applyFill="1" applyBorder="1" applyAlignment="1">
      <alignment horizontal="center" vertical="center" wrapText="1"/>
    </xf>
    <xf numFmtId="41" fontId="63" fillId="0" borderId="14" xfId="1" applyFont="1" applyBorder="1" applyAlignment="1">
      <alignment horizontal="right" vertical="center"/>
    </xf>
    <xf numFmtId="41" fontId="63" fillId="0" borderId="15" xfId="1" applyFont="1" applyBorder="1" applyAlignment="1">
      <alignment horizontal="right" vertical="center"/>
    </xf>
    <xf numFmtId="41" fontId="65" fillId="0" borderId="15" xfId="1" applyFont="1" applyBorder="1" applyAlignment="1">
      <alignment horizontal="right" vertical="center"/>
    </xf>
    <xf numFmtId="0" fontId="67" fillId="8" borderId="16" xfId="0" applyFont="1" applyFill="1" applyBorder="1" applyAlignment="1">
      <alignment vertical="center" wrapText="1"/>
    </xf>
    <xf numFmtId="0" fontId="67" fillId="8" borderId="7" xfId="0" applyFont="1" applyFill="1" applyBorder="1" applyAlignment="1">
      <alignment vertical="center" wrapText="1"/>
    </xf>
    <xf numFmtId="0" fontId="67" fillId="8" borderId="17" xfId="0" applyFont="1" applyFill="1" applyBorder="1" applyAlignment="1">
      <alignment vertical="center" wrapText="1"/>
    </xf>
    <xf numFmtId="0" fontId="59" fillId="8" borderId="16" xfId="0" applyFont="1" applyFill="1" applyBorder="1" applyAlignment="1">
      <alignment horizontal="center" vertical="center" wrapText="1"/>
    </xf>
    <xf numFmtId="0" fontId="59" fillId="8" borderId="7" xfId="0" applyFont="1" applyFill="1" applyBorder="1" applyAlignment="1">
      <alignment horizontal="center" vertical="center"/>
    </xf>
    <xf numFmtId="0" fontId="59" fillId="8" borderId="17" xfId="0" applyFont="1" applyFill="1" applyBorder="1" applyAlignment="1">
      <alignment horizontal="center" vertical="center"/>
    </xf>
    <xf numFmtId="0" fontId="87" fillId="8" borderId="16" xfId="0" applyFont="1" applyFill="1" applyBorder="1" applyAlignment="1">
      <alignment horizontal="left" vertical="center"/>
    </xf>
    <xf numFmtId="0" fontId="87" fillId="8" borderId="7" xfId="0" applyFont="1" applyFill="1" applyBorder="1" applyAlignment="1">
      <alignment horizontal="left" vertical="center"/>
    </xf>
    <xf numFmtId="0" fontId="87" fillId="8" borderId="17" xfId="0" applyFont="1" applyFill="1" applyBorder="1" applyAlignment="1">
      <alignment horizontal="left" vertical="center"/>
    </xf>
    <xf numFmtId="0" fontId="59" fillId="8" borderId="18" xfId="0" applyFont="1" applyFill="1" applyBorder="1" applyAlignment="1">
      <alignment horizontal="center" vertical="center" wrapText="1"/>
    </xf>
    <xf numFmtId="0" fontId="59" fillId="8" borderId="19" xfId="0" applyFont="1" applyFill="1" applyBorder="1" applyAlignment="1">
      <alignment horizontal="center" vertical="center" wrapText="1"/>
    </xf>
    <xf numFmtId="0" fontId="59" fillId="8" borderId="20" xfId="0" applyFont="1" applyFill="1" applyBorder="1" applyAlignment="1">
      <alignment horizontal="center" vertical="center" wrapText="1"/>
    </xf>
    <xf numFmtId="0" fontId="72" fillId="8" borderId="21" xfId="0" applyFont="1" applyFill="1" applyBorder="1" applyAlignment="1">
      <alignment horizontal="right" vertical="center" wrapText="1"/>
    </xf>
    <xf numFmtId="0" fontId="72" fillId="8" borderId="22" xfId="0" applyFont="1" applyFill="1" applyBorder="1" applyAlignment="1">
      <alignment horizontal="right" vertical="center" wrapText="1"/>
    </xf>
    <xf numFmtId="0" fontId="72" fillId="8" borderId="13" xfId="0" applyFont="1" applyFill="1" applyBorder="1" applyAlignment="1">
      <alignment horizontal="right" vertical="center" wrapText="1"/>
    </xf>
    <xf numFmtId="0" fontId="64" fillId="8" borderId="16" xfId="0" applyFont="1" applyFill="1" applyBorder="1" applyAlignment="1">
      <alignment horizontal="right" vertical="center"/>
    </xf>
    <xf numFmtId="0" fontId="64" fillId="8" borderId="7" xfId="0" applyFont="1" applyFill="1" applyBorder="1" applyAlignment="1">
      <alignment horizontal="right" vertical="center"/>
    </xf>
    <xf numFmtId="0" fontId="64" fillId="8" borderId="17" xfId="0" applyFont="1" applyFill="1" applyBorder="1" applyAlignment="1">
      <alignment horizontal="right" vertical="center"/>
    </xf>
    <xf numFmtId="0" fontId="59" fillId="8" borderId="19" xfId="0" applyFont="1" applyFill="1" applyBorder="1" applyAlignment="1">
      <alignment horizontal="center" vertical="center"/>
    </xf>
    <xf numFmtId="0" fontId="59" fillId="8" borderId="20" xfId="0" applyFont="1" applyFill="1" applyBorder="1" applyAlignment="1">
      <alignment horizontal="center" vertical="center"/>
    </xf>
    <xf numFmtId="0" fontId="72" fillId="8" borderId="21" xfId="0" applyFont="1" applyFill="1" applyBorder="1" applyAlignment="1">
      <alignment horizontal="right" vertical="center"/>
    </xf>
    <xf numFmtId="0" fontId="72" fillId="8" borderId="22" xfId="0" applyFont="1" applyFill="1" applyBorder="1" applyAlignment="1">
      <alignment horizontal="right" vertical="center"/>
    </xf>
    <xf numFmtId="0" fontId="72" fillId="8" borderId="13" xfId="0" applyFont="1" applyFill="1" applyBorder="1" applyAlignment="1">
      <alignment horizontal="right" vertical="center"/>
    </xf>
    <xf numFmtId="0" fontId="66" fillId="8" borderId="16" xfId="0" applyFont="1" applyFill="1" applyBorder="1" applyAlignment="1">
      <alignment horizontal="right" vertical="center"/>
    </xf>
    <xf numFmtId="0" fontId="66" fillId="8" borderId="7" xfId="0" applyFont="1" applyFill="1" applyBorder="1" applyAlignment="1">
      <alignment horizontal="right" vertical="center"/>
    </xf>
    <xf numFmtId="0" fontId="66" fillId="8" borderId="17" xfId="0" applyFont="1" applyFill="1" applyBorder="1" applyAlignment="1">
      <alignment horizontal="right" vertical="center"/>
    </xf>
    <xf numFmtId="0" fontId="63" fillId="8" borderId="16" xfId="0" applyFont="1" applyFill="1" applyBorder="1" applyAlignment="1">
      <alignment horizontal="right" vertical="center"/>
    </xf>
    <xf numFmtId="0" fontId="63" fillId="8" borderId="7" xfId="0" applyFont="1" applyFill="1" applyBorder="1" applyAlignment="1">
      <alignment horizontal="right" vertical="center"/>
    </xf>
    <xf numFmtId="0" fontId="63" fillId="8" borderId="17" xfId="0" applyFont="1" applyFill="1" applyBorder="1" applyAlignment="1">
      <alignment horizontal="right" vertical="center"/>
    </xf>
    <xf numFmtId="0" fontId="69" fillId="8" borderId="18" xfId="0" applyFont="1" applyFill="1" applyBorder="1" applyAlignment="1">
      <alignment horizontal="center" vertical="center" wrapText="1"/>
    </xf>
    <xf numFmtId="0" fontId="62" fillId="8" borderId="16" xfId="0" applyFont="1" applyFill="1" applyBorder="1" applyAlignment="1">
      <alignment vertical="center"/>
    </xf>
    <xf numFmtId="0" fontId="62" fillId="8" borderId="7" xfId="0" applyFont="1" applyFill="1" applyBorder="1" applyAlignment="1">
      <alignment vertical="center"/>
    </xf>
    <xf numFmtId="0" fontId="62" fillId="8" borderId="17" xfId="0" applyFont="1" applyFill="1" applyBorder="1" applyAlignment="1">
      <alignment vertical="center"/>
    </xf>
    <xf numFmtId="0" fontId="72" fillId="8" borderId="21" xfId="0" quotePrefix="1" applyFont="1" applyFill="1" applyBorder="1" applyAlignment="1">
      <alignment horizontal="right" vertical="center"/>
    </xf>
    <xf numFmtId="0" fontId="65" fillId="0" borderId="21" xfId="0" applyFont="1" applyBorder="1" applyAlignment="1">
      <alignment horizontal="center" vertical="center"/>
    </xf>
    <xf numFmtId="0" fontId="65" fillId="0" borderId="13" xfId="0" applyFont="1" applyBorder="1" applyAlignment="1">
      <alignment horizontal="center" vertical="center"/>
    </xf>
    <xf numFmtId="0" fontId="65" fillId="0" borderId="21" xfId="0" applyFont="1" applyBorder="1" applyAlignment="1">
      <alignment vertical="center"/>
    </xf>
    <xf numFmtId="0" fontId="65" fillId="0" borderId="13" xfId="0" applyFont="1" applyBorder="1" applyAlignment="1">
      <alignment vertical="center"/>
    </xf>
    <xf numFmtId="0" fontId="83" fillId="8" borderId="16" xfId="0" applyFont="1" applyFill="1" applyBorder="1" applyAlignment="1">
      <alignment vertical="center" wrapText="1"/>
    </xf>
    <xf numFmtId="0" fontId="83" fillId="8" borderId="7" xfId="0" applyFont="1" applyFill="1" applyBorder="1" applyAlignment="1">
      <alignment vertical="center" wrapText="1"/>
    </xf>
    <xf numFmtId="0" fontId="83" fillId="8" borderId="17" xfId="0" applyFont="1" applyFill="1" applyBorder="1" applyAlignment="1">
      <alignment vertical="center" wrapText="1"/>
    </xf>
  </cellXfs>
  <cellStyles count="987">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Arial10 2" xfId="839"/>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43" xfId="42"/>
    <cellStyle name="Comma [0] 143 2" xfId="840"/>
    <cellStyle name="Comma [0] 150" xfId="43"/>
    <cellStyle name="Comma [0] 150 2" xfId="841"/>
    <cellStyle name="Comma [0] 151" xfId="44"/>
    <cellStyle name="Comma [0] 151 2" xfId="842"/>
    <cellStyle name="Comma [0] 2" xfId="45"/>
    <cellStyle name="Comma [0] 2 2" xfId="46"/>
    <cellStyle name="Comma [0] 2 2 2" xfId="47"/>
    <cellStyle name="Comma [0] 2 2 3" xfId="843"/>
    <cellStyle name="Comma [0] 2 3" xfId="48"/>
    <cellStyle name="Comma [0] 2 3 2" xfId="844"/>
    <cellStyle name="Comma [0] 2 4" xfId="49"/>
    <cellStyle name="Comma [0] 2 4 2" xfId="845"/>
    <cellStyle name="Comma [0] 2 5" xfId="50"/>
    <cellStyle name="Comma [0] 2 6" xfId="51"/>
    <cellStyle name="Comma [0] 3" xfId="52"/>
    <cellStyle name="Comma [0] 3 2" xfId="53"/>
    <cellStyle name="Comma [0] 3 2 2" xfId="54"/>
    <cellStyle name="Comma [0] 3 2 2 2" xfId="848"/>
    <cellStyle name="Comma [0] 3 2 3" xfId="847"/>
    <cellStyle name="Comma [0] 3 3" xfId="55"/>
    <cellStyle name="Comma [0] 3 3 2" xfId="849"/>
    <cellStyle name="Comma [0] 3 4" xfId="846"/>
    <cellStyle name="Comma [0] 4" xfId="56"/>
    <cellStyle name="Comma [0] 4 2" xfId="57"/>
    <cellStyle name="Comma [0] 4 2 2" xfId="850"/>
    <cellStyle name="Comma [0] 4 3" xfId="58"/>
    <cellStyle name="Comma [0] 5" xfId="59"/>
    <cellStyle name="Comma [0] 5 2" xfId="60"/>
    <cellStyle name="Comma [0] 5 2 2" xfId="851"/>
    <cellStyle name="Comma [0] 6" xfId="61"/>
    <cellStyle name="Comma [0] 6 2" xfId="852"/>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2 2 2" xfId="853"/>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2 7 2" xfId="855"/>
    <cellStyle name="Comma 2 3" xfId="113"/>
    <cellStyle name="Comma 2 3 2" xfId="114"/>
    <cellStyle name="Comma 2 3 2 2" xfId="857"/>
    <cellStyle name="Comma 2 3 3" xfId="115"/>
    <cellStyle name="Comma 2 3 4" xfId="856"/>
    <cellStyle name="Comma 2 4" xfId="116"/>
    <cellStyle name="Comma 2 4 2" xfId="858"/>
    <cellStyle name="Comma 2 5" xfId="117"/>
    <cellStyle name="Comma 2 6" xfId="854"/>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2 2" xfId="862"/>
    <cellStyle name="Comma 3 2 2 3" xfId="132"/>
    <cellStyle name="Comma 3 2 2 4" xfId="861"/>
    <cellStyle name="Comma 3 2 3" xfId="133"/>
    <cellStyle name="Comma 3 2 3 2" xfId="863"/>
    <cellStyle name="Comma 3 2 4" xfId="860"/>
    <cellStyle name="Comma 3 3" xfId="134"/>
    <cellStyle name="Comma 3 3 2" xfId="135"/>
    <cellStyle name="Comma 3 3 2 2" xfId="865"/>
    <cellStyle name="Comma 3 3 3" xfId="136"/>
    <cellStyle name="Comma 3 3 4" xfId="864"/>
    <cellStyle name="Comma 3 4" xfId="137"/>
    <cellStyle name="Comma 3 4 2" xfId="138"/>
    <cellStyle name="Comma 3 4 3" xfId="866"/>
    <cellStyle name="Comma 3 5" xfId="859"/>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2 2 2" xfId="870"/>
    <cellStyle name="Comma 4 2 2 3" xfId="869"/>
    <cellStyle name="Comma 4 2 3" xfId="153"/>
    <cellStyle name="Comma 4 2 3 2" xfId="871"/>
    <cellStyle name="Comma 4 2 4" xfId="154"/>
    <cellStyle name="Comma 4 2 5" xfId="868"/>
    <cellStyle name="Comma 4 3" xfId="155"/>
    <cellStyle name="Comma 4 3 2" xfId="156"/>
    <cellStyle name="Comma 4 3 2 2" xfId="157"/>
    <cellStyle name="Comma 4 3 2 3" xfId="873"/>
    <cellStyle name="Comma 4 3 3" xfId="872"/>
    <cellStyle name="Comma 4 4" xfId="158"/>
    <cellStyle name="Comma 4 4 2" xfId="159"/>
    <cellStyle name="Comma 4 4 3" xfId="874"/>
    <cellStyle name="Comma 4 5" xfId="160"/>
    <cellStyle name="Comma 4 6" xfId="867"/>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2 2 2" xfId="878"/>
    <cellStyle name="Comma 5 2 2 3" xfId="877"/>
    <cellStyle name="Comma 5 2 3" xfId="175"/>
    <cellStyle name="Comma 5 2 3 2" xfId="879"/>
    <cellStyle name="Comma 5 2 4" xfId="176"/>
    <cellStyle name="Comma 5 2 5" xfId="876"/>
    <cellStyle name="Comma 5 3" xfId="177"/>
    <cellStyle name="Comma 5 3 2" xfId="178"/>
    <cellStyle name="Comma 5 3 2 2" xfId="881"/>
    <cellStyle name="Comma 5 3 3" xfId="179"/>
    <cellStyle name="Comma 5 3 4" xfId="880"/>
    <cellStyle name="Comma 5 4" xfId="180"/>
    <cellStyle name="Comma 5 4 2" xfId="882"/>
    <cellStyle name="Comma 5 5" xfId="875"/>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2 2 2" xfId="886"/>
    <cellStyle name="Comma 6 2 2 3" xfId="885"/>
    <cellStyle name="Comma 6 2 3" xfId="195"/>
    <cellStyle name="Comma 6 2 3 2" xfId="887"/>
    <cellStyle name="Comma 6 2 4" xfId="884"/>
    <cellStyle name="Comma 6 3" xfId="196"/>
    <cellStyle name="Comma 6 3 2" xfId="197"/>
    <cellStyle name="Comma 6 3 2 2" xfId="198"/>
    <cellStyle name="Comma 6 3 2 2 2" xfId="890"/>
    <cellStyle name="Comma 6 3 2 3" xfId="889"/>
    <cellStyle name="Comma 6 3 3" xfId="199"/>
    <cellStyle name="Comma 6 3 3 2" xfId="891"/>
    <cellStyle name="Comma 6 3 4" xfId="888"/>
    <cellStyle name="Comma 6 4" xfId="200"/>
    <cellStyle name="Comma 6 4 2" xfId="201"/>
    <cellStyle name="Comma 6 4 2 2" xfId="893"/>
    <cellStyle name="Comma 6 4 3" xfId="892"/>
    <cellStyle name="Comma 6 5" xfId="202"/>
    <cellStyle name="Comma 6 5 2" xfId="894"/>
    <cellStyle name="Comma 6 6" xfId="203"/>
    <cellStyle name="Comma 6 7" xfId="88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2 2 2" xfId="898"/>
    <cellStyle name="Comma 7 2 2 3" xfId="897"/>
    <cellStyle name="Comma 7 2 3" xfId="218"/>
    <cellStyle name="Comma 7 2 3 2" xfId="899"/>
    <cellStyle name="Comma 7 2 4" xfId="219"/>
    <cellStyle name="Comma 7 2 5" xfId="896"/>
    <cellStyle name="Comma 7 3" xfId="220"/>
    <cellStyle name="Comma 7 3 2" xfId="221"/>
    <cellStyle name="Comma 7 3 2 2" xfId="222"/>
    <cellStyle name="Comma 7 3 2 2 2" xfId="902"/>
    <cellStyle name="Comma 7 3 2 3" xfId="901"/>
    <cellStyle name="Comma 7 3 3" xfId="223"/>
    <cellStyle name="Comma 7 3 3 2" xfId="903"/>
    <cellStyle name="Comma 7 3 4" xfId="900"/>
    <cellStyle name="Comma 7 4" xfId="224"/>
    <cellStyle name="Comma 7 4 2" xfId="225"/>
    <cellStyle name="Comma 7 4 2 2" xfId="905"/>
    <cellStyle name="Comma 7 4 3" xfId="904"/>
    <cellStyle name="Comma 7 5" xfId="226"/>
    <cellStyle name="Comma 7 5 2" xfId="906"/>
    <cellStyle name="Comma 7 6" xfId="895"/>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2 2 2" xfId="909"/>
    <cellStyle name="Comma 9 2 3" xfId="908"/>
    <cellStyle name="Comma 9 3" xfId="265"/>
    <cellStyle name="Comma 9 3 2" xfId="910"/>
    <cellStyle name="Comma 9 4" xfId="266"/>
    <cellStyle name="Comma 9 5" xfId="907"/>
    <cellStyle name="Curren - Style3" xfId="267"/>
    <cellStyle name="Curren - Style4" xfId="268"/>
    <cellStyle name="Currency [0] 2" xfId="269"/>
    <cellStyle name="Currency 2" xfId="270"/>
    <cellStyle name="Currency 2 2" xfId="271"/>
    <cellStyle name="Currency 2 2 2" xfId="272"/>
    <cellStyle name="Currency 2 2 2 2" xfId="913"/>
    <cellStyle name="Currency 2 2 3" xfId="912"/>
    <cellStyle name="Currency 2 3" xfId="273"/>
    <cellStyle name="Currency 2 3 2" xfId="914"/>
    <cellStyle name="Currency 2 4" xfId="911"/>
    <cellStyle name="Currency 3" xfId="274"/>
    <cellStyle name="Currency 3 2" xfId="275"/>
    <cellStyle name="Currency 3 2 2" xfId="276"/>
    <cellStyle name="Currency 3 2 2 2" xfId="917"/>
    <cellStyle name="Currency 3 2 3" xfId="916"/>
    <cellStyle name="Currency 3 3" xfId="277"/>
    <cellStyle name="Currency 3 3 2" xfId="918"/>
    <cellStyle name="Currency 3 4" xfId="915"/>
    <cellStyle name="Date" xfId="278"/>
    <cellStyle name="Dezimal [0]_35ERI8T2gbIEMixb4v26icuOo" xfId="279"/>
    <cellStyle name="Dezimal_35ERI8T2gbIEMixb4v26icuOo" xfId="280"/>
    <cellStyle name="Euro" xfId="281"/>
    <cellStyle name="Euro 2" xfId="919"/>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2 3" xfId="921"/>
    <cellStyle name="Normal 10 3" xfId="305"/>
    <cellStyle name="Normal 10 4" xfId="306"/>
    <cellStyle name="Normal 10 5" xfId="920"/>
    <cellStyle name="Normal 11" xfId="307"/>
    <cellStyle name="Normal 11 2" xfId="308"/>
    <cellStyle name="Normal 11 2 2" xfId="309"/>
    <cellStyle name="Normal 11 2 3" xfId="923"/>
    <cellStyle name="Normal 11 3" xfId="310"/>
    <cellStyle name="Normal 11 4" xfId="311"/>
    <cellStyle name="Normal 11 5" xfId="922"/>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5 3" xfId="924"/>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2 2 2" xfId="927"/>
    <cellStyle name="Normal 2 2 2 3" xfId="926"/>
    <cellStyle name="Normal 2 2 3" xfId="388"/>
    <cellStyle name="Normal 2 2 3 2" xfId="389"/>
    <cellStyle name="Normal 2 2 4" xfId="390"/>
    <cellStyle name="Normal 2 2 5" xfId="391"/>
    <cellStyle name="Normal 2 2 6" xfId="392"/>
    <cellStyle name="Normal 2 2 7" xfId="925"/>
    <cellStyle name="Normal 2 3" xfId="393"/>
    <cellStyle name="Normal 2 3 2" xfId="394"/>
    <cellStyle name="Normal 2 3 2 2" xfId="929"/>
    <cellStyle name="Normal 2 3 3" xfId="395"/>
    <cellStyle name="Normal 2 3 4" xfId="928"/>
    <cellStyle name="Normal 2 4" xfId="396"/>
    <cellStyle name="Normal 2 4 2" xfId="397"/>
    <cellStyle name="Normal 2 4 2 2" xfId="931"/>
    <cellStyle name="Normal 2 4 3" xfId="398"/>
    <cellStyle name="Normal 2 4 4" xfId="930"/>
    <cellStyle name="Normal 2 5" xfId="399"/>
    <cellStyle name="Normal 2 5 2" xfId="400"/>
    <cellStyle name="Normal 2 5 2 2" xfId="401"/>
    <cellStyle name="Normal 2 5 2 3" xfId="933"/>
    <cellStyle name="Normal 2 5 3" xfId="402"/>
    <cellStyle name="Normal 2 5 4" xfId="93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7 2" xfId="934"/>
    <cellStyle name="Normal 2 8" xfId="440"/>
    <cellStyle name="Normal 2 8 2" xfId="935"/>
    <cellStyle name="Normal 2 9" xfId="441"/>
    <cellStyle name="Normal 2 9 2" xfId="936"/>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2 2 2" xfId="939"/>
    <cellStyle name="Normal 3 2 3" xfId="938"/>
    <cellStyle name="Normal 3 3" xfId="515"/>
    <cellStyle name="Normal 3 3 2" xfId="516"/>
    <cellStyle name="Normal 3 3 3" xfId="940"/>
    <cellStyle name="Normal 3 4" xfId="517"/>
    <cellStyle name="Normal 3 4 2" xfId="518"/>
    <cellStyle name="Normal 3 5" xfId="519"/>
    <cellStyle name="Normal 3 6" xfId="520"/>
    <cellStyle name="Normal 3 7" xfId="521"/>
    <cellStyle name="Normal 3 8" xfId="937"/>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2 3" xfId="943"/>
    <cellStyle name="Normal 4 2 3" xfId="590"/>
    <cellStyle name="Normal 4 2 4" xfId="942"/>
    <cellStyle name="Normal 4 3" xfId="591"/>
    <cellStyle name="Normal 4 3 2" xfId="592"/>
    <cellStyle name="Normal 4 3 2 2" xfId="945"/>
    <cellStyle name="Normal 4 3 3" xfId="593"/>
    <cellStyle name="Normal 4 3 4" xfId="944"/>
    <cellStyle name="Normal 4 4" xfId="594"/>
    <cellStyle name="Normal 4 4 2" xfId="595"/>
    <cellStyle name="Normal 4 4 2 2" xfId="596"/>
    <cellStyle name="Normal 4 5" xfId="597"/>
    <cellStyle name="Normal 4 6" xfId="598"/>
    <cellStyle name="Normal 4 7" xfId="599"/>
    <cellStyle name="Normal 4 8" xfId="941"/>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2 3" xfId="947"/>
    <cellStyle name="Normal 6 3" xfId="656"/>
    <cellStyle name="Normal 6 4" xfId="657"/>
    <cellStyle name="Normal 6 5" xfId="946"/>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2 3" xfId="949"/>
    <cellStyle name="Normal 7 3" xfId="671"/>
    <cellStyle name="Normal 7 4" xfId="948"/>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2] 2" xfId="950"/>
    <cellStyle name="Percent 10" xfId="729"/>
    <cellStyle name="Percent 10 2" xfId="730"/>
    <cellStyle name="Percent 10 3" xfId="731"/>
    <cellStyle name="Percent 10 4" xfId="732"/>
    <cellStyle name="Percent 10 5" xfId="951"/>
    <cellStyle name="Percent 11" xfId="733"/>
    <cellStyle name="Percent 11 2" xfId="734"/>
    <cellStyle name="Percent 11 3" xfId="735"/>
    <cellStyle name="Percent 11 4" xfId="952"/>
    <cellStyle name="Percent 12" xfId="736"/>
    <cellStyle name="Percent 13" xfId="737"/>
    <cellStyle name="Percent 13 2" xfId="738"/>
    <cellStyle name="Percent 13 2 2" xfId="953"/>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2 2 2" xfId="957"/>
    <cellStyle name="Percent 2 2 2 3" xfId="956"/>
    <cellStyle name="Percent 2 2 3" xfId="749"/>
    <cellStyle name="Percent 2 2 3 2" xfId="958"/>
    <cellStyle name="Percent 2 2 4" xfId="750"/>
    <cellStyle name="Percent 2 2 5" xfId="751"/>
    <cellStyle name="Percent 2 2 5 2" xfId="959"/>
    <cellStyle name="Percent 2 2 6" xfId="955"/>
    <cellStyle name="Percent 2 3" xfId="752"/>
    <cellStyle name="Percent 2 3 2" xfId="960"/>
    <cellStyle name="Percent 2 4" xfId="753"/>
    <cellStyle name="Percent 2 5" xfId="754"/>
    <cellStyle name="Percent 2 6" xfId="755"/>
    <cellStyle name="Percent 2 7" xfId="954"/>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2 2 2" xfId="964"/>
    <cellStyle name="Percent 3 2 2 3" xfId="963"/>
    <cellStyle name="Percent 3 2 3" xfId="770"/>
    <cellStyle name="Percent 3 2 4" xfId="962"/>
    <cellStyle name="Percent 3 3" xfId="771"/>
    <cellStyle name="Percent 3 3 2" xfId="772"/>
    <cellStyle name="Percent 3 3 2 2" xfId="966"/>
    <cellStyle name="Percent 3 3 3" xfId="965"/>
    <cellStyle name="Percent 3 4" xfId="773"/>
    <cellStyle name="Percent 3 5" xfId="961"/>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2 3" xfId="969"/>
    <cellStyle name="Percent 4 2 3" xfId="788"/>
    <cellStyle name="Percent 4 2 4" xfId="968"/>
    <cellStyle name="Percent 4 3" xfId="789"/>
    <cellStyle name="Percent 4 3 2" xfId="790"/>
    <cellStyle name="Percent 4 3 3" xfId="970"/>
    <cellStyle name="Percent 4 4" xfId="967"/>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2 2 2" xfId="973"/>
    <cellStyle name="Percent 5 2 3" xfId="972"/>
    <cellStyle name="Percent 5 3" xfId="802"/>
    <cellStyle name="Percent 5 3 2" xfId="974"/>
    <cellStyle name="Percent 5 4" xfId="803"/>
    <cellStyle name="Percent 5 5" xfId="971"/>
    <cellStyle name="Percent 6" xfId="804"/>
    <cellStyle name="Percent 6 2" xfId="805"/>
    <cellStyle name="Percent 6 2 2" xfId="806"/>
    <cellStyle name="Percent 6 2 2 2" xfId="977"/>
    <cellStyle name="Percent 6 2 3" xfId="976"/>
    <cellStyle name="Percent 6 3" xfId="807"/>
    <cellStyle name="Percent 6 3 2" xfId="978"/>
    <cellStyle name="Percent 6 4" xfId="808"/>
    <cellStyle name="Percent 6 5" xfId="975"/>
    <cellStyle name="Percent 7" xfId="809"/>
    <cellStyle name="Percent 7 2" xfId="810"/>
    <cellStyle name="Percent 7 2 2" xfId="811"/>
    <cellStyle name="Percent 7 2 2 2" xfId="981"/>
    <cellStyle name="Percent 7 2 3" xfId="980"/>
    <cellStyle name="Percent 7 3" xfId="812"/>
    <cellStyle name="Percent 7 3 2" xfId="982"/>
    <cellStyle name="Percent 7 4" xfId="813"/>
    <cellStyle name="Percent 7 5" xfId="979"/>
    <cellStyle name="Percent 8" xfId="814"/>
    <cellStyle name="Percent 8 2" xfId="815"/>
    <cellStyle name="Percent 8 2 2" xfId="984"/>
    <cellStyle name="Percent 8 3" xfId="816"/>
    <cellStyle name="Percent 8 4" xfId="983"/>
    <cellStyle name="Percent 9" xfId="817"/>
    <cellStyle name="Percent 9 2" xfId="818"/>
    <cellStyle name="Percent 9 3" xfId="819"/>
    <cellStyle name="Percent 9 4" xfId="820"/>
    <cellStyle name="Percent 9 5" xfId="985"/>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þ_x001d_ð &amp;ý&amp;†ýG_x0008_ X_x000a__x0007__x0001__x0001_ 2" xfId="986"/>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8" Type="http://schemas.openxmlformats.org/officeDocument/2006/relationships/hyperlink" Target="mailto:dapen-mp.uli@unilever.com" TargetMode="External"/><Relationship Id="rId13" Type="http://schemas.openxmlformats.org/officeDocument/2006/relationships/hyperlink" Target="mailto:admin@dapenmitrakrakatau.co.id" TargetMode="External"/><Relationship Id="rId18" Type="http://schemas.openxmlformats.org/officeDocument/2006/relationships/hyperlink" Target="mailto:andy_dapenst@yahoo.co.id" TargetMode="External"/><Relationship Id="rId3" Type="http://schemas.openxmlformats.org/officeDocument/2006/relationships/hyperlink" Target="mailto:dapen@lux.co.id" TargetMode="External"/><Relationship Id="rId7" Type="http://schemas.openxmlformats.org/officeDocument/2006/relationships/hyperlink" Target="mailto:dapen_sidomuncul@yahoo.com" TargetMode="External"/><Relationship Id="rId12" Type="http://schemas.openxmlformats.org/officeDocument/2006/relationships/hyperlink" Target="mailto:dpmkm@ptmkm.co.id" TargetMode="External"/><Relationship Id="rId17" Type="http://schemas.openxmlformats.org/officeDocument/2006/relationships/hyperlink" Target="mailto:dapen_petra@telkom.net" TargetMode="External"/><Relationship Id="rId2" Type="http://schemas.openxmlformats.org/officeDocument/2006/relationships/hyperlink" Target="mailto:dapenaic@apacinti.com" TargetMode="External"/><Relationship Id="rId16" Type="http://schemas.openxmlformats.org/officeDocument/2006/relationships/hyperlink" Target="mailto:dwitya@megalife" TargetMode="External"/><Relationship Id="rId20" Type="http://schemas.openxmlformats.org/officeDocument/2006/relationships/printerSettings" Target="../printerSettings/printerSettings13.bin"/><Relationship Id="rId1" Type="http://schemas.openxmlformats.org/officeDocument/2006/relationships/hyperlink" Target="mailto:dapen_pelni@yahoo.com" TargetMode="External"/><Relationship Id="rId6" Type="http://schemas.openxmlformats.org/officeDocument/2006/relationships/hyperlink" Target="mailto:dapenra@yahoo.com" TargetMode="External"/><Relationship Id="rId11" Type="http://schemas.openxmlformats.org/officeDocument/2006/relationships/hyperlink" Target="mailto:dplkbjb@gmail.com" TargetMode="External"/><Relationship Id="rId5" Type="http://schemas.openxmlformats.org/officeDocument/2006/relationships/hyperlink" Target="mailto:dplk@equity.co.id" TargetMode="External"/><Relationship Id="rId15" Type="http://schemas.openxmlformats.org/officeDocument/2006/relationships/hyperlink" Target="mailto:listiyani@konimex.com" TargetMode="External"/><Relationship Id="rId10" Type="http://schemas.openxmlformats.org/officeDocument/2006/relationships/hyperlink" Target="mailto:mulyanto@pasaraya.co.id" TargetMode="External"/><Relationship Id="rId19" Type="http://schemas.openxmlformats.org/officeDocument/2006/relationships/hyperlink" Target="mailto:dana.pensiun@mandom.co.id" TargetMode="External"/><Relationship Id="rId4" Type="http://schemas.openxmlformats.org/officeDocument/2006/relationships/hyperlink" Target="mailto:dapen.ppip@wika.co.id" TargetMode="External"/><Relationship Id="rId9" Type="http://schemas.openxmlformats.org/officeDocument/2006/relationships/hyperlink" Target="mailto:aribowo@triputra-group.com" TargetMode="External"/><Relationship Id="rId14" Type="http://schemas.openxmlformats.org/officeDocument/2006/relationships/hyperlink" Target="mailto:dpbme@dapenmandiri4.co.i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workbookViewId="0">
      <selection activeCell="E10" sqref="E10"/>
    </sheetView>
  </sheetViews>
  <sheetFormatPr defaultRowHeight="15"/>
  <cols>
    <col min="1" max="1" width="3.28515625" style="7" customWidth="1"/>
    <col min="2" max="2" width="3.28515625" customWidth="1"/>
    <col min="3" max="3" width="10.7109375" bestFit="1" customWidth="1"/>
  </cols>
  <sheetData>
    <row r="10" spans="3:10" ht="46.5">
      <c r="C10" s="11" t="s">
        <v>164</v>
      </c>
      <c r="D10" s="3"/>
    </row>
    <row r="12" spans="3:10" ht="28.5">
      <c r="C12" s="4"/>
      <c r="D12" s="5"/>
      <c r="E12" s="5"/>
      <c r="F12" s="5"/>
      <c r="G12" s="5"/>
      <c r="H12" s="5"/>
      <c r="I12" s="5"/>
      <c r="J12" s="5"/>
    </row>
    <row r="13" spans="3:10" ht="28.5">
      <c r="C13" s="4">
        <v>2017</v>
      </c>
      <c r="D13" s="4"/>
      <c r="E13" s="5"/>
      <c r="F13" s="5"/>
      <c r="G13" s="5"/>
      <c r="H13" s="5"/>
      <c r="I13" s="5"/>
      <c r="J13" s="5"/>
    </row>
    <row r="19" spans="3:3">
      <c r="C19" s="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115" zoomScaleNormal="115" workbookViewId="0">
      <selection activeCell="Q5" sqref="Q5:Q8"/>
    </sheetView>
  </sheetViews>
  <sheetFormatPr defaultRowHeight="15"/>
  <cols>
    <col min="1" max="1" width="10.85546875" customWidth="1"/>
    <col min="2" max="2" width="7.7109375" bestFit="1" customWidth="1"/>
    <col min="3" max="3" width="7.140625" bestFit="1" customWidth="1"/>
    <col min="4" max="7" width="6.5703125" bestFit="1" customWidth="1"/>
    <col min="8" max="10" width="5.7109375" bestFit="1" customWidth="1"/>
    <col min="11" max="11" width="5.85546875" bestFit="1" customWidth="1"/>
    <col min="12" max="15" width="5.7109375" bestFit="1" customWidth="1"/>
    <col min="16" max="16" width="6.7109375" bestFit="1" customWidth="1"/>
  </cols>
  <sheetData>
    <row r="1" spans="2:17" ht="15.75" thickBot="1"/>
    <row r="2" spans="2:17" ht="25.5" customHeight="1">
      <c r="B2" s="185" t="s">
        <v>352</v>
      </c>
      <c r="C2" s="186"/>
      <c r="D2" s="186"/>
      <c r="E2" s="186"/>
      <c r="F2" s="186"/>
      <c r="G2" s="186"/>
      <c r="H2" s="186"/>
      <c r="I2" s="186"/>
      <c r="J2" s="186"/>
      <c r="K2" s="186"/>
      <c r="L2" s="186"/>
      <c r="M2" s="186"/>
      <c r="N2" s="186"/>
      <c r="O2" s="186"/>
      <c r="P2" s="187"/>
    </row>
    <row r="3" spans="2:17" ht="15.75" thickBot="1">
      <c r="B3" s="188" t="s">
        <v>250</v>
      </c>
      <c r="C3" s="189"/>
      <c r="D3" s="189"/>
      <c r="E3" s="189"/>
      <c r="F3" s="189"/>
      <c r="G3" s="189"/>
      <c r="H3" s="189"/>
      <c r="I3" s="189"/>
      <c r="J3" s="189"/>
      <c r="K3" s="189"/>
      <c r="L3" s="189"/>
      <c r="M3" s="189"/>
      <c r="N3" s="189"/>
      <c r="O3" s="189"/>
      <c r="P3" s="190"/>
    </row>
    <row r="4" spans="2:17">
      <c r="B4" s="50" t="s">
        <v>244</v>
      </c>
      <c r="C4" s="167">
        <v>42430</v>
      </c>
      <c r="D4" s="167">
        <v>42461</v>
      </c>
      <c r="E4" s="167">
        <v>42491</v>
      </c>
      <c r="F4" s="167">
        <v>42522</v>
      </c>
      <c r="G4" s="167">
        <v>42552</v>
      </c>
      <c r="H4" s="167">
        <v>42583</v>
      </c>
      <c r="I4" s="167">
        <v>42614</v>
      </c>
      <c r="J4" s="167">
        <v>42644</v>
      </c>
      <c r="K4" s="167">
        <v>42675</v>
      </c>
      <c r="L4" s="167">
        <v>42705</v>
      </c>
      <c r="M4" s="167">
        <v>42736</v>
      </c>
      <c r="N4" s="167">
        <v>42767</v>
      </c>
      <c r="O4" s="167">
        <v>42795</v>
      </c>
      <c r="P4" s="51" t="s">
        <v>239</v>
      </c>
    </row>
    <row r="5" spans="2:17">
      <c r="B5" s="52" t="s">
        <v>0</v>
      </c>
      <c r="C5" s="125">
        <v>135599</v>
      </c>
      <c r="D5" s="125">
        <v>134677</v>
      </c>
      <c r="E5" s="125">
        <v>135500</v>
      </c>
      <c r="F5" s="125">
        <v>136820</v>
      </c>
      <c r="G5" s="125">
        <v>139614</v>
      </c>
      <c r="H5" s="119">
        <v>140492</v>
      </c>
      <c r="I5" s="125">
        <v>141066.46621543297</v>
      </c>
      <c r="J5" s="125">
        <v>140611.04234348101</v>
      </c>
      <c r="K5" s="125">
        <v>137773.30757952199</v>
      </c>
      <c r="L5" s="125">
        <v>139870.18958910741</v>
      </c>
      <c r="M5" s="125">
        <v>141246.83416286725</v>
      </c>
      <c r="N5" s="125">
        <v>142985.20525311228</v>
      </c>
      <c r="O5" s="125">
        <v>145038.87496201915</v>
      </c>
      <c r="P5" s="55" t="s">
        <v>4</v>
      </c>
      <c r="Q5" s="24"/>
    </row>
    <row r="6" spans="2:17">
      <c r="B6" s="52" t="s">
        <v>1</v>
      </c>
      <c r="C6" s="125">
        <v>22865</v>
      </c>
      <c r="D6" s="125">
        <v>24453</v>
      </c>
      <c r="E6" s="125">
        <v>24462</v>
      </c>
      <c r="F6" s="125">
        <v>24948</v>
      </c>
      <c r="G6" s="125">
        <v>25390</v>
      </c>
      <c r="H6" s="119">
        <v>25742</v>
      </c>
      <c r="I6" s="125">
        <v>25929.440655188995</v>
      </c>
      <c r="J6" s="125">
        <v>26093.759380437001</v>
      </c>
      <c r="K6" s="125">
        <v>25686.418402949999</v>
      </c>
      <c r="L6" s="125">
        <v>26069.339617863079</v>
      </c>
      <c r="M6" s="125">
        <v>26110.844008206383</v>
      </c>
      <c r="N6" s="125">
        <v>26243.03457301022</v>
      </c>
      <c r="O6" s="125">
        <v>26818.400024822782</v>
      </c>
      <c r="P6" s="55" t="s">
        <v>5</v>
      </c>
      <c r="Q6" s="24"/>
    </row>
    <row r="7" spans="2:17">
      <c r="B7" s="52" t="s">
        <v>2</v>
      </c>
      <c r="C7" s="125">
        <v>53145</v>
      </c>
      <c r="D7" s="125">
        <v>53401</v>
      </c>
      <c r="E7" s="125">
        <v>53611</v>
      </c>
      <c r="F7" s="125">
        <v>55659</v>
      </c>
      <c r="G7" s="125">
        <v>57878</v>
      </c>
      <c r="H7" s="119">
        <v>58375</v>
      </c>
      <c r="I7" s="125">
        <v>59806.718204166988</v>
      </c>
      <c r="J7" s="125">
        <v>60042.755009624001</v>
      </c>
      <c r="K7" s="125">
        <v>60773.031533134999</v>
      </c>
      <c r="L7" s="125">
        <v>62831.985792206491</v>
      </c>
      <c r="M7" s="125">
        <v>64966.168079913507</v>
      </c>
      <c r="N7" s="125">
        <v>65478.250137879775</v>
      </c>
      <c r="O7" s="125">
        <v>67440.737762566132</v>
      </c>
      <c r="P7" s="55" t="s">
        <v>6</v>
      </c>
      <c r="Q7" s="24"/>
    </row>
    <row r="8" spans="2:17" ht="15.75" thickBot="1">
      <c r="B8" s="56" t="s">
        <v>3</v>
      </c>
      <c r="C8" s="131">
        <f t="shared" ref="C8:N8" si="0">SUM(C5:C7)</f>
        <v>211609</v>
      </c>
      <c r="D8" s="131">
        <f t="shared" si="0"/>
        <v>212531</v>
      </c>
      <c r="E8" s="131">
        <f t="shared" si="0"/>
        <v>213573</v>
      </c>
      <c r="F8" s="131">
        <f t="shared" si="0"/>
        <v>217427</v>
      </c>
      <c r="G8" s="131">
        <f t="shared" si="0"/>
        <v>222882</v>
      </c>
      <c r="H8" s="131">
        <f t="shared" si="0"/>
        <v>224609</v>
      </c>
      <c r="I8" s="131">
        <f t="shared" si="0"/>
        <v>226802.62507478893</v>
      </c>
      <c r="J8" s="131">
        <f t="shared" si="0"/>
        <v>226747.55673354201</v>
      </c>
      <c r="K8" s="131">
        <f t="shared" si="0"/>
        <v>224232.75751560699</v>
      </c>
      <c r="L8" s="131">
        <f t="shared" si="0"/>
        <v>228771.51499917696</v>
      </c>
      <c r="M8" s="131">
        <f t="shared" si="0"/>
        <v>232323.84625098715</v>
      </c>
      <c r="N8" s="131">
        <f t="shared" si="0"/>
        <v>234706.48996400228</v>
      </c>
      <c r="O8" s="131">
        <f t="shared" ref="O8" si="1">SUM(O5:O7)</f>
        <v>239298.01274940808</v>
      </c>
      <c r="P8" s="57" t="s">
        <v>3</v>
      </c>
    </row>
    <row r="9" spans="2:17" ht="15.75" thickBot="1">
      <c r="B9" s="191"/>
      <c r="C9" s="192"/>
      <c r="D9" s="192"/>
      <c r="E9" s="192"/>
      <c r="F9" s="192"/>
      <c r="G9" s="192"/>
      <c r="H9" s="192"/>
      <c r="I9" s="192"/>
      <c r="J9" s="192"/>
      <c r="K9" s="192"/>
      <c r="L9" s="192"/>
      <c r="M9" s="192"/>
      <c r="N9" s="192"/>
      <c r="O9" s="192"/>
      <c r="P9" s="193"/>
    </row>
    <row r="10" spans="2:17">
      <c r="B10" s="24"/>
      <c r="C10" s="24"/>
      <c r="D10" s="24"/>
      <c r="E10" s="24"/>
      <c r="F10" s="24"/>
      <c r="G10" s="24"/>
      <c r="H10" s="24"/>
      <c r="I10" s="24"/>
      <c r="J10" s="24"/>
      <c r="L10" s="24"/>
      <c r="M10" s="24"/>
      <c r="N10" s="135"/>
      <c r="O10" s="135"/>
    </row>
    <row r="11" spans="2:17">
      <c r="N11" s="135"/>
      <c r="O11" s="135"/>
    </row>
  </sheetData>
  <mergeCells count="3">
    <mergeCell ref="B2:P2"/>
    <mergeCell ref="B3:P3"/>
    <mergeCell ref="B9:P9"/>
  </mergeCells>
  <pageMargins left="0.7" right="0.7" top="0.75" bottom="0.75" header="0.3" footer="0.3"/>
  <ignoredErrors>
    <ignoredError sqref="C8:O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zoomScaleNormal="100" workbookViewId="0">
      <selection activeCell="R5" sqref="R5"/>
    </sheetView>
  </sheetViews>
  <sheetFormatPr defaultRowHeight="15"/>
  <cols>
    <col min="1" max="1" width="6.42578125" customWidth="1"/>
    <col min="2" max="2" width="2.7109375" bestFit="1" customWidth="1"/>
    <col min="3" max="3" width="9.5703125" bestFit="1" customWidth="1"/>
    <col min="4" max="13" width="5.85546875" customWidth="1"/>
    <col min="14" max="15" width="5.28515625" bestFit="1" customWidth="1"/>
    <col min="16" max="16" width="5.28515625" customWidth="1"/>
    <col min="17" max="17" width="14.5703125" bestFit="1" customWidth="1"/>
  </cols>
  <sheetData>
    <row r="1" spans="2:18" ht="15.75" thickBot="1"/>
    <row r="2" spans="2:18" ht="24" customHeight="1">
      <c r="B2" s="185" t="s">
        <v>251</v>
      </c>
      <c r="C2" s="194"/>
      <c r="D2" s="194"/>
      <c r="E2" s="194"/>
      <c r="F2" s="194"/>
      <c r="G2" s="194"/>
      <c r="H2" s="194"/>
      <c r="I2" s="194"/>
      <c r="J2" s="194"/>
      <c r="K2" s="194"/>
      <c r="L2" s="194"/>
      <c r="M2" s="194"/>
      <c r="N2" s="194"/>
      <c r="O2" s="194"/>
      <c r="P2" s="194"/>
      <c r="Q2" s="195"/>
    </row>
    <row r="3" spans="2:18" ht="15.75" thickBot="1">
      <c r="B3" s="196" t="s">
        <v>243</v>
      </c>
      <c r="C3" s="197"/>
      <c r="D3" s="197"/>
      <c r="E3" s="197"/>
      <c r="F3" s="197"/>
      <c r="G3" s="197"/>
      <c r="H3" s="197"/>
      <c r="I3" s="197"/>
      <c r="J3" s="197"/>
      <c r="K3" s="197"/>
      <c r="L3" s="197"/>
      <c r="M3" s="197"/>
      <c r="N3" s="197"/>
      <c r="O3" s="197"/>
      <c r="P3" s="197"/>
      <c r="Q3" s="198"/>
    </row>
    <row r="4" spans="2:18" ht="15.75" thickBot="1">
      <c r="B4" s="58" t="s">
        <v>7</v>
      </c>
      <c r="C4" s="59" t="s">
        <v>8</v>
      </c>
      <c r="D4" s="36">
        <v>42430</v>
      </c>
      <c r="E4" s="36">
        <v>42461</v>
      </c>
      <c r="F4" s="36">
        <v>42491</v>
      </c>
      <c r="G4" s="36">
        <v>42522</v>
      </c>
      <c r="H4" s="36">
        <v>42552</v>
      </c>
      <c r="I4" s="36">
        <v>42583</v>
      </c>
      <c r="J4" s="36">
        <v>42614</v>
      </c>
      <c r="K4" s="36">
        <v>42644</v>
      </c>
      <c r="L4" s="36">
        <v>42675</v>
      </c>
      <c r="M4" s="36">
        <v>42705</v>
      </c>
      <c r="N4" s="36">
        <v>42736</v>
      </c>
      <c r="O4" s="36">
        <v>42767</v>
      </c>
      <c r="P4" s="36">
        <v>42795</v>
      </c>
      <c r="Q4" s="60" t="s">
        <v>43</v>
      </c>
    </row>
    <row r="5" spans="2:18">
      <c r="B5" s="41">
        <v>1</v>
      </c>
      <c r="C5" s="39" t="s">
        <v>9</v>
      </c>
      <c r="D5" s="61">
        <v>316</v>
      </c>
      <c r="E5" s="61">
        <v>321</v>
      </c>
      <c r="F5" s="28">
        <v>332</v>
      </c>
      <c r="G5" s="61">
        <v>321</v>
      </c>
      <c r="H5" s="61">
        <v>327</v>
      </c>
      <c r="I5" s="61">
        <v>336</v>
      </c>
      <c r="J5" s="124">
        <v>336.21237605099998</v>
      </c>
      <c r="K5" s="125">
        <v>351.39920129699999</v>
      </c>
      <c r="L5" s="125">
        <v>329.96388256199998</v>
      </c>
      <c r="M5" s="125">
        <v>335.783777058</v>
      </c>
      <c r="N5" s="125">
        <v>339.04653904600002</v>
      </c>
      <c r="O5" s="125">
        <v>339.85017973800001</v>
      </c>
      <c r="P5" s="125">
        <v>327.26431198099999</v>
      </c>
      <c r="Q5" s="55" t="s">
        <v>9</v>
      </c>
      <c r="R5" s="24"/>
    </row>
    <row r="6" spans="2:18">
      <c r="B6" s="41">
        <v>2</v>
      </c>
      <c r="C6" s="39" t="s">
        <v>10</v>
      </c>
      <c r="D6" s="53">
        <v>8710</v>
      </c>
      <c r="E6" s="53">
        <v>8816</v>
      </c>
      <c r="F6" s="73">
        <v>8953</v>
      </c>
      <c r="G6" s="53">
        <v>8899</v>
      </c>
      <c r="H6" s="53">
        <v>9393</v>
      </c>
      <c r="I6" s="53">
        <v>9482</v>
      </c>
      <c r="J6" s="124">
        <v>8133.770452023</v>
      </c>
      <c r="K6" s="125">
        <v>8279.6222432819995</v>
      </c>
      <c r="L6" s="125">
        <v>7860.5759286330003</v>
      </c>
      <c r="M6" s="125">
        <v>8342.1739950039992</v>
      </c>
      <c r="N6" s="125">
        <v>8427.7682121189991</v>
      </c>
      <c r="O6" s="125">
        <v>8387.7948387550005</v>
      </c>
      <c r="P6" s="125">
        <v>8700.8882575970001</v>
      </c>
      <c r="Q6" s="55" t="s">
        <v>10</v>
      </c>
    </row>
    <row r="7" spans="2:18">
      <c r="B7" s="41">
        <v>3</v>
      </c>
      <c r="C7" s="39" t="s">
        <v>11</v>
      </c>
      <c r="D7" s="61">
        <v>67</v>
      </c>
      <c r="E7" s="61">
        <v>67</v>
      </c>
      <c r="F7" s="28">
        <v>68</v>
      </c>
      <c r="G7" s="61">
        <v>67</v>
      </c>
      <c r="H7" s="61">
        <v>65</v>
      </c>
      <c r="I7" s="61">
        <v>67</v>
      </c>
      <c r="J7" s="124">
        <v>67.370359153999999</v>
      </c>
      <c r="K7" s="125">
        <v>70.319029626000003</v>
      </c>
      <c r="L7" s="125">
        <v>65.596600916</v>
      </c>
      <c r="M7" s="125">
        <v>68.080154593570001</v>
      </c>
      <c r="N7" s="125">
        <v>68.083177315980009</v>
      </c>
      <c r="O7" s="125">
        <v>68.086200038390004</v>
      </c>
      <c r="P7" s="125">
        <v>68.839222760880006</v>
      </c>
      <c r="Q7" s="55" t="s">
        <v>11</v>
      </c>
    </row>
    <row r="8" spans="2:18">
      <c r="B8" s="41">
        <v>4</v>
      </c>
      <c r="C8" s="39" t="s">
        <v>12</v>
      </c>
      <c r="D8" s="61">
        <v>750</v>
      </c>
      <c r="E8" s="61">
        <v>761</v>
      </c>
      <c r="F8" s="28">
        <v>788</v>
      </c>
      <c r="G8" s="61">
        <v>778</v>
      </c>
      <c r="H8" s="61">
        <v>789</v>
      </c>
      <c r="I8" s="61">
        <v>791</v>
      </c>
      <c r="J8" s="124">
        <v>804.22817268100005</v>
      </c>
      <c r="K8" s="125">
        <v>838.29705984400005</v>
      </c>
      <c r="L8" s="125">
        <v>805.93630809599995</v>
      </c>
      <c r="M8" s="125">
        <v>817.20301835999999</v>
      </c>
      <c r="N8" s="125">
        <v>841.79410865853288</v>
      </c>
      <c r="O8" s="125">
        <v>842.04966802432614</v>
      </c>
      <c r="P8" s="125">
        <v>867.48072486739522</v>
      </c>
      <c r="Q8" s="55" t="s">
        <v>12</v>
      </c>
    </row>
    <row r="9" spans="2:18">
      <c r="B9" s="41">
        <v>5</v>
      </c>
      <c r="C9" s="39" t="s">
        <v>13</v>
      </c>
      <c r="D9" s="53">
        <v>163267</v>
      </c>
      <c r="E9" s="53">
        <v>163527</v>
      </c>
      <c r="F9" s="53">
        <v>170698</v>
      </c>
      <c r="G9" s="53">
        <v>167833</v>
      </c>
      <c r="H9" s="53">
        <v>172042</v>
      </c>
      <c r="I9" s="53">
        <v>173513</v>
      </c>
      <c r="J9" s="125">
        <v>176739.35301493001</v>
      </c>
      <c r="K9" s="125">
        <v>184380.91644681001</v>
      </c>
      <c r="L9" s="125">
        <v>175226.82134118699</v>
      </c>
      <c r="M9" s="125">
        <v>179119.8993347034</v>
      </c>
      <c r="N9" s="125">
        <v>182122.44311399155</v>
      </c>
      <c r="O9" s="125">
        <v>184391.37722485024</v>
      </c>
      <c r="P9" s="125">
        <v>188015.77560815495</v>
      </c>
      <c r="Q9" s="55" t="s">
        <v>13</v>
      </c>
    </row>
    <row r="10" spans="2:18">
      <c r="B10" s="41">
        <v>6</v>
      </c>
      <c r="C10" s="39" t="s">
        <v>14</v>
      </c>
      <c r="D10" s="61" t="e">
        <v>#N/A</v>
      </c>
      <c r="E10" s="61" t="e">
        <v>#N/A</v>
      </c>
      <c r="F10" s="28" t="e">
        <v>#N/A</v>
      </c>
      <c r="G10" s="61" t="e">
        <v>#N/A</v>
      </c>
      <c r="H10" s="61" t="e">
        <v>#N/A</v>
      </c>
      <c r="I10" s="61" t="e">
        <v>#N/A</v>
      </c>
      <c r="J10" s="124" t="e">
        <v>#N/A</v>
      </c>
      <c r="K10" s="125" t="e">
        <v>#N/A</v>
      </c>
      <c r="L10" s="125" t="e">
        <v>#N/A</v>
      </c>
      <c r="M10" s="125" t="e">
        <v>#N/A</v>
      </c>
      <c r="N10" s="125" t="e">
        <v>#N/A</v>
      </c>
      <c r="O10" s="125" t="e">
        <v>#N/A</v>
      </c>
      <c r="P10" s="125" t="e">
        <v>#N/A</v>
      </c>
      <c r="Q10" s="55" t="s">
        <v>14</v>
      </c>
    </row>
    <row r="11" spans="2:18">
      <c r="B11" s="41">
        <v>7</v>
      </c>
      <c r="C11" s="39" t="s">
        <v>15</v>
      </c>
      <c r="D11" s="61">
        <v>120</v>
      </c>
      <c r="E11" s="61">
        <v>120</v>
      </c>
      <c r="F11" s="28">
        <v>125</v>
      </c>
      <c r="G11" s="61">
        <v>124</v>
      </c>
      <c r="H11" s="61">
        <v>123</v>
      </c>
      <c r="I11" s="61">
        <v>127</v>
      </c>
      <c r="J11" s="124">
        <v>126.655037433</v>
      </c>
      <c r="K11" s="125">
        <v>130.16852164100001</v>
      </c>
      <c r="L11" s="125">
        <v>126.21989987000001</v>
      </c>
      <c r="M11" s="125">
        <v>127.700107815</v>
      </c>
      <c r="N11" s="125">
        <v>124.254066049</v>
      </c>
      <c r="O11" s="125">
        <v>122.036049069</v>
      </c>
      <c r="P11" s="125">
        <v>125.384822466</v>
      </c>
      <c r="Q11" s="55" t="s">
        <v>15</v>
      </c>
    </row>
    <row r="12" spans="2:18">
      <c r="B12" s="41">
        <v>8</v>
      </c>
      <c r="C12" s="39" t="s">
        <v>16</v>
      </c>
      <c r="D12" s="53">
        <v>20431</v>
      </c>
      <c r="E12" s="53">
        <v>20777</v>
      </c>
      <c r="F12" s="73">
        <v>20698</v>
      </c>
      <c r="G12" s="73">
        <v>21160</v>
      </c>
      <c r="H12" s="53">
        <v>21574</v>
      </c>
      <c r="I12" s="53">
        <v>21589</v>
      </c>
      <c r="J12" s="124">
        <v>21811.257867438999</v>
      </c>
      <c r="K12" s="124">
        <v>22448.010774472001</v>
      </c>
      <c r="L12" s="124">
        <v>20998.586968328</v>
      </c>
      <c r="M12" s="124">
        <v>21049.097362420358</v>
      </c>
      <c r="N12" s="124">
        <v>21428.658891708699</v>
      </c>
      <c r="O12" s="124">
        <v>21649.075419857101</v>
      </c>
      <c r="P12" s="124">
        <v>21952.952412457809</v>
      </c>
      <c r="Q12" s="55" t="s">
        <v>44</v>
      </c>
    </row>
    <row r="13" spans="2:18">
      <c r="B13" s="41">
        <v>9</v>
      </c>
      <c r="C13" s="39" t="s">
        <v>17</v>
      </c>
      <c r="D13" s="53">
        <v>4578</v>
      </c>
      <c r="E13" s="53">
        <v>4605</v>
      </c>
      <c r="F13" s="73">
        <v>4720</v>
      </c>
      <c r="G13" s="53">
        <v>4691</v>
      </c>
      <c r="H13" s="53">
        <v>4799</v>
      </c>
      <c r="I13" s="53">
        <v>4868</v>
      </c>
      <c r="J13" s="124">
        <v>4890.8057196250002</v>
      </c>
      <c r="K13" s="125">
        <v>5076.629937531</v>
      </c>
      <c r="L13" s="125">
        <v>4892.3397733880001</v>
      </c>
      <c r="M13" s="125">
        <v>4934.4108033597195</v>
      </c>
      <c r="N13" s="125">
        <v>4953.8129689819998</v>
      </c>
      <c r="O13" s="125">
        <v>4990.9125527839396</v>
      </c>
      <c r="P13" s="125">
        <v>5030.3570413050002</v>
      </c>
      <c r="Q13" s="55" t="s">
        <v>45</v>
      </c>
    </row>
    <row r="14" spans="2:18">
      <c r="B14" s="41">
        <v>10</v>
      </c>
      <c r="C14" s="39" t="s">
        <v>18</v>
      </c>
      <c r="D14" s="53">
        <v>1879</v>
      </c>
      <c r="E14" s="53">
        <v>1884</v>
      </c>
      <c r="F14" s="73">
        <v>1984</v>
      </c>
      <c r="G14" s="53">
        <v>1910</v>
      </c>
      <c r="H14" s="53">
        <v>1935</v>
      </c>
      <c r="I14" s="53">
        <v>1921</v>
      </c>
      <c r="J14" s="124">
        <v>1953.305019724</v>
      </c>
      <c r="K14" s="125">
        <v>2069.2663468159999</v>
      </c>
      <c r="L14" s="125">
        <v>2306.3332167039998</v>
      </c>
      <c r="M14" s="125">
        <v>2409.1206140680001</v>
      </c>
      <c r="N14" s="125">
        <v>2422.1471734564157</v>
      </c>
      <c r="O14" s="125">
        <v>2436.6259284532553</v>
      </c>
      <c r="P14" s="125">
        <v>2492.0455130950777</v>
      </c>
      <c r="Q14" s="55" t="s">
        <v>46</v>
      </c>
    </row>
    <row r="15" spans="2:18">
      <c r="B15" s="41">
        <v>11</v>
      </c>
      <c r="C15" s="39" t="s">
        <v>19</v>
      </c>
      <c r="D15" s="61">
        <v>346</v>
      </c>
      <c r="E15" s="61">
        <v>338</v>
      </c>
      <c r="F15" s="28">
        <v>370</v>
      </c>
      <c r="G15" s="61">
        <v>356</v>
      </c>
      <c r="H15" s="61">
        <v>363</v>
      </c>
      <c r="I15" s="61">
        <v>369</v>
      </c>
      <c r="J15" s="124">
        <v>371.09295688499998</v>
      </c>
      <c r="K15" s="125">
        <v>381.55652172100002</v>
      </c>
      <c r="L15" s="125">
        <v>365.97596436499998</v>
      </c>
      <c r="M15" s="125">
        <v>370.62088770499997</v>
      </c>
      <c r="N15" s="125">
        <v>371.09322737399998</v>
      </c>
      <c r="O15" s="125">
        <v>372.56180623500001</v>
      </c>
      <c r="P15" s="125">
        <v>369.02820514500002</v>
      </c>
      <c r="Q15" s="55" t="s">
        <v>47</v>
      </c>
    </row>
    <row r="16" spans="2:18">
      <c r="B16" s="41">
        <v>12</v>
      </c>
      <c r="C16" s="39" t="s">
        <v>20</v>
      </c>
      <c r="D16" s="61">
        <v>129</v>
      </c>
      <c r="E16" s="61">
        <v>132</v>
      </c>
      <c r="F16" s="28">
        <v>136</v>
      </c>
      <c r="G16" s="61">
        <v>135</v>
      </c>
      <c r="H16" s="61">
        <v>138</v>
      </c>
      <c r="I16" s="61">
        <v>139</v>
      </c>
      <c r="J16" s="124">
        <v>140.294340264</v>
      </c>
      <c r="K16" s="125">
        <v>145.85020679300001</v>
      </c>
      <c r="L16" s="125">
        <v>143.43639088200001</v>
      </c>
      <c r="M16" s="125">
        <v>144.85237933299999</v>
      </c>
      <c r="N16" s="125">
        <v>147.682193724</v>
      </c>
      <c r="O16" s="125">
        <v>149.06019182599999</v>
      </c>
      <c r="P16" s="125">
        <v>150.88834573599999</v>
      </c>
      <c r="Q16" s="55" t="s">
        <v>48</v>
      </c>
    </row>
    <row r="17" spans="2:17">
      <c r="B17" s="41">
        <v>13</v>
      </c>
      <c r="C17" s="39" t="s">
        <v>21</v>
      </c>
      <c r="D17" s="61">
        <v>71</v>
      </c>
      <c r="E17" s="61">
        <v>72</v>
      </c>
      <c r="F17" s="28">
        <v>74</v>
      </c>
      <c r="G17" s="61">
        <v>73</v>
      </c>
      <c r="H17" s="61">
        <v>72</v>
      </c>
      <c r="I17" s="61">
        <v>71</v>
      </c>
      <c r="J17" s="124">
        <v>71.482443519</v>
      </c>
      <c r="K17" s="125">
        <v>75.493917870999994</v>
      </c>
      <c r="L17" s="125">
        <v>70.757691698000002</v>
      </c>
      <c r="M17" s="125">
        <v>72.613037667</v>
      </c>
      <c r="N17" s="125">
        <v>68.677655973</v>
      </c>
      <c r="O17" s="125">
        <v>70.495993193000004</v>
      </c>
      <c r="P17" s="125">
        <v>73.770535601000006</v>
      </c>
      <c r="Q17" s="55" t="s">
        <v>49</v>
      </c>
    </row>
    <row r="18" spans="2:17">
      <c r="B18" s="41">
        <v>14</v>
      </c>
      <c r="C18" s="39" t="s">
        <v>22</v>
      </c>
      <c r="D18" s="53">
        <v>2306</v>
      </c>
      <c r="E18" s="53">
        <v>2387</v>
      </c>
      <c r="F18" s="73">
        <v>1994</v>
      </c>
      <c r="G18" s="53">
        <v>2331</v>
      </c>
      <c r="H18" s="53">
        <v>2346</v>
      </c>
      <c r="I18" s="53">
        <v>2361</v>
      </c>
      <c r="J18" s="124">
        <v>2361.1556508829999</v>
      </c>
      <c r="K18" s="125">
        <v>2446.9104651719999</v>
      </c>
      <c r="L18" s="125">
        <v>2077.358048525</v>
      </c>
      <c r="M18" s="125">
        <v>1970.8145167719999</v>
      </c>
      <c r="N18" s="125">
        <v>1905.059298077</v>
      </c>
      <c r="O18" s="125">
        <v>1766.08936593</v>
      </c>
      <c r="P18" s="125">
        <v>1824.691550542</v>
      </c>
      <c r="Q18" s="55" t="s">
        <v>50</v>
      </c>
    </row>
    <row r="19" spans="2:17">
      <c r="B19" s="41">
        <v>15</v>
      </c>
      <c r="C19" s="39" t="s">
        <v>23</v>
      </c>
      <c r="D19" s="61" t="e">
        <v>#N/A</v>
      </c>
      <c r="E19" s="61" t="e">
        <v>#N/A</v>
      </c>
      <c r="F19" s="28" t="e">
        <v>#N/A</v>
      </c>
      <c r="G19" s="61" t="e">
        <v>#N/A</v>
      </c>
      <c r="H19" s="61" t="e">
        <v>#N/A</v>
      </c>
      <c r="I19" s="61" t="e">
        <v>#N/A</v>
      </c>
      <c r="J19" s="124" t="e">
        <v>#N/A</v>
      </c>
      <c r="K19" s="125" t="e">
        <v>#N/A</v>
      </c>
      <c r="L19" s="125" t="e">
        <v>#N/A</v>
      </c>
      <c r="M19" s="125" t="e">
        <v>#N/A</v>
      </c>
      <c r="N19" s="125" t="e">
        <v>#N/A</v>
      </c>
      <c r="O19" s="125" t="e">
        <v>#N/A</v>
      </c>
      <c r="P19" s="125" t="e">
        <v>#N/A</v>
      </c>
      <c r="Q19" s="55" t="s">
        <v>51</v>
      </c>
    </row>
    <row r="20" spans="2:17">
      <c r="B20" s="41">
        <v>16</v>
      </c>
      <c r="C20" s="39" t="s">
        <v>24</v>
      </c>
      <c r="D20" s="61" t="e">
        <v>#N/A</v>
      </c>
      <c r="E20" s="61" t="e">
        <v>#N/A</v>
      </c>
      <c r="F20" s="28" t="e">
        <v>#N/A</v>
      </c>
      <c r="G20" s="61" t="e">
        <v>#N/A</v>
      </c>
      <c r="H20" s="61" t="e">
        <v>#N/A</v>
      </c>
      <c r="I20" s="61" t="e">
        <v>#N/A</v>
      </c>
      <c r="J20" s="124" t="e">
        <v>#N/A</v>
      </c>
      <c r="K20" s="125" t="e">
        <v>#N/A</v>
      </c>
      <c r="L20" s="125" t="e">
        <v>#N/A</v>
      </c>
      <c r="M20" s="125" t="e">
        <v>#N/A</v>
      </c>
      <c r="N20" s="125" t="e">
        <v>#N/A</v>
      </c>
      <c r="O20" s="125" t="e">
        <v>#N/A</v>
      </c>
      <c r="P20" s="125" t="e">
        <v>#N/A</v>
      </c>
      <c r="Q20" s="55" t="s">
        <v>24</v>
      </c>
    </row>
    <row r="21" spans="2:17">
      <c r="B21" s="41">
        <v>17</v>
      </c>
      <c r="C21" s="39" t="s">
        <v>25</v>
      </c>
      <c r="D21" s="61">
        <v>10</v>
      </c>
      <c r="E21" s="61">
        <v>10</v>
      </c>
      <c r="F21" s="28">
        <v>10</v>
      </c>
      <c r="G21" s="61">
        <v>9</v>
      </c>
      <c r="H21" s="61">
        <v>9</v>
      </c>
      <c r="I21" s="61">
        <v>9</v>
      </c>
      <c r="J21" s="124">
        <v>9.3979534440000005</v>
      </c>
      <c r="K21" s="125">
        <v>9.7091201399999996</v>
      </c>
      <c r="L21" s="125">
        <v>9.334473741</v>
      </c>
      <c r="M21" s="125">
        <v>9.286702816</v>
      </c>
      <c r="N21" s="125">
        <v>9.2850325169999994</v>
      </c>
      <c r="O21" s="125">
        <v>8.7835238610000008</v>
      </c>
      <c r="P21" s="125">
        <v>8.7818535630000003</v>
      </c>
      <c r="Q21" s="55" t="s">
        <v>25</v>
      </c>
    </row>
    <row r="22" spans="2:17">
      <c r="B22" s="41">
        <v>18</v>
      </c>
      <c r="C22" s="39" t="s">
        <v>26</v>
      </c>
      <c r="D22" s="61">
        <v>97</v>
      </c>
      <c r="E22" s="61">
        <v>96</v>
      </c>
      <c r="F22" s="28">
        <v>104</v>
      </c>
      <c r="G22" s="61">
        <v>101</v>
      </c>
      <c r="H22" s="61">
        <v>103</v>
      </c>
      <c r="I22" s="61">
        <v>104</v>
      </c>
      <c r="J22" s="124">
        <v>106.51276593999999</v>
      </c>
      <c r="K22" s="125">
        <v>108.471587701</v>
      </c>
      <c r="L22" s="125">
        <v>105.388877648</v>
      </c>
      <c r="M22" s="125">
        <v>106.97153384800001</v>
      </c>
      <c r="N22" s="125">
        <v>107.978920643</v>
      </c>
      <c r="O22" s="125">
        <v>109.44340825499999</v>
      </c>
      <c r="P22" s="125">
        <v>111.23296186899999</v>
      </c>
      <c r="Q22" s="55" t="s">
        <v>26</v>
      </c>
    </row>
    <row r="23" spans="2:17">
      <c r="B23" s="41">
        <v>19</v>
      </c>
      <c r="C23" s="39" t="s">
        <v>27</v>
      </c>
      <c r="D23" s="61">
        <v>136</v>
      </c>
      <c r="E23" s="61">
        <v>135</v>
      </c>
      <c r="F23" s="28">
        <v>135</v>
      </c>
      <c r="G23" s="61">
        <v>135</v>
      </c>
      <c r="H23" s="61">
        <v>138</v>
      </c>
      <c r="I23" s="61">
        <v>133</v>
      </c>
      <c r="J23" s="124">
        <v>140.7089904</v>
      </c>
      <c r="K23" s="125">
        <v>143.81686796</v>
      </c>
      <c r="L23" s="125">
        <v>135.7089904</v>
      </c>
      <c r="M23" s="125">
        <v>141.14319939999999</v>
      </c>
      <c r="N23" s="125">
        <v>135.14319939999999</v>
      </c>
      <c r="O23" s="125">
        <v>140.59764525</v>
      </c>
      <c r="P23" s="125">
        <v>143.45220739999999</v>
      </c>
      <c r="Q23" s="55" t="s">
        <v>27</v>
      </c>
    </row>
    <row r="24" spans="2:17">
      <c r="B24" s="41">
        <v>20</v>
      </c>
      <c r="C24" s="39" t="s">
        <v>28</v>
      </c>
      <c r="D24" s="61" t="e">
        <v>#N/A</v>
      </c>
      <c r="E24" s="61" t="e">
        <v>#N/A</v>
      </c>
      <c r="F24" s="28" t="e">
        <v>#N/A</v>
      </c>
      <c r="G24" s="61" t="e">
        <v>#N/A</v>
      </c>
      <c r="H24" s="61" t="e">
        <v>#N/A</v>
      </c>
      <c r="I24" s="61" t="e">
        <v>#N/A</v>
      </c>
      <c r="J24" s="124" t="e">
        <v>#N/A</v>
      </c>
      <c r="K24" s="125" t="e">
        <v>#N/A</v>
      </c>
      <c r="L24" s="125" t="e">
        <v>#N/A</v>
      </c>
      <c r="M24" s="125" t="e">
        <v>#N/A</v>
      </c>
      <c r="N24" s="125" t="e">
        <v>#N/A</v>
      </c>
      <c r="O24" s="125" t="e">
        <v>#N/A</v>
      </c>
      <c r="P24" s="125" t="e">
        <v>#N/A</v>
      </c>
      <c r="Q24" s="55" t="s">
        <v>52</v>
      </c>
    </row>
    <row r="25" spans="2:17">
      <c r="B25" s="41">
        <v>21</v>
      </c>
      <c r="C25" s="39" t="s">
        <v>29</v>
      </c>
      <c r="D25" s="61">
        <v>371</v>
      </c>
      <c r="E25" s="61">
        <v>379</v>
      </c>
      <c r="F25" s="28">
        <v>383</v>
      </c>
      <c r="G25" s="61">
        <v>386</v>
      </c>
      <c r="H25" s="61">
        <v>396</v>
      </c>
      <c r="I25" s="61">
        <v>399</v>
      </c>
      <c r="J25" s="124">
        <v>402.54981720199999</v>
      </c>
      <c r="K25" s="125">
        <v>407.49279817000001</v>
      </c>
      <c r="L25" s="125">
        <v>398.71205232900002</v>
      </c>
      <c r="M25" s="125">
        <v>406.74981541099999</v>
      </c>
      <c r="N25" s="125">
        <v>412.42331121299998</v>
      </c>
      <c r="O25" s="125">
        <v>413.20104636101001</v>
      </c>
      <c r="P25" s="125">
        <v>423.92524579799999</v>
      </c>
      <c r="Q25" s="55" t="s">
        <v>29</v>
      </c>
    </row>
    <row r="26" spans="2:17">
      <c r="B26" s="41">
        <v>22</v>
      </c>
      <c r="C26" s="39" t="s">
        <v>30</v>
      </c>
      <c r="D26" s="61">
        <v>147</v>
      </c>
      <c r="E26" s="61">
        <v>149</v>
      </c>
      <c r="F26" s="28">
        <v>160</v>
      </c>
      <c r="G26" s="61">
        <v>154</v>
      </c>
      <c r="H26" s="61">
        <v>154</v>
      </c>
      <c r="I26" s="61">
        <v>154</v>
      </c>
      <c r="J26" s="124">
        <v>157.138821259</v>
      </c>
      <c r="K26" s="125">
        <v>175.35905344</v>
      </c>
      <c r="L26" s="125">
        <v>156.74986400099999</v>
      </c>
      <c r="M26" s="125">
        <v>156.98684478600001</v>
      </c>
      <c r="N26" s="125">
        <v>167.64954526400001</v>
      </c>
      <c r="O26" s="125">
        <v>167.663667347</v>
      </c>
      <c r="P26" s="125">
        <v>172.08844613599999</v>
      </c>
      <c r="Q26" s="55" t="s">
        <v>30</v>
      </c>
    </row>
    <row r="27" spans="2:17">
      <c r="B27" s="41">
        <v>23</v>
      </c>
      <c r="C27" s="39" t="s">
        <v>31</v>
      </c>
      <c r="D27" s="61">
        <v>375</v>
      </c>
      <c r="E27" s="61">
        <v>382</v>
      </c>
      <c r="F27" s="28">
        <v>423</v>
      </c>
      <c r="G27" s="61">
        <v>391</v>
      </c>
      <c r="H27" s="61">
        <v>401</v>
      </c>
      <c r="I27" s="61">
        <v>404</v>
      </c>
      <c r="J27" s="124">
        <v>410.15958814599998</v>
      </c>
      <c r="K27" s="125">
        <v>449.38494881000003</v>
      </c>
      <c r="L27" s="125">
        <v>402.60848822600002</v>
      </c>
      <c r="M27" s="125">
        <v>409.29675834199998</v>
      </c>
      <c r="N27" s="125">
        <v>408.80273031799999</v>
      </c>
      <c r="O27" s="125">
        <v>416.16762368299999</v>
      </c>
      <c r="P27" s="125">
        <v>425.771074107</v>
      </c>
      <c r="Q27" s="55" t="s">
        <v>31</v>
      </c>
    </row>
    <row r="28" spans="2:17">
      <c r="B28" s="41">
        <v>24</v>
      </c>
      <c r="C28" s="39" t="s">
        <v>32</v>
      </c>
      <c r="D28" s="61">
        <v>375</v>
      </c>
      <c r="E28" s="61">
        <v>401</v>
      </c>
      <c r="F28" s="28">
        <v>412</v>
      </c>
      <c r="G28" s="61">
        <v>418</v>
      </c>
      <c r="H28" s="61">
        <v>437</v>
      </c>
      <c r="I28" s="61">
        <v>455</v>
      </c>
      <c r="J28" s="124">
        <v>452.42106543699998</v>
      </c>
      <c r="K28" s="125">
        <v>492.55549340900001</v>
      </c>
      <c r="L28" s="125">
        <v>482.10129984999998</v>
      </c>
      <c r="M28" s="125">
        <v>482.10129984999998</v>
      </c>
      <c r="N28" s="125">
        <v>496.60834959900001</v>
      </c>
      <c r="O28" s="125">
        <v>496.49378643599999</v>
      </c>
      <c r="P28" s="125">
        <v>489.61597290399999</v>
      </c>
      <c r="Q28" s="55" t="s">
        <v>32</v>
      </c>
    </row>
    <row r="29" spans="2:17">
      <c r="B29" s="41">
        <v>25</v>
      </c>
      <c r="C29" s="39" t="s">
        <v>33</v>
      </c>
      <c r="D29" s="61" t="e">
        <v>#N/A</v>
      </c>
      <c r="E29" s="61" t="e">
        <v>#N/A</v>
      </c>
      <c r="F29" s="28" t="e">
        <v>#N/A</v>
      </c>
      <c r="G29" s="61" t="e">
        <v>#N/A</v>
      </c>
      <c r="H29" s="61" t="e">
        <v>#N/A</v>
      </c>
      <c r="I29" s="61" t="e">
        <v>#N/A</v>
      </c>
      <c r="J29" s="124" t="e">
        <v>#N/A</v>
      </c>
      <c r="K29" s="125" t="e">
        <v>#N/A</v>
      </c>
      <c r="L29" s="125" t="e">
        <v>#N/A</v>
      </c>
      <c r="M29" s="125" t="e">
        <v>#N/A</v>
      </c>
      <c r="N29" s="125" t="e">
        <v>#N/A</v>
      </c>
      <c r="O29" s="125" t="e">
        <v>#N/A</v>
      </c>
      <c r="P29" s="125" t="e">
        <v>#N/A</v>
      </c>
      <c r="Q29" s="55" t="s">
        <v>53</v>
      </c>
    </row>
    <row r="30" spans="2:17">
      <c r="B30" s="41">
        <v>26</v>
      </c>
      <c r="C30" s="39" t="s">
        <v>34</v>
      </c>
      <c r="D30" s="61">
        <v>313</v>
      </c>
      <c r="E30" s="61">
        <v>319</v>
      </c>
      <c r="F30" s="28">
        <v>323</v>
      </c>
      <c r="G30" s="28">
        <v>323</v>
      </c>
      <c r="H30" s="61">
        <v>328</v>
      </c>
      <c r="I30" s="61">
        <v>328</v>
      </c>
      <c r="J30" s="124">
        <v>329.8881452</v>
      </c>
      <c r="K30" s="124">
        <v>334.27877809300003</v>
      </c>
      <c r="L30" s="124">
        <v>324.58419023300002</v>
      </c>
      <c r="M30" s="124">
        <v>326.529636423</v>
      </c>
      <c r="N30" s="124">
        <v>329.25623857900001</v>
      </c>
      <c r="O30" s="124">
        <v>331.98783782200002</v>
      </c>
      <c r="P30" s="124">
        <v>336.58931867899997</v>
      </c>
      <c r="Q30" s="55" t="s">
        <v>34</v>
      </c>
    </row>
    <row r="31" spans="2:17">
      <c r="B31" s="41">
        <v>27</v>
      </c>
      <c r="C31" s="39" t="s">
        <v>35</v>
      </c>
      <c r="D31" s="61" t="e">
        <v>#N/A</v>
      </c>
      <c r="E31" s="61" t="e">
        <v>#N/A</v>
      </c>
      <c r="F31" s="28" t="e">
        <v>#N/A</v>
      </c>
      <c r="G31" s="28" t="e">
        <v>#N/A</v>
      </c>
      <c r="H31" s="61" t="e">
        <v>#N/A</v>
      </c>
      <c r="I31" s="61" t="e">
        <v>#N/A</v>
      </c>
      <c r="J31" s="124" t="e">
        <v>#N/A</v>
      </c>
      <c r="K31" s="124" t="e">
        <v>#N/A</v>
      </c>
      <c r="L31" s="124" t="e">
        <v>#N/A</v>
      </c>
      <c r="M31" s="124" t="e">
        <v>#N/A</v>
      </c>
      <c r="N31" s="124" t="e">
        <v>#N/A</v>
      </c>
      <c r="O31" s="124" t="e">
        <v>#N/A</v>
      </c>
      <c r="P31" s="124" t="e">
        <v>#N/A</v>
      </c>
      <c r="Q31" s="55" t="s">
        <v>54</v>
      </c>
    </row>
    <row r="32" spans="2:17">
      <c r="B32" s="41">
        <v>28</v>
      </c>
      <c r="C32" s="39" t="s">
        <v>36</v>
      </c>
      <c r="D32" s="61">
        <v>770</v>
      </c>
      <c r="E32" s="61">
        <v>776</v>
      </c>
      <c r="F32" s="28">
        <v>791</v>
      </c>
      <c r="G32" s="28">
        <v>786</v>
      </c>
      <c r="H32" s="61">
        <v>792</v>
      </c>
      <c r="I32" s="61">
        <v>799</v>
      </c>
      <c r="J32" s="124">
        <v>801.40288906900003</v>
      </c>
      <c r="K32" s="124">
        <v>824.80422361499996</v>
      </c>
      <c r="L32" s="124">
        <v>836.55044289299997</v>
      </c>
      <c r="M32" s="124">
        <v>841.03855233100001</v>
      </c>
      <c r="N32" s="124">
        <v>843.02314221100005</v>
      </c>
      <c r="O32" s="124">
        <v>844.86734060000003</v>
      </c>
      <c r="P32" s="124">
        <v>854.49888303</v>
      </c>
      <c r="Q32" s="55" t="s">
        <v>55</v>
      </c>
    </row>
    <row r="33" spans="2:17">
      <c r="B33" s="41">
        <v>29</v>
      </c>
      <c r="C33" s="39" t="s">
        <v>37</v>
      </c>
      <c r="D33" s="61">
        <v>35</v>
      </c>
      <c r="E33" s="61">
        <v>35</v>
      </c>
      <c r="F33" s="28">
        <v>38</v>
      </c>
      <c r="G33" s="28">
        <v>38</v>
      </c>
      <c r="H33" s="61">
        <v>38</v>
      </c>
      <c r="I33" s="61">
        <v>38</v>
      </c>
      <c r="J33" s="124">
        <v>38.527526999999999</v>
      </c>
      <c r="K33" s="124">
        <v>41.038580523999997</v>
      </c>
      <c r="L33" s="124">
        <v>39.426537252000003</v>
      </c>
      <c r="M33" s="124">
        <v>40.174366452930002</v>
      </c>
      <c r="N33" s="124">
        <v>41.224695653929999</v>
      </c>
      <c r="O33" s="124">
        <v>42.556631815999999</v>
      </c>
      <c r="P33" s="124">
        <v>42.061632613</v>
      </c>
      <c r="Q33" s="55" t="s">
        <v>56</v>
      </c>
    </row>
    <row r="34" spans="2:17">
      <c r="B34" s="41">
        <v>30</v>
      </c>
      <c r="C34" s="39" t="s">
        <v>38</v>
      </c>
      <c r="D34" s="61">
        <v>118</v>
      </c>
      <c r="E34" s="61">
        <v>117</v>
      </c>
      <c r="F34" s="28">
        <v>121</v>
      </c>
      <c r="G34" s="28">
        <v>119</v>
      </c>
      <c r="H34" s="61">
        <v>119</v>
      </c>
      <c r="I34" s="61">
        <v>125</v>
      </c>
      <c r="J34" s="124">
        <v>125.90425511399999</v>
      </c>
      <c r="K34" s="124">
        <v>130.10398724500001</v>
      </c>
      <c r="L34" s="124">
        <v>127.42374984</v>
      </c>
      <c r="M34" s="124">
        <v>131.06749266400001</v>
      </c>
      <c r="N34" s="124">
        <v>126.74177554000001</v>
      </c>
      <c r="O34" s="124">
        <v>130.88352467000001</v>
      </c>
      <c r="P34" s="124">
        <v>135.347021192</v>
      </c>
      <c r="Q34" s="55" t="s">
        <v>57</v>
      </c>
    </row>
    <row r="35" spans="2:17">
      <c r="B35" s="41">
        <v>31</v>
      </c>
      <c r="C35" s="39" t="s">
        <v>39</v>
      </c>
      <c r="D35" s="61">
        <v>197</v>
      </c>
      <c r="E35" s="61">
        <v>196</v>
      </c>
      <c r="F35" s="28">
        <v>206</v>
      </c>
      <c r="G35" s="28">
        <v>199</v>
      </c>
      <c r="H35" s="61">
        <v>205</v>
      </c>
      <c r="I35" s="61">
        <v>202</v>
      </c>
      <c r="J35" s="124">
        <v>202.52553422299999</v>
      </c>
      <c r="K35" s="124">
        <v>214.62331570000001</v>
      </c>
      <c r="L35" s="124">
        <v>205.103841123</v>
      </c>
      <c r="M35" s="124">
        <v>207.72045257299999</v>
      </c>
      <c r="N35" s="124">
        <v>207.41203602300001</v>
      </c>
      <c r="O35" s="124">
        <v>209.35932447299999</v>
      </c>
      <c r="P35" s="124">
        <v>205.683173923</v>
      </c>
      <c r="Q35" s="55" t="s">
        <v>58</v>
      </c>
    </row>
    <row r="36" spans="2:17">
      <c r="B36" s="41">
        <v>32</v>
      </c>
      <c r="C36" s="39" t="s">
        <v>40</v>
      </c>
      <c r="D36" s="53">
        <v>1223</v>
      </c>
      <c r="E36" s="53">
        <v>1229</v>
      </c>
      <c r="F36" s="73">
        <v>1286</v>
      </c>
      <c r="G36" s="73">
        <v>1236</v>
      </c>
      <c r="H36" s="53">
        <v>1266</v>
      </c>
      <c r="I36" s="53">
        <v>1274</v>
      </c>
      <c r="J36" s="124">
        <v>1297.5068821550001</v>
      </c>
      <c r="K36" s="124">
        <v>1342.6227305110001</v>
      </c>
      <c r="L36" s="124">
        <v>1267.5121017389999</v>
      </c>
      <c r="M36" s="124">
        <v>1278.3785304109999</v>
      </c>
      <c r="N36" s="124">
        <v>1288.3759737559999</v>
      </c>
      <c r="O36" s="124">
        <v>1288.0748291949999</v>
      </c>
      <c r="P36" s="124">
        <v>1308.499127883</v>
      </c>
      <c r="Q36" s="55" t="s">
        <v>59</v>
      </c>
    </row>
    <row r="37" spans="2:17">
      <c r="B37" s="41">
        <v>33</v>
      </c>
      <c r="C37" s="39" t="s">
        <v>41</v>
      </c>
      <c r="D37" s="53">
        <v>3747</v>
      </c>
      <c r="E37" s="53">
        <v>3764</v>
      </c>
      <c r="F37" s="73">
        <v>3867</v>
      </c>
      <c r="G37" s="73">
        <v>3697</v>
      </c>
      <c r="H37" s="53">
        <v>3761</v>
      </c>
      <c r="I37" s="53">
        <v>3778</v>
      </c>
      <c r="J37" s="124">
        <v>3738.0593535550001</v>
      </c>
      <c r="K37" s="124">
        <v>3798.6703007420001</v>
      </c>
      <c r="L37" s="124">
        <v>3697.2695725459998</v>
      </c>
      <c r="M37" s="124">
        <v>3686.6457963540001</v>
      </c>
      <c r="N37" s="124">
        <v>3731.280142525</v>
      </c>
      <c r="O37" s="124">
        <v>3719.3009584040001</v>
      </c>
      <c r="P37" s="124">
        <v>3823.4305890430001</v>
      </c>
      <c r="Q37" s="55" t="s">
        <v>60</v>
      </c>
    </row>
    <row r="38" spans="2:17" ht="15.75" thickBot="1">
      <c r="B38" s="43">
        <v>34</v>
      </c>
      <c r="C38" s="44" t="s">
        <v>42</v>
      </c>
      <c r="D38" s="62">
        <v>726</v>
      </c>
      <c r="E38" s="62">
        <v>736</v>
      </c>
      <c r="F38" s="45">
        <v>786</v>
      </c>
      <c r="G38" s="45">
        <v>759</v>
      </c>
      <c r="H38" s="62">
        <v>771</v>
      </c>
      <c r="I38" s="62">
        <v>774</v>
      </c>
      <c r="J38" s="126">
        <v>782.93807603400001</v>
      </c>
      <c r="K38" s="126">
        <v>842.94315762400004</v>
      </c>
      <c r="L38" s="126">
        <v>774.38101863199995</v>
      </c>
      <c r="M38" s="126">
        <v>785.05402865600001</v>
      </c>
      <c r="N38" s="126">
        <v>798.12053127000001</v>
      </c>
      <c r="O38" s="126">
        <v>801.09339707599997</v>
      </c>
      <c r="P38" s="126">
        <v>817.66868955899997</v>
      </c>
      <c r="Q38" s="63" t="s">
        <v>61</v>
      </c>
    </row>
    <row r="39" spans="2:17" ht="15.75" thickBot="1">
      <c r="B39" s="199"/>
      <c r="C39" s="200"/>
      <c r="D39" s="200"/>
      <c r="E39" s="200"/>
      <c r="F39" s="200"/>
      <c r="G39" s="200"/>
      <c r="H39" s="200"/>
      <c r="I39" s="200"/>
      <c r="J39" s="200"/>
      <c r="K39" s="200"/>
      <c r="L39" s="200"/>
      <c r="M39" s="200"/>
      <c r="N39" s="200"/>
      <c r="O39" s="200"/>
      <c r="P39" s="200"/>
      <c r="Q39" s="201"/>
    </row>
  </sheetData>
  <mergeCells count="3">
    <mergeCell ref="B2:Q2"/>
    <mergeCell ref="B3:Q3"/>
    <mergeCell ref="B39:Q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activeCell="S5" sqref="S5"/>
    </sheetView>
  </sheetViews>
  <sheetFormatPr defaultRowHeight="15"/>
  <cols>
    <col min="1" max="1" width="5" customWidth="1"/>
    <col min="2" max="2" width="2.7109375" bestFit="1" customWidth="1"/>
    <col min="3" max="3" width="18.7109375" bestFit="1" customWidth="1"/>
    <col min="4" max="11" width="5.28515625" bestFit="1" customWidth="1"/>
    <col min="12" max="12" width="5.5703125" bestFit="1" customWidth="1"/>
    <col min="13" max="16" width="5.28515625" bestFit="1" customWidth="1"/>
    <col min="17" max="17" width="15.7109375" bestFit="1" customWidth="1"/>
    <col min="18" max="18" width="17.28515625" bestFit="1" customWidth="1"/>
    <col min="19" max="19" width="9" bestFit="1" customWidth="1"/>
    <col min="20" max="20" width="7.140625" bestFit="1" customWidth="1"/>
  </cols>
  <sheetData>
    <row r="1" spans="1:21" ht="15.75" thickBot="1"/>
    <row r="2" spans="1:21" ht="29.25" customHeight="1">
      <c r="B2" s="205" t="s">
        <v>353</v>
      </c>
      <c r="C2" s="194"/>
      <c r="D2" s="194"/>
      <c r="E2" s="194"/>
      <c r="F2" s="194"/>
      <c r="G2" s="194"/>
      <c r="H2" s="194"/>
      <c r="I2" s="194"/>
      <c r="J2" s="194"/>
      <c r="K2" s="194"/>
      <c r="L2" s="194"/>
      <c r="M2" s="194"/>
      <c r="N2" s="194"/>
      <c r="O2" s="194"/>
      <c r="P2" s="194"/>
      <c r="Q2" s="195"/>
    </row>
    <row r="3" spans="1:21" ht="15.75" thickBot="1">
      <c r="A3" s="24"/>
      <c r="B3" s="196" t="s">
        <v>243</v>
      </c>
      <c r="C3" s="197"/>
      <c r="D3" s="197"/>
      <c r="E3" s="197"/>
      <c r="F3" s="197"/>
      <c r="G3" s="197"/>
      <c r="H3" s="197"/>
      <c r="I3" s="197"/>
      <c r="J3" s="197"/>
      <c r="K3" s="197"/>
      <c r="L3" s="197"/>
      <c r="M3" s="197"/>
      <c r="N3" s="197"/>
      <c r="O3" s="197"/>
      <c r="P3" s="197"/>
      <c r="Q3" s="198"/>
    </row>
    <row r="4" spans="1:21">
      <c r="A4" s="24"/>
      <c r="B4" s="169" t="s">
        <v>7</v>
      </c>
      <c r="C4" s="74" t="s">
        <v>252</v>
      </c>
      <c r="D4" s="168">
        <v>42430</v>
      </c>
      <c r="E4" s="168">
        <v>42461</v>
      </c>
      <c r="F4" s="168">
        <v>42491</v>
      </c>
      <c r="G4" s="168">
        <v>42522</v>
      </c>
      <c r="H4" s="168">
        <v>42552</v>
      </c>
      <c r="I4" s="168">
        <v>42583</v>
      </c>
      <c r="J4" s="168">
        <v>42614</v>
      </c>
      <c r="K4" s="168">
        <v>42644</v>
      </c>
      <c r="L4" s="168">
        <v>42675</v>
      </c>
      <c r="M4" s="168">
        <v>42705</v>
      </c>
      <c r="N4" s="168">
        <v>42736</v>
      </c>
      <c r="O4" s="168">
        <v>42767</v>
      </c>
      <c r="P4" s="168">
        <v>42795</v>
      </c>
      <c r="Q4" s="64" t="s">
        <v>253</v>
      </c>
    </row>
    <row r="5" spans="1:21">
      <c r="A5" s="24"/>
      <c r="B5" s="41">
        <v>1</v>
      </c>
      <c r="C5" s="39" t="s">
        <v>63</v>
      </c>
      <c r="D5" s="125">
        <v>165</v>
      </c>
      <c r="E5" s="125">
        <v>207</v>
      </c>
      <c r="F5" s="125">
        <v>202</v>
      </c>
      <c r="G5" s="125">
        <v>240</v>
      </c>
      <c r="H5" s="125">
        <v>279</v>
      </c>
      <c r="I5" s="125">
        <v>322</v>
      </c>
      <c r="J5" s="125">
        <v>259.98081550699999</v>
      </c>
      <c r="K5" s="125">
        <v>321.56670434799997</v>
      </c>
      <c r="L5" s="125">
        <v>406.57577943299998</v>
      </c>
      <c r="M5" s="125">
        <v>189.09772091152999</v>
      </c>
      <c r="N5" s="125">
        <v>282.86883201017997</v>
      </c>
      <c r="O5" s="125">
        <v>404.91355029992678</v>
      </c>
      <c r="P5" s="125">
        <f>SUM('T10'!P5,'T11'!P5,'T12'!P5)</f>
        <v>208.15366004368997</v>
      </c>
      <c r="Q5" s="55" t="s">
        <v>80</v>
      </c>
      <c r="R5" s="80"/>
    </row>
    <row r="6" spans="1:21">
      <c r="A6" s="24"/>
      <c r="B6" s="41">
        <v>2</v>
      </c>
      <c r="C6" s="39" t="s">
        <v>64</v>
      </c>
      <c r="D6" s="125">
        <v>1748</v>
      </c>
      <c r="E6" s="125">
        <v>1514</v>
      </c>
      <c r="F6" s="125">
        <v>1505</v>
      </c>
      <c r="G6" s="125">
        <v>1249</v>
      </c>
      <c r="H6" s="125">
        <v>1485</v>
      </c>
      <c r="I6" s="125">
        <v>1630</v>
      </c>
      <c r="J6" s="125">
        <v>1445.256585971</v>
      </c>
      <c r="K6" s="125">
        <v>1570.898546549</v>
      </c>
      <c r="L6" s="125">
        <v>1565.4071270969998</v>
      </c>
      <c r="M6" s="125">
        <v>1085.306388316</v>
      </c>
      <c r="N6" s="125">
        <v>963.75168194699995</v>
      </c>
      <c r="O6" s="125">
        <v>1091.260070066</v>
      </c>
      <c r="P6" s="125">
        <f>SUM('T10'!P6,'T11'!P6,'T12'!P6)</f>
        <v>1705.6558049863302</v>
      </c>
      <c r="Q6" s="55" t="s">
        <v>81</v>
      </c>
      <c r="R6" s="80"/>
      <c r="S6" s="164"/>
      <c r="T6" s="135"/>
      <c r="U6" s="24"/>
    </row>
    <row r="7" spans="1:21">
      <c r="A7" s="24"/>
      <c r="B7" s="41">
        <v>3</v>
      </c>
      <c r="C7" s="39" t="s">
        <v>65</v>
      </c>
      <c r="D7" s="125">
        <v>59538</v>
      </c>
      <c r="E7" s="125">
        <v>58182</v>
      </c>
      <c r="F7" s="125">
        <v>56335</v>
      </c>
      <c r="G7" s="125">
        <v>54731</v>
      </c>
      <c r="H7" s="125">
        <v>57170</v>
      </c>
      <c r="I7" s="125">
        <v>56239</v>
      </c>
      <c r="J7" s="125">
        <v>56912.641013549</v>
      </c>
      <c r="K7" s="125">
        <v>55584.914483291999</v>
      </c>
      <c r="L7" s="125">
        <v>55084.629532515995</v>
      </c>
      <c r="M7" s="125">
        <v>57349.905351355803</v>
      </c>
      <c r="N7" s="125">
        <v>60190.798515172319</v>
      </c>
      <c r="O7" s="125">
        <v>59817.624203145213</v>
      </c>
      <c r="P7" s="125">
        <f>SUM('T10'!P7,'T11'!P7,'T12'!P7)</f>
        <v>62801.608707272208</v>
      </c>
      <c r="Q7" s="55" t="s">
        <v>82</v>
      </c>
      <c r="R7" s="80"/>
      <c r="S7" s="164"/>
      <c r="T7" s="135"/>
      <c r="U7" s="24"/>
    </row>
    <row r="8" spans="1:21">
      <c r="A8" s="24"/>
      <c r="B8" s="41">
        <v>4</v>
      </c>
      <c r="C8" s="39" t="s">
        <v>66</v>
      </c>
      <c r="D8" s="125">
        <v>34</v>
      </c>
      <c r="E8" s="125">
        <v>34</v>
      </c>
      <c r="F8" s="125">
        <v>24</v>
      </c>
      <c r="G8" s="125">
        <v>723</v>
      </c>
      <c r="H8" s="125">
        <v>728</v>
      </c>
      <c r="I8" s="125">
        <v>734</v>
      </c>
      <c r="J8" s="125">
        <v>851.20173859400006</v>
      </c>
      <c r="K8" s="125">
        <v>857.18424430100004</v>
      </c>
      <c r="L8" s="125">
        <v>837.93140564399994</v>
      </c>
      <c r="M8" s="125">
        <v>1073.97836785</v>
      </c>
      <c r="N8" s="125">
        <v>1045.7204709520001</v>
      </c>
      <c r="O8" s="125">
        <v>1076.4892741589999</v>
      </c>
      <c r="P8" s="125">
        <f>SUM('T10'!P8,'T11'!P8,'T12'!P8)</f>
        <v>1507.218750386</v>
      </c>
      <c r="Q8" s="55" t="s">
        <v>83</v>
      </c>
      <c r="R8" s="80"/>
      <c r="S8" s="164"/>
      <c r="T8" s="135"/>
      <c r="U8" s="24"/>
    </row>
    <row r="9" spans="1:21">
      <c r="A9" s="24"/>
      <c r="B9" s="41">
        <v>5</v>
      </c>
      <c r="C9" s="39" t="s">
        <v>67</v>
      </c>
      <c r="D9" s="125" t="s">
        <v>254</v>
      </c>
      <c r="E9" s="125" t="s">
        <v>254</v>
      </c>
      <c r="F9" s="125" t="s">
        <v>254</v>
      </c>
      <c r="G9" s="125" t="s">
        <v>254</v>
      </c>
      <c r="H9" s="125" t="s">
        <v>254</v>
      </c>
      <c r="I9" s="125" t="s">
        <v>255</v>
      </c>
      <c r="J9" s="125">
        <v>0</v>
      </c>
      <c r="K9" s="125">
        <v>0</v>
      </c>
      <c r="L9" s="125">
        <v>388.82447500000001</v>
      </c>
      <c r="M9" s="125">
        <v>437.98621781000003</v>
      </c>
      <c r="N9" s="125">
        <v>0</v>
      </c>
      <c r="O9" s="125">
        <v>4.3125</v>
      </c>
      <c r="P9" s="125">
        <f>SUM('T10'!P9,'T11'!P9,'T12'!P9)</f>
        <v>4.12</v>
      </c>
      <c r="Q9" s="55" t="s">
        <v>84</v>
      </c>
      <c r="R9" s="80"/>
      <c r="S9" s="164"/>
      <c r="T9" s="135"/>
      <c r="U9" s="24"/>
    </row>
    <row r="10" spans="1:21">
      <c r="A10" s="24"/>
      <c r="B10" s="41">
        <v>6</v>
      </c>
      <c r="C10" s="39" t="s">
        <v>62</v>
      </c>
      <c r="D10" s="125">
        <v>43980</v>
      </c>
      <c r="E10" s="125">
        <v>45273</v>
      </c>
      <c r="F10" s="125">
        <v>47008</v>
      </c>
      <c r="G10" s="125">
        <v>48111</v>
      </c>
      <c r="H10" s="125">
        <v>49414</v>
      </c>
      <c r="I10" s="125">
        <v>51775</v>
      </c>
      <c r="J10" s="125">
        <v>52911.188758739001</v>
      </c>
      <c r="K10" s="125">
        <v>53452.530773177998</v>
      </c>
      <c r="L10" s="125">
        <v>52698.000766252</v>
      </c>
      <c r="M10" s="125">
        <v>54332.673030265883</v>
      </c>
      <c r="N10" s="125">
        <v>55087.846332890425</v>
      </c>
      <c r="O10" s="125">
        <v>55489.101754093033</v>
      </c>
      <c r="P10" s="125">
        <f>SUM('T10'!P10,'T11'!P10,'T12'!P10)</f>
        <v>56101.03884297904</v>
      </c>
      <c r="Q10" s="55" t="s">
        <v>79</v>
      </c>
      <c r="R10" s="80"/>
      <c r="S10" s="164"/>
      <c r="T10" s="135"/>
      <c r="U10" s="24"/>
    </row>
    <row r="11" spans="1:21">
      <c r="A11" s="24"/>
      <c r="B11" s="41">
        <v>7</v>
      </c>
      <c r="C11" s="39" t="s">
        <v>68</v>
      </c>
      <c r="D11" s="125">
        <v>28432.712275431</v>
      </c>
      <c r="E11" s="125">
        <v>28648</v>
      </c>
      <c r="F11" s="125">
        <v>28222</v>
      </c>
      <c r="G11" s="125">
        <v>29176</v>
      </c>
      <c r="H11" s="125">
        <v>30063</v>
      </c>
      <c r="I11" s="125">
        <v>30102</v>
      </c>
      <c r="J11" s="125">
        <v>29983.222252765001</v>
      </c>
      <c r="K11" s="125">
        <v>30286.348758525</v>
      </c>
      <c r="L11" s="125">
        <v>28729.570404657999</v>
      </c>
      <c r="M11" s="125">
        <v>28711.474217822732</v>
      </c>
      <c r="N11" s="125">
        <v>29274.652294329229</v>
      </c>
      <c r="O11" s="125">
        <v>30380.624077893135</v>
      </c>
      <c r="P11" s="125">
        <f>SUM('T10'!P11,'T11'!P11,'T12'!P11)</f>
        <v>29932.921581356874</v>
      </c>
      <c r="Q11" s="55" t="s">
        <v>85</v>
      </c>
      <c r="R11" s="80"/>
      <c r="S11" s="164"/>
      <c r="T11" s="135"/>
      <c r="U11" s="24"/>
    </row>
    <row r="12" spans="1:21">
      <c r="A12" s="26"/>
      <c r="B12" s="41">
        <v>8</v>
      </c>
      <c r="C12" s="39" t="s">
        <v>69</v>
      </c>
      <c r="D12" s="125">
        <v>44536.526685140998</v>
      </c>
      <c r="E12" s="125">
        <v>44658</v>
      </c>
      <c r="F12" s="125">
        <v>44814</v>
      </c>
      <c r="G12" s="125">
        <v>47440</v>
      </c>
      <c r="H12" s="125">
        <v>47700</v>
      </c>
      <c r="I12" s="125">
        <v>47903</v>
      </c>
      <c r="J12" s="125">
        <v>49080.119716091998</v>
      </c>
      <c r="K12" s="125">
        <v>48995.620846083002</v>
      </c>
      <c r="L12" s="125">
        <v>49210.885791481007</v>
      </c>
      <c r="M12" s="125">
        <v>48393.838442546054</v>
      </c>
      <c r="N12" s="125">
        <v>47471.237123900195</v>
      </c>
      <c r="O12" s="125">
        <v>48309.776759748282</v>
      </c>
      <c r="P12" s="125">
        <f>SUM('T10'!P12,'T11'!P12,'T12'!P12)</f>
        <v>48541.062946289676</v>
      </c>
      <c r="Q12" s="55" t="s">
        <v>86</v>
      </c>
      <c r="R12" s="80"/>
      <c r="S12" s="164"/>
    </row>
    <row r="13" spans="1:21">
      <c r="A13" s="26"/>
      <c r="B13" s="41">
        <v>9</v>
      </c>
      <c r="C13" s="39" t="s">
        <v>70</v>
      </c>
      <c r="D13" s="125">
        <v>1748.278726736</v>
      </c>
      <c r="E13" s="125">
        <v>2199</v>
      </c>
      <c r="F13" s="125">
        <v>2263</v>
      </c>
      <c r="G13" s="125">
        <v>2251</v>
      </c>
      <c r="H13" s="125">
        <v>2523</v>
      </c>
      <c r="I13" s="125">
        <v>2202</v>
      </c>
      <c r="J13" s="125">
        <v>1835.8343870190001</v>
      </c>
      <c r="K13" s="125">
        <v>1810.655557925</v>
      </c>
      <c r="L13" s="125">
        <v>1944.257139113</v>
      </c>
      <c r="M13" s="125">
        <v>1954.7606866078979</v>
      </c>
      <c r="N13" s="125">
        <v>1890.3824774688978</v>
      </c>
      <c r="O13" s="125">
        <v>1977.3076320628979</v>
      </c>
      <c r="P13" s="125">
        <f>SUM('T10'!P13,'T11'!P13,'T12'!P13)</f>
        <v>2119.4594231558576</v>
      </c>
      <c r="Q13" s="55" t="s">
        <v>87</v>
      </c>
      <c r="R13" s="80"/>
    </row>
    <row r="14" spans="1:21">
      <c r="A14" s="24"/>
      <c r="B14" s="41">
        <v>10</v>
      </c>
      <c r="C14" s="39" t="s">
        <v>71</v>
      </c>
      <c r="D14" s="125">
        <v>13412.856351623999</v>
      </c>
      <c r="E14" s="125">
        <v>13662</v>
      </c>
      <c r="F14" s="125">
        <v>14039</v>
      </c>
      <c r="G14" s="125">
        <v>14238</v>
      </c>
      <c r="H14" s="125">
        <v>14153</v>
      </c>
      <c r="I14" s="125">
        <v>14036</v>
      </c>
      <c r="J14" s="125">
        <v>13871.240834492999</v>
      </c>
      <c r="K14" s="125">
        <v>13895.434018542001</v>
      </c>
      <c r="L14" s="125">
        <v>13256.445705754</v>
      </c>
      <c r="M14" s="125">
        <v>13943.892661412869</v>
      </c>
      <c r="N14" s="125">
        <v>14637.190838867469</v>
      </c>
      <c r="O14" s="125">
        <v>14401.845407754508</v>
      </c>
      <c r="P14" s="125">
        <f>SUM('T10'!P14,'T11'!P14,'T12'!P14)</f>
        <v>14501.954095331283</v>
      </c>
      <c r="Q14" s="55" t="s">
        <v>88</v>
      </c>
      <c r="R14" s="80"/>
    </row>
    <row r="15" spans="1:21">
      <c r="A15" s="26"/>
      <c r="B15" s="41">
        <v>11</v>
      </c>
      <c r="C15" s="39" t="s">
        <v>354</v>
      </c>
      <c r="D15" s="125">
        <v>0</v>
      </c>
      <c r="E15" s="125">
        <v>0</v>
      </c>
      <c r="F15" s="125">
        <v>0</v>
      </c>
      <c r="G15" s="125">
        <v>0</v>
      </c>
      <c r="H15" s="125">
        <v>0</v>
      </c>
      <c r="I15" s="125">
        <v>0</v>
      </c>
      <c r="J15" s="125">
        <v>0</v>
      </c>
      <c r="K15" s="125">
        <v>0</v>
      </c>
      <c r="L15" s="125">
        <v>0</v>
      </c>
      <c r="M15" s="125">
        <v>72.770262000000002</v>
      </c>
      <c r="N15" s="125">
        <v>132.294815</v>
      </c>
      <c r="O15" s="125">
        <v>130.29471000000001</v>
      </c>
      <c r="P15" s="125">
        <f>SUM('T10'!P15,'T11'!P15,'T12'!P15)</f>
        <v>130.294815</v>
      </c>
      <c r="Q15" s="55" t="s">
        <v>356</v>
      </c>
      <c r="R15" s="80"/>
    </row>
    <row r="16" spans="1:21">
      <c r="A16" s="24"/>
      <c r="B16" s="41">
        <v>12</v>
      </c>
      <c r="C16" s="39" t="s">
        <v>72</v>
      </c>
      <c r="D16" s="125">
        <v>184.53274291299999</v>
      </c>
      <c r="E16" s="125">
        <v>180</v>
      </c>
      <c r="F16" s="125">
        <v>177</v>
      </c>
      <c r="G16" s="125">
        <v>176</v>
      </c>
      <c r="H16" s="125">
        <v>174</v>
      </c>
      <c r="I16" s="125">
        <v>513</v>
      </c>
      <c r="J16" s="125">
        <v>510.60645524</v>
      </c>
      <c r="K16" s="125">
        <v>535.81445383899995</v>
      </c>
      <c r="L16" s="125">
        <v>505.86364055299998</v>
      </c>
      <c r="M16" s="125">
        <v>504.65701403721329</v>
      </c>
      <c r="N16" s="125">
        <v>507.66960055940632</v>
      </c>
      <c r="O16" s="125">
        <v>493.38825059702799</v>
      </c>
      <c r="P16" s="125">
        <f>SUM('T10'!P16,'T11'!P16,'T12'!P16)</f>
        <v>493.68175681413908</v>
      </c>
      <c r="Q16" s="55" t="s">
        <v>89</v>
      </c>
      <c r="R16" s="80"/>
    </row>
    <row r="17" spans="1:18">
      <c r="A17" s="24"/>
      <c r="B17" s="41">
        <v>13</v>
      </c>
      <c r="C17" s="39" t="s">
        <v>73</v>
      </c>
      <c r="D17" s="125">
        <v>156.74046664599999</v>
      </c>
      <c r="E17" s="125">
        <v>135</v>
      </c>
      <c r="F17" s="125">
        <v>150</v>
      </c>
      <c r="G17" s="125">
        <v>138</v>
      </c>
      <c r="H17" s="125">
        <v>133</v>
      </c>
      <c r="I17" s="125">
        <v>138</v>
      </c>
      <c r="J17" s="125">
        <v>138.38355429000001</v>
      </c>
      <c r="K17" s="125">
        <v>142.55620676500001</v>
      </c>
      <c r="L17" s="125">
        <v>151.06594762500001</v>
      </c>
      <c r="M17" s="125">
        <v>139.14825115899998</v>
      </c>
      <c r="N17" s="125">
        <v>125.40861603899999</v>
      </c>
      <c r="O17" s="125">
        <v>125.40861603899999</v>
      </c>
      <c r="P17" s="125">
        <f>SUM('T10'!P17,'T11'!P17,'T12'!P17)</f>
        <v>125.807670264</v>
      </c>
      <c r="Q17" s="55" t="s">
        <v>90</v>
      </c>
      <c r="R17" s="80"/>
    </row>
    <row r="18" spans="1:18">
      <c r="A18" s="24"/>
      <c r="B18" s="41">
        <v>14</v>
      </c>
      <c r="C18" s="39" t="s">
        <v>74</v>
      </c>
      <c r="D18" s="125" t="s">
        <v>254</v>
      </c>
      <c r="E18" s="125" t="s">
        <v>254</v>
      </c>
      <c r="F18" s="125" t="s">
        <v>254</v>
      </c>
      <c r="G18" s="125" t="s">
        <v>254</v>
      </c>
      <c r="H18" s="125" t="s">
        <v>254</v>
      </c>
      <c r="I18" s="125" t="s">
        <v>255</v>
      </c>
      <c r="J18" s="125">
        <v>0</v>
      </c>
      <c r="K18" s="125">
        <v>0</v>
      </c>
      <c r="L18" s="125">
        <v>0</v>
      </c>
      <c r="M18" s="125">
        <v>0</v>
      </c>
      <c r="N18" s="125">
        <v>0</v>
      </c>
      <c r="O18" s="125">
        <v>0</v>
      </c>
      <c r="P18" s="125">
        <f>SUM('T10'!P18,'T11'!P18,'T12'!P18)</f>
        <v>0</v>
      </c>
      <c r="Q18" s="55" t="s">
        <v>91</v>
      </c>
      <c r="R18" s="80"/>
    </row>
    <row r="19" spans="1:18">
      <c r="A19" s="24"/>
      <c r="B19" s="41">
        <v>15</v>
      </c>
      <c r="C19" s="39" t="s">
        <v>355</v>
      </c>
      <c r="D19" s="125">
        <v>0</v>
      </c>
      <c r="E19" s="125">
        <v>0</v>
      </c>
      <c r="F19" s="125">
        <v>0</v>
      </c>
      <c r="G19" s="125">
        <v>0</v>
      </c>
      <c r="H19" s="125">
        <v>0</v>
      </c>
      <c r="I19" s="125">
        <v>0</v>
      </c>
      <c r="J19" s="125">
        <v>0</v>
      </c>
      <c r="K19" s="125">
        <v>0</v>
      </c>
      <c r="L19" s="125">
        <v>0</v>
      </c>
      <c r="M19" s="125">
        <v>0</v>
      </c>
      <c r="N19" s="125">
        <v>0</v>
      </c>
      <c r="O19" s="125">
        <v>0</v>
      </c>
      <c r="P19" s="125">
        <f>SUM('T10'!P19,'T11'!P19,'T12'!P19)</f>
        <v>0</v>
      </c>
      <c r="Q19" s="55" t="s">
        <v>357</v>
      </c>
      <c r="R19" s="80"/>
    </row>
    <row r="20" spans="1:18">
      <c r="A20" s="24"/>
      <c r="B20" s="41">
        <v>16</v>
      </c>
      <c r="C20" s="39" t="s">
        <v>75</v>
      </c>
      <c r="D20" s="125">
        <v>6863.8028371729997</v>
      </c>
      <c r="E20" s="125">
        <v>6983</v>
      </c>
      <c r="F20" s="125">
        <v>7574</v>
      </c>
      <c r="G20" s="125">
        <v>7693</v>
      </c>
      <c r="H20" s="125">
        <v>7701</v>
      </c>
      <c r="I20" s="125">
        <v>7579</v>
      </c>
      <c r="J20" s="125">
        <v>7581.897026443</v>
      </c>
      <c r="K20" s="125">
        <v>7595.5087111619996</v>
      </c>
      <c r="L20" s="125">
        <v>7494.3998496449994</v>
      </c>
      <c r="M20" s="125">
        <v>7474.8214432859995</v>
      </c>
      <c r="N20" s="125">
        <v>7560.8549605259996</v>
      </c>
      <c r="O20" s="125">
        <v>7553.6761322139992</v>
      </c>
      <c r="P20" s="125">
        <f>SUM('T10'!P20,'T11'!P20,'T12'!P20)</f>
        <v>7598.5692555477399</v>
      </c>
      <c r="Q20" s="55" t="s">
        <v>92</v>
      </c>
      <c r="R20" s="80"/>
    </row>
    <row r="21" spans="1:18">
      <c r="A21" s="24"/>
      <c r="B21" s="41">
        <v>17</v>
      </c>
      <c r="C21" s="39" t="s">
        <v>76</v>
      </c>
      <c r="D21" s="125">
        <v>3398.196074293</v>
      </c>
      <c r="E21" s="125">
        <v>3372</v>
      </c>
      <c r="F21" s="125">
        <v>3370</v>
      </c>
      <c r="G21" s="125">
        <v>3368</v>
      </c>
      <c r="H21" s="125">
        <v>3363</v>
      </c>
      <c r="I21" s="125">
        <v>3368</v>
      </c>
      <c r="J21" s="125">
        <v>3349.660019381</v>
      </c>
      <c r="K21" s="125">
        <v>3588.0259061309998</v>
      </c>
      <c r="L21" s="125">
        <v>3713.6489237760002</v>
      </c>
      <c r="M21" s="125">
        <v>4418.5565149200002</v>
      </c>
      <c r="N21" s="125">
        <v>4634.877537587</v>
      </c>
      <c r="O21" s="125">
        <v>4636.630112584</v>
      </c>
      <c r="P21" s="125">
        <f>SUM('T10'!P21,'T11'!P21,'T12'!P21)</f>
        <v>4686.8866904819997</v>
      </c>
      <c r="Q21" s="55" t="s">
        <v>93</v>
      </c>
      <c r="R21" s="80"/>
    </row>
    <row r="22" spans="1:18">
      <c r="B22" s="41">
        <v>18</v>
      </c>
      <c r="C22" s="39" t="s">
        <v>77</v>
      </c>
      <c r="D22" s="125">
        <v>1620.055875543</v>
      </c>
      <c r="E22" s="125">
        <v>1651</v>
      </c>
      <c r="F22" s="125">
        <v>2057</v>
      </c>
      <c r="G22" s="125">
        <v>2025</v>
      </c>
      <c r="H22" s="125">
        <v>2065</v>
      </c>
      <c r="I22" s="125">
        <v>2108</v>
      </c>
      <c r="J22" s="125">
        <v>2112.9539585989996</v>
      </c>
      <c r="K22" s="125">
        <v>2146.4646853939998</v>
      </c>
      <c r="L22" s="125">
        <v>2153.7933102380002</v>
      </c>
      <c r="M22" s="125">
        <v>1990.3147110129999</v>
      </c>
      <c r="N22" s="125">
        <v>1772.666023599</v>
      </c>
      <c r="O22" s="125">
        <v>2115.7303070080002</v>
      </c>
      <c r="P22" s="125">
        <f>SUM('T10'!P22,'T11'!P22,'T12'!P22)</f>
        <v>2083.073447712</v>
      </c>
      <c r="Q22" s="55" t="s">
        <v>94</v>
      </c>
      <c r="R22" s="80"/>
    </row>
    <row r="23" spans="1:18">
      <c r="B23" s="41">
        <v>19</v>
      </c>
      <c r="C23" s="39" t="s">
        <v>78</v>
      </c>
      <c r="D23" s="125">
        <v>5791.125921762</v>
      </c>
      <c r="E23" s="125">
        <v>5831</v>
      </c>
      <c r="F23" s="125">
        <v>5833</v>
      </c>
      <c r="G23" s="125">
        <v>5868</v>
      </c>
      <c r="H23" s="125">
        <v>5931</v>
      </c>
      <c r="I23" s="125">
        <v>5958</v>
      </c>
      <c r="J23" s="125">
        <v>5958.4379581069998</v>
      </c>
      <c r="K23" s="125">
        <v>5964.0328375079998</v>
      </c>
      <c r="L23" s="125">
        <v>6091.4577168220003</v>
      </c>
      <c r="M23" s="125">
        <v>6698.3337178629999</v>
      </c>
      <c r="N23" s="125">
        <v>6745.6261301389995</v>
      </c>
      <c r="O23" s="125">
        <v>6698.1066063382596</v>
      </c>
      <c r="P23" s="125">
        <f>SUM('T10'!P23,'T11'!P23,'T12'!P23)</f>
        <v>6756.5053017872497</v>
      </c>
      <c r="Q23" s="55" t="s">
        <v>95</v>
      </c>
      <c r="R23" s="80"/>
    </row>
    <row r="24" spans="1:18" ht="15.75" thickBot="1">
      <c r="B24" s="76"/>
      <c r="C24" s="77" t="s">
        <v>3</v>
      </c>
      <c r="D24" s="127">
        <f>SUM(D5:D23)</f>
        <v>211609.82795726199</v>
      </c>
      <c r="E24" s="127">
        <f t="shared" ref="E24:P24" si="0">SUM(E5:E23)</f>
        <v>212529</v>
      </c>
      <c r="F24" s="127">
        <f t="shared" si="0"/>
        <v>213573</v>
      </c>
      <c r="G24" s="127">
        <f t="shared" si="0"/>
        <v>217427</v>
      </c>
      <c r="H24" s="127">
        <f t="shared" si="0"/>
        <v>222882</v>
      </c>
      <c r="I24" s="127">
        <f t="shared" si="0"/>
        <v>224607</v>
      </c>
      <c r="J24" s="127">
        <f t="shared" si="0"/>
        <v>226802.62507478899</v>
      </c>
      <c r="K24" s="127">
        <f t="shared" si="0"/>
        <v>226747.55673354201</v>
      </c>
      <c r="L24" s="127">
        <f t="shared" si="0"/>
        <v>224232.75751560702</v>
      </c>
      <c r="M24" s="127">
        <f t="shared" si="0"/>
        <v>228771.51499917696</v>
      </c>
      <c r="N24" s="127">
        <f t="shared" si="0"/>
        <v>232323.84625098709</v>
      </c>
      <c r="O24" s="127">
        <f t="shared" si="0"/>
        <v>234706.48996400228</v>
      </c>
      <c r="P24" s="127">
        <f t="shared" si="0"/>
        <v>239298.01274940805</v>
      </c>
      <c r="Q24" s="57" t="s">
        <v>3</v>
      </c>
      <c r="R24" s="80"/>
    </row>
    <row r="25" spans="1:18" ht="15.75" thickBot="1">
      <c r="B25" s="202"/>
      <c r="C25" s="203"/>
      <c r="D25" s="203"/>
      <c r="E25" s="203"/>
      <c r="F25" s="203"/>
      <c r="G25" s="203"/>
      <c r="H25" s="203"/>
      <c r="I25" s="203"/>
      <c r="J25" s="203"/>
      <c r="K25" s="203"/>
      <c r="L25" s="203"/>
      <c r="M25" s="203"/>
      <c r="N25" s="203"/>
      <c r="O25" s="203"/>
      <c r="P25" s="203"/>
      <c r="Q25" s="204"/>
    </row>
    <row r="26" spans="1:18">
      <c r="N26" s="135"/>
      <c r="O26" s="135"/>
      <c r="P26" s="135"/>
    </row>
  </sheetData>
  <mergeCells count="3">
    <mergeCell ref="B25:Q25"/>
    <mergeCell ref="B2:Q2"/>
    <mergeCell ref="B3:Q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topLeftCell="A3" zoomScaleNormal="100" workbookViewId="0">
      <selection activeCell="B25" sqref="B25:Q25"/>
    </sheetView>
  </sheetViews>
  <sheetFormatPr defaultRowHeight="15"/>
  <cols>
    <col min="1" max="1" width="6.140625" customWidth="1"/>
    <col min="2" max="2" width="2.7109375" bestFit="1" customWidth="1"/>
    <col min="3" max="3" width="9.5703125" bestFit="1" customWidth="1"/>
    <col min="4" max="16" width="5.28515625" bestFit="1" customWidth="1"/>
    <col min="17" max="17" width="15.7109375" bestFit="1" customWidth="1"/>
  </cols>
  <sheetData>
    <row r="1" spans="2:19" ht="15.75" thickBot="1"/>
    <row r="2" spans="2:19" ht="24.75" customHeight="1">
      <c r="B2" s="185" t="s">
        <v>272</v>
      </c>
      <c r="C2" s="194"/>
      <c r="D2" s="194"/>
      <c r="E2" s="194"/>
      <c r="F2" s="194"/>
      <c r="G2" s="194"/>
      <c r="H2" s="194"/>
      <c r="I2" s="194"/>
      <c r="J2" s="194"/>
      <c r="K2" s="194"/>
      <c r="L2" s="194"/>
      <c r="M2" s="194"/>
      <c r="N2" s="194"/>
      <c r="O2" s="194"/>
      <c r="P2" s="194"/>
      <c r="Q2" s="195"/>
    </row>
    <row r="3" spans="2:19" ht="15.75" thickBot="1">
      <c r="B3" s="196" t="s">
        <v>243</v>
      </c>
      <c r="C3" s="197"/>
      <c r="D3" s="197"/>
      <c r="E3" s="197"/>
      <c r="F3" s="197"/>
      <c r="G3" s="197"/>
      <c r="H3" s="197"/>
      <c r="I3" s="197"/>
      <c r="J3" s="197"/>
      <c r="K3" s="197"/>
      <c r="L3" s="197"/>
      <c r="M3" s="197"/>
      <c r="N3" s="197"/>
      <c r="O3" s="197"/>
      <c r="P3" s="197"/>
      <c r="Q3" s="198"/>
    </row>
    <row r="4" spans="2:19" ht="16.5">
      <c r="B4" s="169" t="s">
        <v>7</v>
      </c>
      <c r="C4" s="74" t="s">
        <v>252</v>
      </c>
      <c r="D4" s="168">
        <v>42430</v>
      </c>
      <c r="E4" s="168">
        <v>42461</v>
      </c>
      <c r="F4" s="168">
        <v>42491</v>
      </c>
      <c r="G4" s="168">
        <v>42522</v>
      </c>
      <c r="H4" s="168">
        <v>42552</v>
      </c>
      <c r="I4" s="168">
        <v>42583</v>
      </c>
      <c r="J4" s="168">
        <v>42614</v>
      </c>
      <c r="K4" s="168">
        <v>42644</v>
      </c>
      <c r="L4" s="168">
        <v>42675</v>
      </c>
      <c r="M4" s="168">
        <v>42705</v>
      </c>
      <c r="N4" s="168">
        <v>42736</v>
      </c>
      <c r="O4" s="168">
        <v>42767</v>
      </c>
      <c r="P4" s="168">
        <v>42795</v>
      </c>
      <c r="Q4" s="64" t="s">
        <v>253</v>
      </c>
    </row>
    <row r="5" spans="2:19">
      <c r="B5" s="41">
        <v>1</v>
      </c>
      <c r="C5" s="39" t="s">
        <v>257</v>
      </c>
      <c r="D5" s="125">
        <v>120</v>
      </c>
      <c r="E5" s="125">
        <v>141</v>
      </c>
      <c r="F5" s="125">
        <v>143</v>
      </c>
      <c r="G5" s="125">
        <v>171</v>
      </c>
      <c r="H5" s="125">
        <v>200</v>
      </c>
      <c r="I5" s="125">
        <v>226</v>
      </c>
      <c r="J5" s="125">
        <v>197.70262905000001</v>
      </c>
      <c r="K5" s="125">
        <v>259.61498089299999</v>
      </c>
      <c r="L5" s="125">
        <v>259.99894998799999</v>
      </c>
      <c r="M5" s="125">
        <v>168.97968253152999</v>
      </c>
      <c r="N5" s="125">
        <v>146.02105302618</v>
      </c>
      <c r="O5" s="125">
        <v>182.81611388900998</v>
      </c>
      <c r="P5" s="125">
        <v>164.20379674468998</v>
      </c>
      <c r="Q5" s="55" t="s">
        <v>80</v>
      </c>
      <c r="R5" s="24"/>
    </row>
    <row r="6" spans="2:19">
      <c r="B6" s="41">
        <v>2</v>
      </c>
      <c r="C6" s="39" t="s">
        <v>258</v>
      </c>
      <c r="D6" s="125">
        <v>1077</v>
      </c>
      <c r="E6" s="125">
        <v>1028</v>
      </c>
      <c r="F6" s="125">
        <v>1132</v>
      </c>
      <c r="G6" s="125">
        <v>975</v>
      </c>
      <c r="H6" s="125">
        <v>1125</v>
      </c>
      <c r="I6" s="125">
        <v>1407</v>
      </c>
      <c r="J6" s="125">
        <v>1105.026585971</v>
      </c>
      <c r="K6" s="125">
        <v>981.246846549</v>
      </c>
      <c r="L6" s="125">
        <v>953.65712709699994</v>
      </c>
      <c r="M6" s="125">
        <v>806.89638831599996</v>
      </c>
      <c r="N6" s="125">
        <v>744.60368194700004</v>
      </c>
      <c r="O6" s="125">
        <v>674.89007006600002</v>
      </c>
      <c r="P6" s="125">
        <v>1112.29580498633</v>
      </c>
      <c r="Q6" s="55" t="s">
        <v>81</v>
      </c>
      <c r="R6" s="24"/>
      <c r="S6" s="24"/>
    </row>
    <row r="7" spans="2:19">
      <c r="B7" s="41">
        <v>3</v>
      </c>
      <c r="C7" s="39" t="s">
        <v>259</v>
      </c>
      <c r="D7" s="125">
        <v>23704</v>
      </c>
      <c r="E7" s="125">
        <v>22212</v>
      </c>
      <c r="F7" s="125">
        <v>20850</v>
      </c>
      <c r="G7" s="125">
        <v>19827</v>
      </c>
      <c r="H7" s="125">
        <v>21397</v>
      </c>
      <c r="I7" s="125">
        <v>20541</v>
      </c>
      <c r="J7" s="125">
        <v>20874.603894339001</v>
      </c>
      <c r="K7" s="125">
        <v>19844.941866795001</v>
      </c>
      <c r="L7" s="125">
        <v>18259.066459856</v>
      </c>
      <c r="M7" s="125">
        <v>19171.105129766802</v>
      </c>
      <c r="N7" s="125">
        <v>20460.708424380999</v>
      </c>
      <c r="O7" s="125">
        <v>19958.610201355001</v>
      </c>
      <c r="P7" s="125">
        <v>21494.563778315998</v>
      </c>
      <c r="Q7" s="55" t="s">
        <v>82</v>
      </c>
      <c r="R7" s="24"/>
    </row>
    <row r="8" spans="2:19">
      <c r="B8" s="41">
        <v>4</v>
      </c>
      <c r="C8" s="39" t="s">
        <v>260</v>
      </c>
      <c r="D8" s="125" t="s">
        <v>96</v>
      </c>
      <c r="E8" s="125" t="s">
        <v>254</v>
      </c>
      <c r="F8" s="125" t="s">
        <v>254</v>
      </c>
      <c r="G8" s="125">
        <v>32</v>
      </c>
      <c r="H8" s="125">
        <v>32</v>
      </c>
      <c r="I8" s="125">
        <v>32</v>
      </c>
      <c r="J8" s="125">
        <v>41.295835263000001</v>
      </c>
      <c r="K8" s="125">
        <v>41.585019523</v>
      </c>
      <c r="L8" s="125">
        <v>41.864875257999998</v>
      </c>
      <c r="M8" s="125">
        <v>42.154059517</v>
      </c>
      <c r="N8" s="125">
        <v>45.943243776999999</v>
      </c>
      <c r="O8" s="125">
        <v>46.204442462999999</v>
      </c>
      <c r="P8" s="125">
        <v>42.993626722000002</v>
      </c>
      <c r="Q8" s="55" t="s">
        <v>83</v>
      </c>
      <c r="R8" s="24"/>
    </row>
    <row r="9" spans="2:19">
      <c r="B9" s="41">
        <v>5</v>
      </c>
      <c r="C9" s="39" t="s">
        <v>261</v>
      </c>
      <c r="D9" s="125" t="s">
        <v>96</v>
      </c>
      <c r="E9" s="125" t="s">
        <v>254</v>
      </c>
      <c r="F9" s="125" t="s">
        <v>254</v>
      </c>
      <c r="G9" s="125" t="s">
        <v>254</v>
      </c>
      <c r="H9" s="125" t="s">
        <v>254</v>
      </c>
      <c r="I9" s="125" t="s">
        <v>254</v>
      </c>
      <c r="J9" s="125">
        <v>0</v>
      </c>
      <c r="K9" s="125">
        <v>0</v>
      </c>
      <c r="L9" s="125">
        <v>388.82447500000001</v>
      </c>
      <c r="M9" s="125">
        <v>437.98621781000003</v>
      </c>
      <c r="N9" s="125">
        <v>0</v>
      </c>
      <c r="O9" s="125">
        <v>4.3125</v>
      </c>
      <c r="P9" s="125">
        <v>4.12</v>
      </c>
      <c r="Q9" s="55" t="s">
        <v>84</v>
      </c>
      <c r="R9" s="24"/>
    </row>
    <row r="10" spans="2:19">
      <c r="B10" s="41">
        <v>6</v>
      </c>
      <c r="C10" s="39" t="s">
        <v>256</v>
      </c>
      <c r="D10" s="125">
        <v>29312</v>
      </c>
      <c r="E10" s="125">
        <v>30121</v>
      </c>
      <c r="F10" s="125">
        <v>31670</v>
      </c>
      <c r="G10" s="125">
        <v>32368</v>
      </c>
      <c r="H10" s="125">
        <v>32884</v>
      </c>
      <c r="I10" s="125">
        <v>34597</v>
      </c>
      <c r="J10" s="125">
        <v>35182.348461237001</v>
      </c>
      <c r="K10" s="125">
        <v>35848.010071974</v>
      </c>
      <c r="L10" s="125">
        <v>35244.636361400997</v>
      </c>
      <c r="M10" s="125">
        <v>36115.732846571686</v>
      </c>
      <c r="N10" s="125">
        <v>36296.165503535798</v>
      </c>
      <c r="O10" s="125">
        <v>36545.526852427909</v>
      </c>
      <c r="P10" s="125">
        <v>36966.264901553935</v>
      </c>
      <c r="Q10" s="55" t="s">
        <v>79</v>
      </c>
      <c r="R10" s="24"/>
    </row>
    <row r="11" spans="2:19">
      <c r="B11" s="41">
        <v>7</v>
      </c>
      <c r="C11" s="39" t="s">
        <v>262</v>
      </c>
      <c r="D11" s="125">
        <v>21359</v>
      </c>
      <c r="E11" s="125">
        <v>21419</v>
      </c>
      <c r="F11" s="125">
        <v>21220</v>
      </c>
      <c r="G11" s="125">
        <v>21871</v>
      </c>
      <c r="H11" s="125">
        <v>22381</v>
      </c>
      <c r="I11" s="125">
        <v>22105</v>
      </c>
      <c r="J11" s="125">
        <v>21862.137294041</v>
      </c>
      <c r="K11" s="125">
        <v>21737.551630942999</v>
      </c>
      <c r="L11" s="125">
        <v>20715.888754068001</v>
      </c>
      <c r="M11" s="125">
        <v>20504.810211361731</v>
      </c>
      <c r="N11" s="125">
        <v>21101.881416409487</v>
      </c>
      <c r="O11" s="125">
        <v>22143.978370870394</v>
      </c>
      <c r="P11" s="125">
        <v>21665.726168500871</v>
      </c>
      <c r="Q11" s="55" t="s">
        <v>85</v>
      </c>
      <c r="R11" s="24"/>
    </row>
    <row r="12" spans="2:19">
      <c r="B12" s="41">
        <v>8</v>
      </c>
      <c r="C12" s="39" t="s">
        <v>263</v>
      </c>
      <c r="D12" s="125">
        <v>32618</v>
      </c>
      <c r="E12" s="125">
        <v>32310</v>
      </c>
      <c r="F12" s="125">
        <v>31911</v>
      </c>
      <c r="G12" s="125">
        <v>32889</v>
      </c>
      <c r="H12" s="125">
        <v>33045</v>
      </c>
      <c r="I12" s="125">
        <v>33128</v>
      </c>
      <c r="J12" s="125">
        <v>33799.826487544</v>
      </c>
      <c r="K12" s="125">
        <v>33631.024991473001</v>
      </c>
      <c r="L12" s="125">
        <v>33948.908566131002</v>
      </c>
      <c r="M12" s="125">
        <v>33450.830316201616</v>
      </c>
      <c r="N12" s="125">
        <v>32873.700802810024</v>
      </c>
      <c r="O12" s="125">
        <v>33449.18553289507</v>
      </c>
      <c r="P12" s="125">
        <v>33564.896053418102</v>
      </c>
      <c r="Q12" s="55" t="s">
        <v>86</v>
      </c>
      <c r="R12" s="24"/>
      <c r="S12" s="24"/>
    </row>
    <row r="13" spans="2:19">
      <c r="B13" s="41">
        <v>9</v>
      </c>
      <c r="C13" s="39" t="s">
        <v>87</v>
      </c>
      <c r="D13" s="125">
        <v>961</v>
      </c>
      <c r="E13" s="125">
        <v>1132</v>
      </c>
      <c r="F13" s="125">
        <v>1101</v>
      </c>
      <c r="G13" s="125">
        <v>1080</v>
      </c>
      <c r="H13" s="125">
        <v>1204</v>
      </c>
      <c r="I13" s="125">
        <v>1154</v>
      </c>
      <c r="J13" s="125">
        <v>773.79550273100006</v>
      </c>
      <c r="K13" s="125">
        <v>756.24490619000005</v>
      </c>
      <c r="L13" s="125">
        <v>834.51993251099998</v>
      </c>
      <c r="M13" s="125">
        <v>846.691069105</v>
      </c>
      <c r="N13" s="125">
        <v>866.94486556200002</v>
      </c>
      <c r="O13" s="125">
        <v>905.43224925599998</v>
      </c>
      <c r="P13" s="125">
        <v>906.47757852895995</v>
      </c>
      <c r="Q13" s="55" t="s">
        <v>87</v>
      </c>
      <c r="R13" s="24"/>
    </row>
    <row r="14" spans="2:19">
      <c r="B14" s="41">
        <v>10</v>
      </c>
      <c r="C14" s="39" t="s">
        <v>264</v>
      </c>
      <c r="D14" s="125">
        <v>10077</v>
      </c>
      <c r="E14" s="125">
        <v>10237</v>
      </c>
      <c r="F14" s="125">
        <v>10403</v>
      </c>
      <c r="G14" s="125">
        <v>10448</v>
      </c>
      <c r="H14" s="125">
        <v>10123</v>
      </c>
      <c r="I14" s="125">
        <v>9991</v>
      </c>
      <c r="J14" s="125">
        <v>9937.2859350979998</v>
      </c>
      <c r="K14" s="125">
        <v>9970.7791319780008</v>
      </c>
      <c r="L14" s="125">
        <v>9525.4025986830002</v>
      </c>
      <c r="M14" s="125">
        <v>9706.4850833043001</v>
      </c>
      <c r="N14" s="125">
        <v>9939.1748367688961</v>
      </c>
      <c r="O14" s="125">
        <v>10023.771213941305</v>
      </c>
      <c r="P14" s="125">
        <v>9988.3760864753422</v>
      </c>
      <c r="Q14" s="55" t="s">
        <v>88</v>
      </c>
      <c r="R14" s="24"/>
    </row>
    <row r="15" spans="2:19">
      <c r="B15" s="41">
        <v>11</v>
      </c>
      <c r="C15" s="39" t="s">
        <v>354</v>
      </c>
      <c r="D15" s="125">
        <v>0</v>
      </c>
      <c r="E15" s="125">
        <v>0</v>
      </c>
      <c r="F15" s="125">
        <v>0</v>
      </c>
      <c r="G15" s="125">
        <v>0</v>
      </c>
      <c r="H15" s="125">
        <v>0</v>
      </c>
      <c r="I15" s="125">
        <v>0</v>
      </c>
      <c r="J15" s="125">
        <v>0</v>
      </c>
      <c r="K15" s="125">
        <v>0</v>
      </c>
      <c r="L15" s="125">
        <v>0</v>
      </c>
      <c r="M15" s="125">
        <v>58.770262000000002</v>
      </c>
      <c r="N15" s="125">
        <v>88.298209999999997</v>
      </c>
      <c r="O15" s="125">
        <v>86.298209999999997</v>
      </c>
      <c r="P15" s="125">
        <v>86.298209999999997</v>
      </c>
      <c r="Q15" s="55" t="s">
        <v>356</v>
      </c>
      <c r="R15" s="24"/>
    </row>
    <row r="16" spans="2:19">
      <c r="B16" s="41">
        <v>12</v>
      </c>
      <c r="C16" s="39" t="s">
        <v>265</v>
      </c>
      <c r="D16" s="125">
        <v>84</v>
      </c>
      <c r="E16" s="125">
        <v>83</v>
      </c>
      <c r="F16" s="125">
        <v>80</v>
      </c>
      <c r="G16" s="125">
        <v>78</v>
      </c>
      <c r="H16" s="125">
        <v>78</v>
      </c>
      <c r="I16" s="125">
        <v>242</v>
      </c>
      <c r="J16" s="125">
        <v>239.77322404099999</v>
      </c>
      <c r="K16" s="125">
        <v>268.403784707</v>
      </c>
      <c r="L16" s="125">
        <v>252.82559981899999</v>
      </c>
      <c r="M16" s="125">
        <v>250.93312179674001</v>
      </c>
      <c r="N16" s="125">
        <v>253.08354442083001</v>
      </c>
      <c r="O16" s="125">
        <v>245.13900628633999</v>
      </c>
      <c r="P16" s="125">
        <v>244.28947999394998</v>
      </c>
      <c r="Q16" s="55" t="s">
        <v>89</v>
      </c>
      <c r="R16" s="24"/>
    </row>
    <row r="17" spans="2:18">
      <c r="B17" s="41">
        <v>13</v>
      </c>
      <c r="C17" s="39" t="s">
        <v>266</v>
      </c>
      <c r="D17" s="125">
        <v>153</v>
      </c>
      <c r="E17" s="125">
        <v>99</v>
      </c>
      <c r="F17" s="125">
        <v>113</v>
      </c>
      <c r="G17" s="125">
        <v>100</v>
      </c>
      <c r="H17" s="125">
        <v>95</v>
      </c>
      <c r="I17" s="125">
        <v>100</v>
      </c>
      <c r="J17" s="125">
        <v>99.856280490000003</v>
      </c>
      <c r="K17" s="125">
        <v>103.888040465</v>
      </c>
      <c r="L17" s="125">
        <v>112.202470625</v>
      </c>
      <c r="M17" s="125">
        <v>100.496392109</v>
      </c>
      <c r="N17" s="125">
        <v>87.207612988999998</v>
      </c>
      <c r="O17" s="125">
        <v>87.207612988999998</v>
      </c>
      <c r="P17" s="125">
        <v>87.207612988999998</v>
      </c>
      <c r="Q17" s="55" t="s">
        <v>90</v>
      </c>
      <c r="R17" s="24"/>
    </row>
    <row r="18" spans="2:18">
      <c r="B18" s="41">
        <v>14</v>
      </c>
      <c r="C18" s="39" t="s">
        <v>267</v>
      </c>
      <c r="D18" s="125" t="s">
        <v>96</v>
      </c>
      <c r="E18" s="125" t="s">
        <v>254</v>
      </c>
      <c r="F18" s="125" t="s">
        <v>254</v>
      </c>
      <c r="G18" s="125" t="s">
        <v>254</v>
      </c>
      <c r="H18" s="125" t="s">
        <v>254</v>
      </c>
      <c r="I18" s="125" t="s">
        <v>254</v>
      </c>
      <c r="J18" s="125">
        <v>0</v>
      </c>
      <c r="K18" s="125">
        <v>0</v>
      </c>
      <c r="L18" s="125">
        <v>0</v>
      </c>
      <c r="M18" s="125">
        <v>0</v>
      </c>
      <c r="N18" s="125">
        <v>0</v>
      </c>
      <c r="O18" s="125">
        <v>0</v>
      </c>
      <c r="P18" s="125">
        <v>0</v>
      </c>
      <c r="Q18" s="55" t="s">
        <v>91</v>
      </c>
      <c r="R18" s="24"/>
    </row>
    <row r="19" spans="2:18">
      <c r="B19" s="41">
        <v>15</v>
      </c>
      <c r="C19" s="39" t="s">
        <v>355</v>
      </c>
      <c r="D19" s="125"/>
      <c r="E19" s="125">
        <v>0</v>
      </c>
      <c r="F19" s="125">
        <v>0</v>
      </c>
      <c r="G19" s="125">
        <v>0</v>
      </c>
      <c r="H19" s="125">
        <v>0</v>
      </c>
      <c r="I19" s="125">
        <v>0</v>
      </c>
      <c r="J19" s="125">
        <v>0</v>
      </c>
      <c r="K19" s="125">
        <v>0</v>
      </c>
      <c r="L19" s="125">
        <v>0</v>
      </c>
      <c r="M19" s="125">
        <v>0</v>
      </c>
      <c r="N19" s="125">
        <v>0</v>
      </c>
      <c r="O19" s="125">
        <v>0</v>
      </c>
      <c r="P19" s="125">
        <v>0</v>
      </c>
      <c r="Q19" s="55" t="s">
        <v>357</v>
      </c>
      <c r="R19" s="24"/>
    </row>
    <row r="20" spans="2:18">
      <c r="B20" s="41">
        <v>16</v>
      </c>
      <c r="C20" s="39" t="s">
        <v>268</v>
      </c>
      <c r="D20" s="125">
        <v>5960</v>
      </c>
      <c r="E20" s="125">
        <v>5830</v>
      </c>
      <c r="F20" s="125">
        <v>6413</v>
      </c>
      <c r="G20" s="125">
        <v>6528</v>
      </c>
      <c r="H20" s="125">
        <v>6536</v>
      </c>
      <c r="I20" s="125">
        <v>6414</v>
      </c>
      <c r="J20" s="125">
        <v>6416.2295053950002</v>
      </c>
      <c r="K20" s="125">
        <v>6429.8311901139996</v>
      </c>
      <c r="L20" s="125">
        <v>6328.7723285969996</v>
      </c>
      <c r="M20" s="125">
        <v>6309.1939222379997</v>
      </c>
      <c r="N20" s="125">
        <v>6397.109815838</v>
      </c>
      <c r="O20" s="125">
        <v>6389.6902642609994</v>
      </c>
      <c r="P20" s="125">
        <v>6433.0830906997398</v>
      </c>
      <c r="Q20" s="55" t="s">
        <v>92</v>
      </c>
      <c r="R20" s="24"/>
    </row>
    <row r="21" spans="2:18">
      <c r="B21" s="41">
        <v>17</v>
      </c>
      <c r="C21" s="39" t="s">
        <v>269</v>
      </c>
      <c r="D21" s="125">
        <v>3323</v>
      </c>
      <c r="E21" s="125">
        <v>3284</v>
      </c>
      <c r="F21" s="125">
        <v>3281</v>
      </c>
      <c r="G21" s="125">
        <v>3280</v>
      </c>
      <c r="H21" s="125">
        <v>3274</v>
      </c>
      <c r="I21" s="125">
        <v>3274</v>
      </c>
      <c r="J21" s="125">
        <v>3255.406024204</v>
      </c>
      <c r="K21" s="125">
        <v>3493.7719109539998</v>
      </c>
      <c r="L21" s="125">
        <v>3529.2224285990001</v>
      </c>
      <c r="M21" s="125">
        <v>4262.4245453989997</v>
      </c>
      <c r="N21" s="125">
        <v>4274.1411281119999</v>
      </c>
      <c r="O21" s="125">
        <v>4275.8937031089999</v>
      </c>
      <c r="P21" s="125">
        <v>4301.8776408049998</v>
      </c>
      <c r="Q21" s="55" t="s">
        <v>93</v>
      </c>
      <c r="R21" s="24"/>
    </row>
    <row r="22" spans="2:18">
      <c r="B22" s="41">
        <v>18</v>
      </c>
      <c r="C22" s="39" t="s">
        <v>270</v>
      </c>
      <c r="D22" s="125">
        <v>1184</v>
      </c>
      <c r="E22" s="125">
        <v>1079</v>
      </c>
      <c r="F22" s="125">
        <v>1481</v>
      </c>
      <c r="G22" s="125">
        <v>1435</v>
      </c>
      <c r="H22" s="125">
        <v>1440</v>
      </c>
      <c r="I22" s="125">
        <v>1456</v>
      </c>
      <c r="J22" s="125">
        <v>1454.8899935029999</v>
      </c>
      <c r="K22" s="125">
        <v>1443.7784955879999</v>
      </c>
      <c r="L22" s="125">
        <v>1450.1071204320001</v>
      </c>
      <c r="M22" s="125">
        <v>1113.4924496399999</v>
      </c>
      <c r="N22" s="125">
        <v>1099.956224258</v>
      </c>
      <c r="O22" s="125">
        <v>1443.0327914970001</v>
      </c>
      <c r="P22" s="125">
        <v>1394.308587108</v>
      </c>
      <c r="Q22" s="55" t="s">
        <v>94</v>
      </c>
      <c r="R22" s="24"/>
    </row>
    <row r="23" spans="2:18">
      <c r="B23" s="41">
        <v>19</v>
      </c>
      <c r="C23" s="39" t="s">
        <v>271</v>
      </c>
      <c r="D23" s="125">
        <v>5666</v>
      </c>
      <c r="E23" s="125">
        <v>5702</v>
      </c>
      <c r="F23" s="125">
        <v>5703</v>
      </c>
      <c r="G23" s="125">
        <v>5738</v>
      </c>
      <c r="H23" s="125">
        <v>5799</v>
      </c>
      <c r="I23" s="125">
        <v>5825</v>
      </c>
      <c r="J23" s="125">
        <v>5826.2885625259996</v>
      </c>
      <c r="K23" s="125">
        <v>5800.3694753350001</v>
      </c>
      <c r="L23" s="125">
        <v>5927.4095314570004</v>
      </c>
      <c r="M23" s="125">
        <v>6523.2078914390004</v>
      </c>
      <c r="N23" s="125">
        <v>6571.8937990320001</v>
      </c>
      <c r="O23" s="125">
        <v>6523.2161178062597</v>
      </c>
      <c r="P23" s="125">
        <v>6581.8925451772502</v>
      </c>
      <c r="Q23" s="55" t="s">
        <v>95</v>
      </c>
      <c r="R23" s="24"/>
    </row>
    <row r="24" spans="2:18" ht="15.75" thickBot="1">
      <c r="B24" s="76"/>
      <c r="C24" s="77" t="s">
        <v>3</v>
      </c>
      <c r="D24" s="127">
        <f t="shared" ref="D24:O24" si="0">SUM(D5:D23)</f>
        <v>135598</v>
      </c>
      <c r="E24" s="127">
        <f t="shared" si="0"/>
        <v>134677</v>
      </c>
      <c r="F24" s="127">
        <f t="shared" si="0"/>
        <v>135501</v>
      </c>
      <c r="G24" s="127">
        <f t="shared" si="0"/>
        <v>136820</v>
      </c>
      <c r="H24" s="127">
        <f t="shared" si="0"/>
        <v>139613</v>
      </c>
      <c r="I24" s="127">
        <f t="shared" si="0"/>
        <v>140492</v>
      </c>
      <c r="J24" s="127">
        <f t="shared" si="0"/>
        <v>141066.46621543297</v>
      </c>
      <c r="K24" s="127">
        <f t="shared" si="0"/>
        <v>140611.04234348098</v>
      </c>
      <c r="L24" s="127">
        <f t="shared" si="0"/>
        <v>137773.30757952199</v>
      </c>
      <c r="M24" s="127">
        <f t="shared" si="0"/>
        <v>139870.18958910741</v>
      </c>
      <c r="N24" s="127">
        <f t="shared" si="0"/>
        <v>141246.83416286725</v>
      </c>
      <c r="O24" s="127">
        <f t="shared" si="0"/>
        <v>142985.2052531123</v>
      </c>
      <c r="P24" s="127">
        <f t="shared" ref="P24" si="1">SUM(P5:P23)</f>
        <v>145038.87496201918</v>
      </c>
      <c r="Q24" s="57" t="s">
        <v>3</v>
      </c>
    </row>
    <row r="25" spans="2:18" ht="15.75" thickBot="1">
      <c r="B25" s="206"/>
      <c r="C25" s="207"/>
      <c r="D25" s="207"/>
      <c r="E25" s="207"/>
      <c r="F25" s="207"/>
      <c r="G25" s="207"/>
      <c r="H25" s="207"/>
      <c r="I25" s="207"/>
      <c r="J25" s="207"/>
      <c r="K25" s="207"/>
      <c r="L25" s="207"/>
      <c r="M25" s="207"/>
      <c r="N25" s="207"/>
      <c r="O25" s="207"/>
      <c r="P25" s="207"/>
      <c r="Q25" s="208"/>
    </row>
  </sheetData>
  <mergeCells count="3">
    <mergeCell ref="B25:Q25"/>
    <mergeCell ref="B2:Q2"/>
    <mergeCell ref="B3:Q3"/>
  </mergeCells>
  <pageMargins left="0.7" right="0.7" top="0.75" bottom="0.75" header="0.3" footer="0.3"/>
  <ignoredErrors>
    <ignoredError sqref="K24:P2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zoomScaleNormal="100" workbookViewId="0">
      <selection activeCell="Q31" sqref="Q31"/>
    </sheetView>
  </sheetViews>
  <sheetFormatPr defaultRowHeight="15"/>
  <cols>
    <col min="1" max="1" width="5.28515625" customWidth="1"/>
    <col min="2" max="2" width="2.7109375" bestFit="1" customWidth="1"/>
    <col min="3" max="3" width="18.140625" bestFit="1" customWidth="1"/>
    <col min="4" max="13" width="5.85546875" bestFit="1" customWidth="1"/>
    <col min="14" max="16" width="5.140625" bestFit="1" customWidth="1"/>
    <col min="17" max="17" width="15.7109375" bestFit="1" customWidth="1"/>
  </cols>
  <sheetData>
    <row r="1" spans="2:17" ht="15.75" thickBot="1"/>
    <row r="2" spans="2:17" ht="23.25" customHeight="1">
      <c r="B2" s="205" t="s">
        <v>277</v>
      </c>
      <c r="C2" s="194"/>
      <c r="D2" s="194"/>
      <c r="E2" s="194"/>
      <c r="F2" s="194"/>
      <c r="G2" s="194"/>
      <c r="H2" s="194"/>
      <c r="I2" s="194"/>
      <c r="J2" s="194"/>
      <c r="K2" s="194"/>
      <c r="L2" s="194"/>
      <c r="M2" s="194"/>
      <c r="N2" s="194"/>
      <c r="O2" s="194"/>
      <c r="P2" s="194"/>
      <c r="Q2" s="195"/>
    </row>
    <row r="3" spans="2:17" ht="15.75" thickBot="1">
      <c r="B3" s="196" t="s">
        <v>243</v>
      </c>
      <c r="C3" s="197"/>
      <c r="D3" s="197"/>
      <c r="E3" s="197"/>
      <c r="F3" s="197"/>
      <c r="G3" s="197"/>
      <c r="H3" s="197"/>
      <c r="I3" s="197"/>
      <c r="J3" s="197"/>
      <c r="K3" s="197"/>
      <c r="L3" s="197"/>
      <c r="M3" s="197"/>
      <c r="N3" s="197"/>
      <c r="O3" s="197"/>
      <c r="P3" s="197"/>
      <c r="Q3" s="198"/>
    </row>
    <row r="4" spans="2:17">
      <c r="B4" s="169" t="s">
        <v>7</v>
      </c>
      <c r="C4" s="74" t="s">
        <v>252</v>
      </c>
      <c r="D4" s="168">
        <v>42430</v>
      </c>
      <c r="E4" s="168">
        <v>42461</v>
      </c>
      <c r="F4" s="168">
        <v>42491</v>
      </c>
      <c r="G4" s="168">
        <v>42522</v>
      </c>
      <c r="H4" s="168">
        <v>42552</v>
      </c>
      <c r="I4" s="168">
        <v>42583</v>
      </c>
      <c r="J4" s="168">
        <v>42614</v>
      </c>
      <c r="K4" s="168">
        <v>42644</v>
      </c>
      <c r="L4" s="168">
        <v>42675</v>
      </c>
      <c r="M4" s="168">
        <v>42705</v>
      </c>
      <c r="N4" s="168">
        <v>42736</v>
      </c>
      <c r="O4" s="168">
        <v>42767</v>
      </c>
      <c r="P4" s="168">
        <v>42795</v>
      </c>
      <c r="Q4" s="64" t="s">
        <v>253</v>
      </c>
    </row>
    <row r="5" spans="2:17">
      <c r="B5" s="41">
        <v>1</v>
      </c>
      <c r="C5" s="39" t="s">
        <v>257</v>
      </c>
      <c r="D5" s="125">
        <v>45</v>
      </c>
      <c r="E5" s="125">
        <v>66</v>
      </c>
      <c r="F5" s="125">
        <v>59</v>
      </c>
      <c r="G5" s="125">
        <v>68</v>
      </c>
      <c r="H5" s="125">
        <v>79</v>
      </c>
      <c r="I5" s="125">
        <v>97</v>
      </c>
      <c r="J5" s="125">
        <v>62.278186456999997</v>
      </c>
      <c r="K5" s="125">
        <v>61.951723455</v>
      </c>
      <c r="L5" s="125">
        <v>146.57682944499999</v>
      </c>
      <c r="M5" s="125">
        <v>20.118038380000002</v>
      </c>
      <c r="N5" s="125">
        <v>136.847778984</v>
      </c>
      <c r="O5" s="125">
        <v>139.04786201100001</v>
      </c>
      <c r="P5" s="125">
        <v>43.949863299</v>
      </c>
      <c r="Q5" s="55" t="s">
        <v>80</v>
      </c>
    </row>
    <row r="6" spans="2:17">
      <c r="B6" s="41">
        <v>2</v>
      </c>
      <c r="C6" s="39" t="s">
        <v>258</v>
      </c>
      <c r="D6" s="125">
        <v>334</v>
      </c>
      <c r="E6" s="125">
        <v>425</v>
      </c>
      <c r="F6" s="125">
        <v>209</v>
      </c>
      <c r="G6" s="125">
        <v>172</v>
      </c>
      <c r="H6" s="125">
        <v>323</v>
      </c>
      <c r="I6" s="125">
        <v>196</v>
      </c>
      <c r="J6" s="125">
        <v>152.26499999999999</v>
      </c>
      <c r="K6" s="125">
        <v>137.01499999999999</v>
      </c>
      <c r="L6" s="125">
        <v>131.94999999999999</v>
      </c>
      <c r="M6" s="125">
        <v>161.5</v>
      </c>
      <c r="N6" s="125">
        <v>84.477999999999994</v>
      </c>
      <c r="O6" s="125">
        <v>175.67</v>
      </c>
      <c r="P6" s="125">
        <v>306.66000000000003</v>
      </c>
      <c r="Q6" s="55" t="s">
        <v>81</v>
      </c>
    </row>
    <row r="7" spans="2:17">
      <c r="B7" s="41">
        <v>3</v>
      </c>
      <c r="C7" s="39" t="s">
        <v>259</v>
      </c>
      <c r="D7" s="125">
        <v>5184</v>
      </c>
      <c r="E7" s="125">
        <v>5297</v>
      </c>
      <c r="F7" s="125">
        <v>5026</v>
      </c>
      <c r="G7" s="125">
        <v>4788</v>
      </c>
      <c r="H7" s="125">
        <v>4772</v>
      </c>
      <c r="I7" s="125">
        <v>4614</v>
      </c>
      <c r="J7" s="125">
        <v>3971.6349317479999</v>
      </c>
      <c r="K7" s="125">
        <v>3816.5518286890001</v>
      </c>
      <c r="L7" s="125">
        <v>3635.5877433969999</v>
      </c>
      <c r="M7" s="125">
        <v>3607.3603534990002</v>
      </c>
      <c r="N7" s="125">
        <v>3741.1242958540001</v>
      </c>
      <c r="O7" s="125">
        <v>3595.559146779</v>
      </c>
      <c r="P7" s="125">
        <v>3875.2194820179998</v>
      </c>
      <c r="Q7" s="55" t="s">
        <v>82</v>
      </c>
    </row>
    <row r="8" spans="2:17">
      <c r="B8" s="41">
        <v>4</v>
      </c>
      <c r="C8" s="39" t="s">
        <v>260</v>
      </c>
      <c r="D8" s="125">
        <v>24</v>
      </c>
      <c r="E8" s="125">
        <v>24</v>
      </c>
      <c r="F8" s="125">
        <v>24</v>
      </c>
      <c r="G8" s="125">
        <v>24</v>
      </c>
      <c r="H8" s="125">
        <v>24</v>
      </c>
      <c r="I8" s="125">
        <v>25</v>
      </c>
      <c r="J8" s="125">
        <v>24.68376722</v>
      </c>
      <c r="K8" s="125">
        <v>24.866003051</v>
      </c>
      <c r="L8" s="125">
        <v>0</v>
      </c>
      <c r="M8" s="125">
        <v>60.064517651000003</v>
      </c>
      <c r="N8" s="125">
        <v>21.287028677999999</v>
      </c>
      <c r="O8" s="125">
        <v>21.417076414</v>
      </c>
      <c r="P8" s="125">
        <v>20.411172788999998</v>
      </c>
      <c r="Q8" s="55" t="s">
        <v>83</v>
      </c>
    </row>
    <row r="9" spans="2:17">
      <c r="B9" s="41">
        <v>5</v>
      </c>
      <c r="C9" s="39" t="s">
        <v>261</v>
      </c>
      <c r="D9" s="125" t="s">
        <v>254</v>
      </c>
      <c r="E9" s="125" t="s">
        <v>254</v>
      </c>
      <c r="F9" s="125" t="s">
        <v>254</v>
      </c>
      <c r="G9" s="125" t="s">
        <v>254</v>
      </c>
      <c r="H9" s="125" t="s">
        <v>254</v>
      </c>
      <c r="I9" s="125" t="s">
        <v>254</v>
      </c>
      <c r="J9" s="125">
        <v>0</v>
      </c>
      <c r="K9" s="125">
        <v>0</v>
      </c>
      <c r="L9" s="125">
        <v>0</v>
      </c>
      <c r="M9" s="125">
        <v>0</v>
      </c>
      <c r="N9" s="125">
        <v>0</v>
      </c>
      <c r="O9" s="125">
        <v>0</v>
      </c>
      <c r="P9" s="125">
        <v>0</v>
      </c>
      <c r="Q9" s="55" t="s">
        <v>84</v>
      </c>
    </row>
    <row r="10" spans="2:17">
      <c r="B10" s="41">
        <v>6</v>
      </c>
      <c r="C10" s="39" t="s">
        <v>256</v>
      </c>
      <c r="D10" s="125">
        <v>3337</v>
      </c>
      <c r="E10" s="125">
        <v>3613</v>
      </c>
      <c r="F10" s="125">
        <v>3819</v>
      </c>
      <c r="G10" s="125">
        <v>3910</v>
      </c>
      <c r="H10" s="125">
        <v>3894</v>
      </c>
      <c r="I10" s="125">
        <v>4365</v>
      </c>
      <c r="J10" s="125">
        <v>4839.8045706020002</v>
      </c>
      <c r="K10" s="125">
        <v>5019.5021454050002</v>
      </c>
      <c r="L10" s="125">
        <v>5230.7254801959998</v>
      </c>
      <c r="M10" s="125">
        <v>5552.1774246510004</v>
      </c>
      <c r="N10" s="125">
        <v>5711.2681698349379</v>
      </c>
      <c r="O10" s="125">
        <v>5826.8497072119371</v>
      </c>
      <c r="P10" s="125">
        <v>5898.8632107849999</v>
      </c>
      <c r="Q10" s="55" t="s">
        <v>79</v>
      </c>
    </row>
    <row r="11" spans="2:17">
      <c r="B11" s="41">
        <v>7</v>
      </c>
      <c r="C11" s="39" t="s">
        <v>262</v>
      </c>
      <c r="D11" s="125">
        <v>4595</v>
      </c>
      <c r="E11" s="125">
        <v>4733</v>
      </c>
      <c r="F11" s="125">
        <v>4612</v>
      </c>
      <c r="G11" s="125">
        <v>4807</v>
      </c>
      <c r="H11" s="125">
        <v>4966</v>
      </c>
      <c r="I11" s="125">
        <v>5142</v>
      </c>
      <c r="J11" s="125">
        <v>5230.852726096</v>
      </c>
      <c r="K11" s="125">
        <v>5248.1640363070001</v>
      </c>
      <c r="L11" s="125">
        <v>4909.6261556939999</v>
      </c>
      <c r="M11" s="125">
        <v>5159.2840279290003</v>
      </c>
      <c r="N11" s="125">
        <v>5124.9232578097426</v>
      </c>
      <c r="O11" s="125">
        <v>5087.9204122457431</v>
      </c>
      <c r="P11" s="125">
        <v>5194.3463625040004</v>
      </c>
      <c r="Q11" s="55" t="s">
        <v>85</v>
      </c>
    </row>
    <row r="12" spans="2:17">
      <c r="B12" s="41">
        <v>8</v>
      </c>
      <c r="C12" s="39" t="s">
        <v>273</v>
      </c>
      <c r="D12" s="125">
        <v>5965</v>
      </c>
      <c r="E12" s="125">
        <v>6261</v>
      </c>
      <c r="F12" s="125">
        <v>6531</v>
      </c>
      <c r="G12" s="125">
        <v>6882</v>
      </c>
      <c r="H12" s="125">
        <v>6905</v>
      </c>
      <c r="I12" s="125">
        <v>6946</v>
      </c>
      <c r="J12" s="125">
        <v>7260.2547529519998</v>
      </c>
      <c r="K12" s="125">
        <v>7331.5409561670003</v>
      </c>
      <c r="L12" s="125">
        <v>7189.1667029820001</v>
      </c>
      <c r="M12" s="125">
        <v>6882.7943717059998</v>
      </c>
      <c r="N12" s="125">
        <v>6591.0063698053264</v>
      </c>
      <c r="O12" s="125">
        <v>6668.4308121203258</v>
      </c>
      <c r="P12" s="125">
        <v>6687.8661760949999</v>
      </c>
      <c r="Q12" s="55" t="s">
        <v>86</v>
      </c>
    </row>
    <row r="13" spans="2:17">
      <c r="B13" s="41">
        <v>9</v>
      </c>
      <c r="C13" s="39" t="s">
        <v>87</v>
      </c>
      <c r="D13" s="125">
        <v>111</v>
      </c>
      <c r="E13" s="125">
        <v>210</v>
      </c>
      <c r="F13" s="125">
        <v>250</v>
      </c>
      <c r="G13" s="125">
        <v>252</v>
      </c>
      <c r="H13" s="125">
        <v>311</v>
      </c>
      <c r="I13" s="125">
        <v>69</v>
      </c>
      <c r="J13" s="125">
        <v>68.388397323999996</v>
      </c>
      <c r="K13" s="125">
        <v>70.346857514999996</v>
      </c>
      <c r="L13" s="125">
        <v>109.161010676</v>
      </c>
      <c r="M13" s="125">
        <v>105.10146904200001</v>
      </c>
      <c r="N13" s="125">
        <v>126.02502180899999</v>
      </c>
      <c r="O13" s="125">
        <v>123.00388593300001</v>
      </c>
      <c r="P13" s="125">
        <v>125.792630045</v>
      </c>
      <c r="Q13" s="55" t="s">
        <v>87</v>
      </c>
    </row>
    <row r="14" spans="2:17">
      <c r="B14" s="41">
        <v>10</v>
      </c>
      <c r="C14" s="39" t="s">
        <v>264</v>
      </c>
      <c r="D14" s="125">
        <v>1725</v>
      </c>
      <c r="E14" s="125">
        <v>1846</v>
      </c>
      <c r="F14" s="125">
        <v>1939</v>
      </c>
      <c r="G14" s="125">
        <v>2033</v>
      </c>
      <c r="H14" s="125">
        <v>2070</v>
      </c>
      <c r="I14" s="125">
        <v>2059</v>
      </c>
      <c r="J14" s="125">
        <v>2082.767706271</v>
      </c>
      <c r="K14" s="125">
        <v>2073.1127818569998</v>
      </c>
      <c r="L14" s="125">
        <v>1941.7025024980001</v>
      </c>
      <c r="M14" s="125">
        <v>1960.70615337408</v>
      </c>
      <c r="N14" s="125">
        <v>1985.7573506353785</v>
      </c>
      <c r="O14" s="125">
        <v>2020.8478552702163</v>
      </c>
      <c r="P14" s="125">
        <v>2037.9656363667802</v>
      </c>
      <c r="Q14" s="55" t="s">
        <v>88</v>
      </c>
    </row>
    <row r="15" spans="2:17">
      <c r="B15" s="41">
        <v>11</v>
      </c>
      <c r="C15" s="39" t="s">
        <v>354</v>
      </c>
      <c r="D15" s="125">
        <v>0</v>
      </c>
      <c r="E15" s="125">
        <v>0</v>
      </c>
      <c r="F15" s="125">
        <v>0</v>
      </c>
      <c r="G15" s="125">
        <v>0</v>
      </c>
      <c r="H15" s="125">
        <v>0</v>
      </c>
      <c r="I15" s="125">
        <v>0</v>
      </c>
      <c r="J15" s="125">
        <v>0</v>
      </c>
      <c r="K15" s="125">
        <v>0</v>
      </c>
      <c r="L15" s="125">
        <v>0</v>
      </c>
      <c r="M15" s="125">
        <v>14</v>
      </c>
      <c r="N15" s="125">
        <v>43.996605000000002</v>
      </c>
      <c r="O15" s="125">
        <v>43.996499999999997</v>
      </c>
      <c r="P15" s="125">
        <v>43.996605000000002</v>
      </c>
      <c r="Q15" s="55" t="s">
        <v>356</v>
      </c>
    </row>
    <row r="16" spans="2:17">
      <c r="B16" s="41">
        <v>12</v>
      </c>
      <c r="C16" s="39" t="s">
        <v>265</v>
      </c>
      <c r="D16" s="125">
        <v>20</v>
      </c>
      <c r="E16" s="125">
        <v>18</v>
      </c>
      <c r="F16" s="125">
        <v>18</v>
      </c>
      <c r="G16" s="125">
        <v>18</v>
      </c>
      <c r="H16" s="125">
        <v>16</v>
      </c>
      <c r="I16" s="125">
        <v>166</v>
      </c>
      <c r="J16" s="125">
        <v>165.96358665700001</v>
      </c>
      <c r="K16" s="125">
        <v>163.85544536899999</v>
      </c>
      <c r="L16" s="125">
        <v>153.34825258999999</v>
      </c>
      <c r="M16" s="125">
        <v>153.959124215</v>
      </c>
      <c r="N16" s="125">
        <v>155.090742135</v>
      </c>
      <c r="O16" s="125">
        <v>149.86533050400001</v>
      </c>
      <c r="P16" s="125">
        <v>150.690928063</v>
      </c>
      <c r="Q16" s="55" t="s">
        <v>89</v>
      </c>
    </row>
    <row r="17" spans="2:17">
      <c r="B17" s="41">
        <v>13</v>
      </c>
      <c r="C17" s="39" t="s">
        <v>274</v>
      </c>
      <c r="D17" s="125">
        <v>4</v>
      </c>
      <c r="E17" s="125">
        <v>36</v>
      </c>
      <c r="F17" s="125">
        <v>37</v>
      </c>
      <c r="G17" s="125">
        <v>38</v>
      </c>
      <c r="H17" s="125">
        <v>38</v>
      </c>
      <c r="I17" s="125">
        <v>39</v>
      </c>
      <c r="J17" s="125">
        <v>38.527273800000003</v>
      </c>
      <c r="K17" s="125">
        <v>38.668166300000003</v>
      </c>
      <c r="L17" s="125">
        <v>38.863477000000003</v>
      </c>
      <c r="M17" s="125">
        <v>38.651859049999999</v>
      </c>
      <c r="N17" s="125">
        <v>38.201003049999997</v>
      </c>
      <c r="O17" s="125">
        <v>38.201003049999997</v>
      </c>
      <c r="P17" s="125">
        <v>38.600057274999998</v>
      </c>
      <c r="Q17" s="55" t="s">
        <v>90</v>
      </c>
    </row>
    <row r="18" spans="2:17">
      <c r="B18" s="41">
        <v>14</v>
      </c>
      <c r="C18" s="39" t="s">
        <v>275</v>
      </c>
      <c r="D18" s="125" t="s">
        <v>254</v>
      </c>
      <c r="E18" s="125" t="s">
        <v>254</v>
      </c>
      <c r="F18" s="125" t="s">
        <v>254</v>
      </c>
      <c r="G18" s="125" t="s">
        <v>254</v>
      </c>
      <c r="H18" s="125" t="s">
        <v>254</v>
      </c>
      <c r="I18" s="125" t="s">
        <v>254</v>
      </c>
      <c r="J18" s="125">
        <v>0</v>
      </c>
      <c r="K18" s="125">
        <v>0</v>
      </c>
      <c r="L18" s="125">
        <v>0</v>
      </c>
      <c r="M18" s="125">
        <v>0</v>
      </c>
      <c r="N18" s="125">
        <v>0</v>
      </c>
      <c r="O18" s="125">
        <v>0</v>
      </c>
      <c r="P18" s="125">
        <v>0</v>
      </c>
      <c r="Q18" s="55" t="s">
        <v>91</v>
      </c>
    </row>
    <row r="19" spans="2:17">
      <c r="B19" s="41">
        <v>15</v>
      </c>
      <c r="C19" s="39" t="s">
        <v>355</v>
      </c>
      <c r="D19" s="125">
        <v>0</v>
      </c>
      <c r="E19" s="125">
        <v>0</v>
      </c>
      <c r="F19" s="125">
        <v>0</v>
      </c>
      <c r="G19" s="125">
        <v>0</v>
      </c>
      <c r="H19" s="125">
        <v>0</v>
      </c>
      <c r="I19" s="125">
        <v>0</v>
      </c>
      <c r="J19" s="125">
        <v>0</v>
      </c>
      <c r="K19" s="125">
        <v>0</v>
      </c>
      <c r="L19" s="125">
        <v>0</v>
      </c>
      <c r="M19" s="125">
        <v>0</v>
      </c>
      <c r="N19" s="125">
        <v>0</v>
      </c>
      <c r="O19" s="125">
        <v>0</v>
      </c>
      <c r="P19" s="125">
        <v>0</v>
      </c>
      <c r="Q19" s="55" t="s">
        <v>357</v>
      </c>
    </row>
    <row r="20" spans="2:17">
      <c r="B20" s="41">
        <v>16</v>
      </c>
      <c r="C20" s="39" t="s">
        <v>268</v>
      </c>
      <c r="D20" s="125">
        <v>904</v>
      </c>
      <c r="E20" s="125">
        <v>1152</v>
      </c>
      <c r="F20" s="125">
        <v>1161</v>
      </c>
      <c r="G20" s="125">
        <v>1165</v>
      </c>
      <c r="H20" s="125">
        <v>1165</v>
      </c>
      <c r="I20" s="125">
        <v>1166</v>
      </c>
      <c r="J20" s="125">
        <v>1165.667521048</v>
      </c>
      <c r="K20" s="125">
        <v>1165.677521048</v>
      </c>
      <c r="L20" s="125">
        <v>1165.6275210480001</v>
      </c>
      <c r="M20" s="125">
        <v>1165.6275210480001</v>
      </c>
      <c r="N20" s="125">
        <v>1163.745144688</v>
      </c>
      <c r="O20" s="125">
        <v>1163.985867953</v>
      </c>
      <c r="P20" s="125">
        <v>1165.486164848</v>
      </c>
      <c r="Q20" s="55" t="s">
        <v>92</v>
      </c>
    </row>
    <row r="21" spans="2:17">
      <c r="B21" s="41">
        <v>17</v>
      </c>
      <c r="C21" s="39" t="s">
        <v>269</v>
      </c>
      <c r="D21" s="125">
        <v>75</v>
      </c>
      <c r="E21" s="125">
        <v>89</v>
      </c>
      <c r="F21" s="125">
        <v>89</v>
      </c>
      <c r="G21" s="125">
        <v>89</v>
      </c>
      <c r="H21" s="125">
        <v>89</v>
      </c>
      <c r="I21" s="125">
        <v>94</v>
      </c>
      <c r="J21" s="125">
        <v>94.253995176999993</v>
      </c>
      <c r="K21" s="125">
        <v>94.253995176999993</v>
      </c>
      <c r="L21" s="125">
        <v>184.42649517699999</v>
      </c>
      <c r="M21" s="125">
        <v>156.131969521</v>
      </c>
      <c r="N21" s="125">
        <v>360.73640947500002</v>
      </c>
      <c r="O21" s="125">
        <v>360.73640947500002</v>
      </c>
      <c r="P21" s="125">
        <v>385.00904967700001</v>
      </c>
      <c r="Q21" s="55" t="s">
        <v>93</v>
      </c>
    </row>
    <row r="22" spans="2:17">
      <c r="B22" s="41">
        <v>18</v>
      </c>
      <c r="C22" s="39" t="s">
        <v>276</v>
      </c>
      <c r="D22" s="125">
        <v>436</v>
      </c>
      <c r="E22" s="125">
        <v>573</v>
      </c>
      <c r="F22" s="125">
        <v>576</v>
      </c>
      <c r="G22" s="125">
        <v>591</v>
      </c>
      <c r="H22" s="125">
        <v>624</v>
      </c>
      <c r="I22" s="125">
        <v>652</v>
      </c>
      <c r="J22" s="125">
        <v>658.06396509599995</v>
      </c>
      <c r="K22" s="125">
        <v>702.68618980600002</v>
      </c>
      <c r="L22" s="125">
        <v>703.68618980600002</v>
      </c>
      <c r="M22" s="125">
        <v>876.82226137299995</v>
      </c>
      <c r="N22" s="125">
        <v>672.70979934100001</v>
      </c>
      <c r="O22" s="125">
        <v>672.69751551100001</v>
      </c>
      <c r="P22" s="125">
        <v>688.76486060399998</v>
      </c>
      <c r="Q22" s="55" t="s">
        <v>94</v>
      </c>
    </row>
    <row r="23" spans="2:17">
      <c r="B23" s="41">
        <v>19</v>
      </c>
      <c r="C23" s="39" t="s">
        <v>271</v>
      </c>
      <c r="D23" s="125">
        <v>107</v>
      </c>
      <c r="E23" s="125">
        <v>111</v>
      </c>
      <c r="F23" s="125">
        <v>111</v>
      </c>
      <c r="G23" s="125">
        <v>112</v>
      </c>
      <c r="H23" s="125">
        <v>113</v>
      </c>
      <c r="I23" s="125">
        <v>114</v>
      </c>
      <c r="J23" s="125">
        <v>114.034274741</v>
      </c>
      <c r="K23" s="125">
        <v>145.566730291</v>
      </c>
      <c r="L23" s="125">
        <v>145.970042441</v>
      </c>
      <c r="M23" s="125">
        <v>155.04052642400001</v>
      </c>
      <c r="N23" s="125">
        <v>153.647031107</v>
      </c>
      <c r="O23" s="125">
        <v>154.80518853199999</v>
      </c>
      <c r="P23" s="125">
        <v>154.77782545400001</v>
      </c>
      <c r="Q23" s="55" t="s">
        <v>95</v>
      </c>
    </row>
    <row r="24" spans="2:17" ht="15.75" thickBot="1">
      <c r="B24" s="76"/>
      <c r="C24" s="77" t="s">
        <v>3</v>
      </c>
      <c r="D24" s="127">
        <f t="shared" ref="D24:P24" si="0">SUM(D5:D23)</f>
        <v>22866</v>
      </c>
      <c r="E24" s="127">
        <f t="shared" si="0"/>
        <v>24454</v>
      </c>
      <c r="F24" s="127">
        <f t="shared" si="0"/>
        <v>24461</v>
      </c>
      <c r="G24" s="127">
        <f t="shared" si="0"/>
        <v>24949</v>
      </c>
      <c r="H24" s="127">
        <f t="shared" si="0"/>
        <v>25389</v>
      </c>
      <c r="I24" s="127">
        <f t="shared" si="0"/>
        <v>25744</v>
      </c>
      <c r="J24" s="127">
        <f>SUM(J5:J23)</f>
        <v>25929.440655188995</v>
      </c>
      <c r="K24" s="127">
        <f>SUM(K5:K23)</f>
        <v>26093.759380437004</v>
      </c>
      <c r="L24" s="127">
        <f t="shared" si="0"/>
        <v>25686.418402949999</v>
      </c>
      <c r="M24" s="127">
        <f t="shared" si="0"/>
        <v>26069.33961786309</v>
      </c>
      <c r="N24" s="127">
        <f t="shared" si="0"/>
        <v>26110.844008206386</v>
      </c>
      <c r="O24" s="127">
        <f t="shared" si="0"/>
        <v>26243.034573010224</v>
      </c>
      <c r="P24" s="127">
        <f t="shared" si="0"/>
        <v>26818.400024822782</v>
      </c>
      <c r="Q24" s="57" t="s">
        <v>3</v>
      </c>
    </row>
    <row r="25" spans="2:17" ht="15.75" thickBot="1">
      <c r="B25" s="191"/>
      <c r="C25" s="192"/>
      <c r="D25" s="192"/>
      <c r="E25" s="192"/>
      <c r="F25" s="192"/>
      <c r="G25" s="192"/>
      <c r="H25" s="192"/>
      <c r="I25" s="192"/>
      <c r="J25" s="192"/>
      <c r="K25" s="192"/>
      <c r="L25" s="192"/>
      <c r="M25" s="192"/>
      <c r="N25" s="192"/>
      <c r="O25" s="192"/>
      <c r="P25" s="192"/>
      <c r="Q25" s="193"/>
    </row>
  </sheetData>
  <mergeCells count="3">
    <mergeCell ref="B25:Q25"/>
    <mergeCell ref="B2:Q2"/>
    <mergeCell ref="B3:Q3"/>
  </mergeCells>
  <pageMargins left="0.7" right="0.7" top="0.75" bottom="0.75" header="0.3" footer="0.3"/>
  <ignoredErrors>
    <ignoredError sqref="K24:P2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zoomScaleNormal="100" workbookViewId="0">
      <selection activeCell="V4" sqref="V4"/>
    </sheetView>
  </sheetViews>
  <sheetFormatPr defaultRowHeight="15"/>
  <cols>
    <col min="1" max="1" width="5.42578125" customWidth="1"/>
    <col min="2" max="2" width="2.7109375" bestFit="1" customWidth="1"/>
    <col min="3" max="3" width="10" bestFit="1" customWidth="1"/>
    <col min="4" max="9" width="4.7109375" bestFit="1" customWidth="1"/>
    <col min="10" max="11" width="5.140625" bestFit="1" customWidth="1"/>
    <col min="12" max="12" width="5.28515625" bestFit="1" customWidth="1"/>
    <col min="13" max="16" width="4.7109375" bestFit="1" customWidth="1"/>
    <col min="17" max="17" width="15.7109375" bestFit="1" customWidth="1"/>
  </cols>
  <sheetData>
    <row r="1" spans="2:17" ht="15.75" thickBot="1"/>
    <row r="2" spans="2:17" ht="27" customHeight="1">
      <c r="B2" s="185" t="s">
        <v>280</v>
      </c>
      <c r="C2" s="194"/>
      <c r="D2" s="194"/>
      <c r="E2" s="194"/>
      <c r="F2" s="194"/>
      <c r="G2" s="194"/>
      <c r="H2" s="194"/>
      <c r="I2" s="194"/>
      <c r="J2" s="194"/>
      <c r="K2" s="194"/>
      <c r="L2" s="194"/>
      <c r="M2" s="194"/>
      <c r="N2" s="194"/>
      <c r="O2" s="194"/>
      <c r="P2" s="194"/>
      <c r="Q2" s="195"/>
    </row>
    <row r="3" spans="2:17" ht="15.75" thickBot="1">
      <c r="B3" s="196" t="s">
        <v>243</v>
      </c>
      <c r="C3" s="197"/>
      <c r="D3" s="197"/>
      <c r="E3" s="197"/>
      <c r="F3" s="197"/>
      <c r="G3" s="197"/>
      <c r="H3" s="197"/>
      <c r="I3" s="197"/>
      <c r="J3" s="197"/>
      <c r="K3" s="197"/>
      <c r="L3" s="197"/>
      <c r="M3" s="197"/>
      <c r="N3" s="197"/>
      <c r="O3" s="197"/>
      <c r="P3" s="197"/>
      <c r="Q3" s="198"/>
    </row>
    <row r="4" spans="2:17" ht="16.5">
      <c r="B4" s="169" t="s">
        <v>7</v>
      </c>
      <c r="C4" s="74" t="s">
        <v>252</v>
      </c>
      <c r="D4" s="168">
        <v>42430</v>
      </c>
      <c r="E4" s="168">
        <v>42461</v>
      </c>
      <c r="F4" s="168">
        <v>42491</v>
      </c>
      <c r="G4" s="168">
        <v>42522</v>
      </c>
      <c r="H4" s="168">
        <v>42552</v>
      </c>
      <c r="I4" s="168">
        <v>42583</v>
      </c>
      <c r="J4" s="168">
        <v>42614</v>
      </c>
      <c r="K4" s="168">
        <v>42644</v>
      </c>
      <c r="L4" s="168">
        <v>42675</v>
      </c>
      <c r="M4" s="168">
        <v>42705</v>
      </c>
      <c r="N4" s="168">
        <v>42736</v>
      </c>
      <c r="O4" s="168">
        <v>42767</v>
      </c>
      <c r="P4" s="168">
        <v>42795</v>
      </c>
      <c r="Q4" s="64" t="s">
        <v>253</v>
      </c>
    </row>
    <row r="5" spans="2:17">
      <c r="B5" s="41">
        <v>1</v>
      </c>
      <c r="C5" s="39" t="s">
        <v>257</v>
      </c>
      <c r="D5" s="125" t="s">
        <v>96</v>
      </c>
      <c r="E5" s="125" t="s">
        <v>254</v>
      </c>
      <c r="F5" s="125" t="s">
        <v>254</v>
      </c>
      <c r="G5" s="125" t="s">
        <v>254</v>
      </c>
      <c r="H5" s="125" t="s">
        <v>254</v>
      </c>
      <c r="I5" s="125" t="s">
        <v>254</v>
      </c>
      <c r="J5" s="125">
        <v>0</v>
      </c>
      <c r="K5" s="125">
        <v>0</v>
      </c>
      <c r="L5" s="125">
        <v>0</v>
      </c>
      <c r="M5" s="125">
        <v>0</v>
      </c>
      <c r="N5" s="125">
        <v>0</v>
      </c>
      <c r="O5" s="125">
        <v>83.049574399916793</v>
      </c>
      <c r="P5" s="125">
        <v>0</v>
      </c>
      <c r="Q5" s="55" t="s">
        <v>80</v>
      </c>
    </row>
    <row r="6" spans="2:17">
      <c r="B6" s="41">
        <v>2</v>
      </c>
      <c r="C6" s="39" t="s">
        <v>258</v>
      </c>
      <c r="D6" s="125">
        <v>336</v>
      </c>
      <c r="E6" s="125">
        <v>62</v>
      </c>
      <c r="F6" s="125">
        <v>164</v>
      </c>
      <c r="G6" s="125">
        <v>102</v>
      </c>
      <c r="H6" s="125">
        <v>37</v>
      </c>
      <c r="I6" s="125">
        <v>28</v>
      </c>
      <c r="J6" s="125">
        <v>187.965</v>
      </c>
      <c r="K6" s="125">
        <v>452.63670000000002</v>
      </c>
      <c r="L6" s="125">
        <v>479.8</v>
      </c>
      <c r="M6" s="125">
        <v>116.91</v>
      </c>
      <c r="N6" s="125">
        <v>134.66999999999999</v>
      </c>
      <c r="O6" s="125">
        <v>240.7</v>
      </c>
      <c r="P6" s="125">
        <v>286.7</v>
      </c>
      <c r="Q6" s="55" t="s">
        <v>81</v>
      </c>
    </row>
    <row r="7" spans="2:17">
      <c r="B7" s="41">
        <v>3</v>
      </c>
      <c r="C7" s="39" t="s">
        <v>278</v>
      </c>
      <c r="D7" s="125">
        <v>30651</v>
      </c>
      <c r="E7" s="125">
        <v>30672</v>
      </c>
      <c r="F7" s="125">
        <v>30459</v>
      </c>
      <c r="G7" s="125">
        <v>30116</v>
      </c>
      <c r="H7" s="125">
        <v>31000</v>
      </c>
      <c r="I7" s="125">
        <v>31084</v>
      </c>
      <c r="J7" s="125">
        <v>32066.402187462001</v>
      </c>
      <c r="K7" s="125">
        <v>31923.420787808001</v>
      </c>
      <c r="L7" s="125">
        <v>33189.975329262998</v>
      </c>
      <c r="M7" s="125">
        <v>34571.439868089998</v>
      </c>
      <c r="N7" s="125">
        <v>35988.965794937321</v>
      </c>
      <c r="O7" s="125">
        <v>36263.454855011209</v>
      </c>
      <c r="P7" s="125">
        <v>37431.825446938208</v>
      </c>
      <c r="Q7" s="55" t="s">
        <v>82</v>
      </c>
    </row>
    <row r="8" spans="2:17">
      <c r="B8" s="41">
        <v>4</v>
      </c>
      <c r="C8" s="39" t="s">
        <v>260</v>
      </c>
      <c r="D8" s="125">
        <v>10</v>
      </c>
      <c r="E8" s="125">
        <v>10</v>
      </c>
      <c r="F8" s="125" t="s">
        <v>254</v>
      </c>
      <c r="G8" s="125">
        <v>667</v>
      </c>
      <c r="H8" s="125">
        <v>672</v>
      </c>
      <c r="I8" s="125">
        <v>677</v>
      </c>
      <c r="J8" s="125">
        <v>785.22213611100005</v>
      </c>
      <c r="K8" s="125">
        <v>790.733221727</v>
      </c>
      <c r="L8" s="125">
        <v>796.06653038599995</v>
      </c>
      <c r="M8" s="125">
        <v>971.75979068200002</v>
      </c>
      <c r="N8" s="125">
        <v>978.49019849700005</v>
      </c>
      <c r="O8" s="125">
        <v>1008.867755282</v>
      </c>
      <c r="P8" s="125">
        <v>1443.813950875</v>
      </c>
      <c r="Q8" s="55" t="s">
        <v>83</v>
      </c>
    </row>
    <row r="9" spans="2:17">
      <c r="B9" s="41">
        <v>5</v>
      </c>
      <c r="C9" s="39" t="s">
        <v>261</v>
      </c>
      <c r="D9" s="125" t="s">
        <v>96</v>
      </c>
      <c r="E9" s="125" t="s">
        <v>254</v>
      </c>
      <c r="F9" s="125" t="s">
        <v>254</v>
      </c>
      <c r="G9" s="125" t="s">
        <v>254</v>
      </c>
      <c r="H9" s="125" t="s">
        <v>254</v>
      </c>
      <c r="I9" s="125" t="s">
        <v>254</v>
      </c>
      <c r="J9" s="125">
        <v>0</v>
      </c>
      <c r="K9" s="125">
        <v>0</v>
      </c>
      <c r="L9" s="125">
        <v>0</v>
      </c>
      <c r="M9" s="125">
        <v>0</v>
      </c>
      <c r="N9" s="125">
        <v>0</v>
      </c>
      <c r="O9" s="125">
        <v>0</v>
      </c>
      <c r="P9" s="125">
        <v>0</v>
      </c>
      <c r="Q9" s="55" t="s">
        <v>84</v>
      </c>
    </row>
    <row r="10" spans="2:17">
      <c r="B10" s="41">
        <v>6</v>
      </c>
      <c r="C10" s="39" t="s">
        <v>256</v>
      </c>
      <c r="D10" s="125">
        <v>11331</v>
      </c>
      <c r="E10" s="125">
        <v>11539</v>
      </c>
      <c r="F10" s="125">
        <v>11519</v>
      </c>
      <c r="G10" s="125">
        <v>11832</v>
      </c>
      <c r="H10" s="125">
        <v>12637</v>
      </c>
      <c r="I10" s="125">
        <v>12813</v>
      </c>
      <c r="J10" s="125">
        <v>12889.0357269</v>
      </c>
      <c r="K10" s="125">
        <v>12585.018555799001</v>
      </c>
      <c r="L10" s="125">
        <v>12222.638924655001</v>
      </c>
      <c r="M10" s="125">
        <v>12664.762759043193</v>
      </c>
      <c r="N10" s="125">
        <v>13080.412659519687</v>
      </c>
      <c r="O10" s="125">
        <v>13116.725194453193</v>
      </c>
      <c r="P10" s="125">
        <v>13235.910730640104</v>
      </c>
      <c r="Q10" s="55" t="s">
        <v>79</v>
      </c>
    </row>
    <row r="11" spans="2:17">
      <c r="B11" s="41">
        <v>7</v>
      </c>
      <c r="C11" s="39" t="s">
        <v>262</v>
      </c>
      <c r="D11" s="125">
        <v>2479</v>
      </c>
      <c r="E11" s="125">
        <v>2497</v>
      </c>
      <c r="F11" s="125">
        <v>2390</v>
      </c>
      <c r="G11" s="125">
        <v>2498</v>
      </c>
      <c r="H11" s="125">
        <v>2716</v>
      </c>
      <c r="I11" s="125">
        <v>2855</v>
      </c>
      <c r="J11" s="125">
        <v>2890.232232628</v>
      </c>
      <c r="K11" s="125">
        <v>3300.633091275</v>
      </c>
      <c r="L11" s="125">
        <v>3104.0554948959998</v>
      </c>
      <c r="M11" s="125">
        <v>3047.3799785320002</v>
      </c>
      <c r="N11" s="125">
        <v>3047.8476201100002</v>
      </c>
      <c r="O11" s="125">
        <v>3148.7252947769998</v>
      </c>
      <c r="P11" s="125">
        <v>3072.8490503520002</v>
      </c>
      <c r="Q11" s="55" t="s">
        <v>85</v>
      </c>
    </row>
    <row r="12" spans="2:17">
      <c r="B12" s="41">
        <v>8</v>
      </c>
      <c r="C12" s="39" t="s">
        <v>273</v>
      </c>
      <c r="D12" s="125">
        <v>5953</v>
      </c>
      <c r="E12" s="125">
        <v>6087</v>
      </c>
      <c r="F12" s="125">
        <v>6372</v>
      </c>
      <c r="G12" s="125">
        <v>7669</v>
      </c>
      <c r="H12" s="125">
        <v>7750</v>
      </c>
      <c r="I12" s="125">
        <v>7830</v>
      </c>
      <c r="J12" s="125">
        <v>8020.0384755960004</v>
      </c>
      <c r="K12" s="125">
        <v>8033.0548984429997</v>
      </c>
      <c r="L12" s="125">
        <v>8072.8105223680004</v>
      </c>
      <c r="M12" s="125">
        <v>8060.2137546384392</v>
      </c>
      <c r="N12" s="125">
        <v>8006.5299512848396</v>
      </c>
      <c r="O12" s="125">
        <v>8192.1604147328853</v>
      </c>
      <c r="P12" s="125">
        <v>8288.3007167765718</v>
      </c>
      <c r="Q12" s="55" t="s">
        <v>86</v>
      </c>
    </row>
    <row r="13" spans="2:17">
      <c r="B13" s="41">
        <v>9</v>
      </c>
      <c r="C13" s="39" t="s">
        <v>87</v>
      </c>
      <c r="D13" s="125">
        <v>676</v>
      </c>
      <c r="E13" s="125">
        <v>857</v>
      </c>
      <c r="F13" s="125">
        <v>913</v>
      </c>
      <c r="G13" s="125">
        <v>919</v>
      </c>
      <c r="H13" s="125">
        <v>1009</v>
      </c>
      <c r="I13" s="125">
        <v>979</v>
      </c>
      <c r="J13" s="125">
        <v>993.65048696400004</v>
      </c>
      <c r="K13" s="125">
        <v>984.06379421999998</v>
      </c>
      <c r="L13" s="125">
        <v>1000.576195926</v>
      </c>
      <c r="M13" s="125">
        <v>1002.968148460898</v>
      </c>
      <c r="N13" s="125">
        <v>897.41259009789792</v>
      </c>
      <c r="O13" s="125">
        <v>948.87149687389797</v>
      </c>
      <c r="P13" s="125">
        <v>1087.1892145818979</v>
      </c>
      <c r="Q13" s="55" t="s">
        <v>87</v>
      </c>
    </row>
    <row r="14" spans="2:17">
      <c r="B14" s="41">
        <v>10</v>
      </c>
      <c r="C14" s="39" t="s">
        <v>238</v>
      </c>
      <c r="D14" s="125">
        <v>1611</v>
      </c>
      <c r="E14" s="125">
        <v>1580</v>
      </c>
      <c r="F14" s="125">
        <v>1697</v>
      </c>
      <c r="G14" s="125">
        <v>1757</v>
      </c>
      <c r="H14" s="125">
        <v>1960</v>
      </c>
      <c r="I14" s="125">
        <v>1986</v>
      </c>
      <c r="J14" s="125">
        <v>1851.187193124</v>
      </c>
      <c r="K14" s="125">
        <v>1851.5421047069999</v>
      </c>
      <c r="L14" s="125">
        <v>1789.3406045730001</v>
      </c>
      <c r="M14" s="125">
        <v>2276.7014247344891</v>
      </c>
      <c r="N14" s="125">
        <v>2712.2586514631948</v>
      </c>
      <c r="O14" s="125">
        <v>2357.2263385429874</v>
      </c>
      <c r="P14" s="125">
        <v>2475.61237248916</v>
      </c>
      <c r="Q14" s="55" t="s">
        <v>88</v>
      </c>
    </row>
    <row r="15" spans="2:17">
      <c r="B15" s="41">
        <v>11</v>
      </c>
      <c r="C15" s="39" t="s">
        <v>354</v>
      </c>
      <c r="D15" s="125"/>
      <c r="E15" s="125"/>
      <c r="F15" s="125"/>
      <c r="G15" s="125"/>
      <c r="H15" s="125"/>
      <c r="I15" s="125"/>
      <c r="J15" s="125"/>
      <c r="K15" s="125"/>
      <c r="L15" s="125"/>
      <c r="M15" s="125">
        <v>0</v>
      </c>
      <c r="N15" s="125">
        <v>0</v>
      </c>
      <c r="O15" s="125">
        <v>0</v>
      </c>
      <c r="P15" s="125">
        <v>0</v>
      </c>
      <c r="Q15" s="55" t="s">
        <v>356</v>
      </c>
    </row>
    <row r="16" spans="2:17">
      <c r="B16" s="41">
        <v>12</v>
      </c>
      <c r="C16" s="39" t="s">
        <v>237</v>
      </c>
      <c r="D16" s="125">
        <v>81</v>
      </c>
      <c r="E16" s="125">
        <v>79</v>
      </c>
      <c r="F16" s="125">
        <v>79</v>
      </c>
      <c r="G16" s="125">
        <v>80</v>
      </c>
      <c r="H16" s="125">
        <v>80</v>
      </c>
      <c r="I16" s="125">
        <v>106</v>
      </c>
      <c r="J16" s="125">
        <v>104.869644542</v>
      </c>
      <c r="K16" s="125">
        <v>103.555223763</v>
      </c>
      <c r="L16" s="125">
        <v>99.689788144000005</v>
      </c>
      <c r="M16" s="125">
        <v>99.764768025473302</v>
      </c>
      <c r="N16" s="125">
        <v>99.495314003576297</v>
      </c>
      <c r="O16" s="125">
        <v>98.383913806688</v>
      </c>
      <c r="P16" s="125">
        <v>98.701348757189109</v>
      </c>
      <c r="Q16" s="55" t="s">
        <v>89</v>
      </c>
    </row>
    <row r="17" spans="2:17">
      <c r="B17" s="41">
        <v>13</v>
      </c>
      <c r="C17" s="39" t="s">
        <v>274</v>
      </c>
      <c r="D17" s="125" t="s">
        <v>96</v>
      </c>
      <c r="E17" s="125" t="s">
        <v>254</v>
      </c>
      <c r="F17" s="125" t="s">
        <v>254</v>
      </c>
      <c r="G17" s="125" t="s">
        <v>254</v>
      </c>
      <c r="H17" s="125" t="s">
        <v>254</v>
      </c>
      <c r="I17" s="125" t="s">
        <v>254</v>
      </c>
      <c r="J17" s="125">
        <v>0</v>
      </c>
      <c r="K17" s="125">
        <v>0</v>
      </c>
      <c r="L17" s="125">
        <v>0</v>
      </c>
      <c r="M17" s="125">
        <v>0</v>
      </c>
      <c r="N17" s="125">
        <v>0</v>
      </c>
      <c r="O17" s="125">
        <v>0</v>
      </c>
      <c r="P17" s="125">
        <v>0</v>
      </c>
      <c r="Q17" s="55" t="s">
        <v>90</v>
      </c>
    </row>
    <row r="18" spans="2:17">
      <c r="B18" s="41">
        <v>14</v>
      </c>
      <c r="C18" s="39" t="s">
        <v>275</v>
      </c>
      <c r="D18" s="125" t="s">
        <v>96</v>
      </c>
      <c r="E18" s="125" t="s">
        <v>254</v>
      </c>
      <c r="F18" s="125" t="s">
        <v>254</v>
      </c>
      <c r="G18" s="125" t="s">
        <v>254</v>
      </c>
      <c r="H18" s="125" t="s">
        <v>254</v>
      </c>
      <c r="I18" s="125" t="s">
        <v>254</v>
      </c>
      <c r="J18" s="125">
        <v>0</v>
      </c>
      <c r="K18" s="125">
        <v>0</v>
      </c>
      <c r="L18" s="125">
        <v>0</v>
      </c>
      <c r="M18" s="125">
        <v>0</v>
      </c>
      <c r="N18" s="125">
        <v>0</v>
      </c>
      <c r="O18" s="125">
        <v>0</v>
      </c>
      <c r="P18" s="125">
        <v>0</v>
      </c>
      <c r="Q18" s="55" t="s">
        <v>91</v>
      </c>
    </row>
    <row r="19" spans="2:17">
      <c r="B19" s="41">
        <v>15</v>
      </c>
      <c r="C19" s="39" t="s">
        <v>355</v>
      </c>
      <c r="D19" s="125"/>
      <c r="E19" s="125"/>
      <c r="F19" s="125"/>
      <c r="G19" s="125"/>
      <c r="H19" s="125"/>
      <c r="I19" s="125"/>
      <c r="J19" s="125"/>
      <c r="K19" s="125"/>
      <c r="L19" s="125"/>
      <c r="M19" s="125">
        <v>0</v>
      </c>
      <c r="N19" s="125">
        <v>0</v>
      </c>
      <c r="O19" s="125">
        <v>0</v>
      </c>
      <c r="P19" s="125">
        <v>0</v>
      </c>
      <c r="Q19" s="55" t="s">
        <v>357</v>
      </c>
    </row>
    <row r="20" spans="2:17">
      <c r="B20" s="41">
        <v>16</v>
      </c>
      <c r="C20" s="39" t="s">
        <v>268</v>
      </c>
      <c r="D20" s="125" t="s">
        <v>96</v>
      </c>
      <c r="E20" s="125" t="s">
        <v>254</v>
      </c>
      <c r="F20" s="125" t="s">
        <v>254</v>
      </c>
      <c r="G20" s="125" t="s">
        <v>254</v>
      </c>
      <c r="H20" s="125" t="s">
        <v>254</v>
      </c>
      <c r="I20" s="125" t="s">
        <v>254</v>
      </c>
      <c r="J20" s="125">
        <v>0</v>
      </c>
      <c r="K20" s="125">
        <v>0</v>
      </c>
      <c r="L20" s="125">
        <v>0</v>
      </c>
      <c r="M20" s="125">
        <v>0</v>
      </c>
      <c r="N20" s="125">
        <v>0</v>
      </c>
      <c r="O20" s="125">
        <v>0</v>
      </c>
      <c r="P20" s="125">
        <v>0</v>
      </c>
      <c r="Q20" s="55" t="s">
        <v>92</v>
      </c>
    </row>
    <row r="21" spans="2:17">
      <c r="B21" s="41">
        <v>17</v>
      </c>
      <c r="C21" s="39" t="s">
        <v>269</v>
      </c>
      <c r="D21" s="125" t="s">
        <v>96</v>
      </c>
      <c r="E21" s="125" t="s">
        <v>254</v>
      </c>
      <c r="F21" s="125" t="s">
        <v>254</v>
      </c>
      <c r="G21" s="125" t="s">
        <v>254</v>
      </c>
      <c r="H21" s="125" t="s">
        <v>254</v>
      </c>
      <c r="I21" s="125" t="s">
        <v>254</v>
      </c>
      <c r="J21" s="125">
        <v>0</v>
      </c>
      <c r="K21" s="125">
        <v>0</v>
      </c>
      <c r="L21" s="125">
        <v>0</v>
      </c>
      <c r="M21" s="125">
        <v>0</v>
      </c>
      <c r="N21" s="125">
        <v>0</v>
      </c>
      <c r="O21" s="125">
        <v>0</v>
      </c>
      <c r="P21" s="125">
        <v>0</v>
      </c>
      <c r="Q21" s="55" t="s">
        <v>93</v>
      </c>
    </row>
    <row r="22" spans="2:17">
      <c r="B22" s="41">
        <v>18</v>
      </c>
      <c r="C22" s="39" t="s">
        <v>276</v>
      </c>
      <c r="D22" s="125" t="s">
        <v>96</v>
      </c>
      <c r="E22" s="125" t="s">
        <v>254</v>
      </c>
      <c r="F22" s="125" t="s">
        <v>254</v>
      </c>
      <c r="G22" s="125" t="s">
        <v>254</v>
      </c>
      <c r="H22" s="125" t="s">
        <v>254</v>
      </c>
      <c r="I22" s="125" t="s">
        <v>254</v>
      </c>
      <c r="J22" s="125">
        <v>0</v>
      </c>
      <c r="K22" s="125">
        <v>0</v>
      </c>
      <c r="L22" s="125">
        <v>0</v>
      </c>
      <c r="M22" s="125">
        <v>0</v>
      </c>
      <c r="N22" s="125">
        <v>0</v>
      </c>
      <c r="O22" s="125">
        <v>0</v>
      </c>
      <c r="P22" s="125">
        <v>0</v>
      </c>
      <c r="Q22" s="55" t="s">
        <v>94</v>
      </c>
    </row>
    <row r="23" spans="2:17">
      <c r="B23" s="41">
        <v>19</v>
      </c>
      <c r="C23" s="39" t="s">
        <v>279</v>
      </c>
      <c r="D23" s="125">
        <v>18</v>
      </c>
      <c r="E23" s="125">
        <v>18</v>
      </c>
      <c r="F23" s="125">
        <v>18</v>
      </c>
      <c r="G23" s="125">
        <v>18</v>
      </c>
      <c r="H23" s="125">
        <v>18</v>
      </c>
      <c r="I23" s="125">
        <v>18</v>
      </c>
      <c r="J23" s="125">
        <v>18.115120839999999</v>
      </c>
      <c r="K23" s="125">
        <v>18.096631882000001</v>
      </c>
      <c r="L23" s="125">
        <v>18.078142924000002</v>
      </c>
      <c r="M23" s="125">
        <v>20.0853</v>
      </c>
      <c r="N23" s="125">
        <v>20.0853</v>
      </c>
      <c r="O23" s="125">
        <v>20.0853</v>
      </c>
      <c r="P23" s="125">
        <v>19.834931156</v>
      </c>
      <c r="Q23" s="55" t="s">
        <v>95</v>
      </c>
    </row>
    <row r="24" spans="2:17" ht="15.75" thickBot="1">
      <c r="B24" s="76"/>
      <c r="C24" s="77" t="s">
        <v>3</v>
      </c>
      <c r="D24" s="127">
        <f t="shared" ref="D24:O24" si="0">SUM(D5:D23)</f>
        <v>53146</v>
      </c>
      <c r="E24" s="127">
        <f t="shared" si="0"/>
        <v>53401</v>
      </c>
      <c r="F24" s="127">
        <f t="shared" si="0"/>
        <v>53611</v>
      </c>
      <c r="G24" s="127">
        <f t="shared" si="0"/>
        <v>55658</v>
      </c>
      <c r="H24" s="127">
        <f t="shared" si="0"/>
        <v>57879</v>
      </c>
      <c r="I24" s="127">
        <f t="shared" si="0"/>
        <v>58376</v>
      </c>
      <c r="J24" s="127">
        <f t="shared" si="0"/>
        <v>59806.718204167002</v>
      </c>
      <c r="K24" s="127">
        <f t="shared" si="0"/>
        <v>60042.755009623994</v>
      </c>
      <c r="L24" s="127">
        <f t="shared" si="0"/>
        <v>60773.031533135007</v>
      </c>
      <c r="M24" s="127">
        <f t="shared" si="0"/>
        <v>62831.985792206498</v>
      </c>
      <c r="N24" s="127">
        <f t="shared" si="0"/>
        <v>64966.168079913514</v>
      </c>
      <c r="O24" s="127">
        <f t="shared" si="0"/>
        <v>65478.250137879782</v>
      </c>
      <c r="P24" s="127">
        <f t="shared" ref="P24" si="1">SUM(P5:P23)</f>
        <v>67440.737762566132</v>
      </c>
      <c r="Q24" s="57" t="s">
        <v>3</v>
      </c>
    </row>
    <row r="25" spans="2:17" ht="15.75" thickBot="1">
      <c r="B25" s="206"/>
      <c r="C25" s="207"/>
      <c r="D25" s="207"/>
      <c r="E25" s="207"/>
      <c r="F25" s="207"/>
      <c r="G25" s="207"/>
      <c r="H25" s="207"/>
      <c r="I25" s="207"/>
      <c r="J25" s="207"/>
      <c r="K25" s="207"/>
      <c r="L25" s="207"/>
      <c r="M25" s="207"/>
      <c r="N25" s="207"/>
      <c r="O25" s="207"/>
      <c r="P25" s="207"/>
      <c r="Q25" s="208"/>
    </row>
  </sheetData>
  <mergeCells count="3">
    <mergeCell ref="B25:Q25"/>
    <mergeCell ref="B2:Q2"/>
    <mergeCell ref="B3:Q3"/>
  </mergeCells>
  <pageMargins left="0.7" right="0.7" top="0.75" bottom="0.75" header="0.3" footer="0.3"/>
  <pageSetup paperSize="9" orientation="portrait" r:id="rId1"/>
  <ignoredErrors>
    <ignoredError sqref="K24:P2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V9" sqref="V9"/>
    </sheetView>
  </sheetViews>
  <sheetFormatPr defaultRowHeight="15"/>
  <cols>
    <col min="1" max="1" width="5.28515625" customWidth="1"/>
    <col min="2" max="2" width="2.5703125" bestFit="1" customWidth="1"/>
    <col min="3" max="3" width="10" bestFit="1" customWidth="1"/>
    <col min="4" max="4" width="4.140625" bestFit="1" customWidth="1"/>
    <col min="5" max="5" width="4.28515625" bestFit="1" customWidth="1"/>
    <col min="6" max="9" width="4.140625" bestFit="1" customWidth="1"/>
    <col min="10" max="10" width="4.28515625" bestFit="1" customWidth="1"/>
    <col min="11" max="13" width="4.140625" bestFit="1" customWidth="1"/>
    <col min="14" max="14" width="4.28515625" bestFit="1" customWidth="1"/>
    <col min="15" max="16" width="4.140625" bestFit="1" customWidth="1"/>
    <col min="17" max="17" width="20.140625" bestFit="1" customWidth="1"/>
  </cols>
  <sheetData>
    <row r="1" spans="2:20" ht="15.75" thickBot="1"/>
    <row r="2" spans="2:20" ht="28.5" customHeight="1">
      <c r="B2" s="185" t="s">
        <v>298</v>
      </c>
      <c r="C2" s="194"/>
      <c r="D2" s="194"/>
      <c r="E2" s="194"/>
      <c r="F2" s="194"/>
      <c r="G2" s="194"/>
      <c r="H2" s="194"/>
      <c r="I2" s="194"/>
      <c r="J2" s="194"/>
      <c r="K2" s="194"/>
      <c r="L2" s="194"/>
      <c r="M2" s="194"/>
      <c r="N2" s="194"/>
      <c r="O2" s="194"/>
      <c r="P2" s="194"/>
      <c r="Q2" s="195"/>
    </row>
    <row r="3" spans="2:20" ht="15.75" thickBot="1">
      <c r="B3" s="196" t="s">
        <v>281</v>
      </c>
      <c r="C3" s="197"/>
      <c r="D3" s="197"/>
      <c r="E3" s="197"/>
      <c r="F3" s="197"/>
      <c r="G3" s="197"/>
      <c r="H3" s="197"/>
      <c r="I3" s="197"/>
      <c r="J3" s="197"/>
      <c r="K3" s="197"/>
      <c r="L3" s="197"/>
      <c r="M3" s="197"/>
      <c r="N3" s="197"/>
      <c r="O3" s="197"/>
      <c r="P3" s="197"/>
      <c r="Q3" s="198"/>
    </row>
    <row r="4" spans="2:20" ht="17.25" thickBot="1">
      <c r="B4" s="58" t="s">
        <v>7</v>
      </c>
      <c r="C4" s="75" t="s">
        <v>282</v>
      </c>
      <c r="D4" s="172">
        <v>42430</v>
      </c>
      <c r="E4" s="172">
        <v>42461</v>
      </c>
      <c r="F4" s="172">
        <v>42491</v>
      </c>
      <c r="G4" s="172">
        <v>42522</v>
      </c>
      <c r="H4" s="172">
        <v>42552</v>
      </c>
      <c r="I4" s="172">
        <v>42583</v>
      </c>
      <c r="J4" s="172">
        <v>42614</v>
      </c>
      <c r="K4" s="172">
        <v>42644</v>
      </c>
      <c r="L4" s="172">
        <v>42675</v>
      </c>
      <c r="M4" s="172">
        <v>42705</v>
      </c>
      <c r="N4" s="172">
        <v>42736</v>
      </c>
      <c r="O4" s="172">
        <v>42767</v>
      </c>
      <c r="P4" s="172">
        <v>42795</v>
      </c>
      <c r="Q4" s="37" t="s">
        <v>283</v>
      </c>
    </row>
    <row r="5" spans="2:20">
      <c r="B5" s="41">
        <v>1</v>
      </c>
      <c r="C5" s="39" t="s">
        <v>284</v>
      </c>
      <c r="D5" s="125">
        <v>1154</v>
      </c>
      <c r="E5" s="125">
        <v>1257</v>
      </c>
      <c r="F5" s="125">
        <v>1046</v>
      </c>
      <c r="G5" s="125">
        <v>1153</v>
      </c>
      <c r="H5" s="125">
        <v>1358</v>
      </c>
      <c r="I5" s="125">
        <v>1198</v>
      </c>
      <c r="J5" s="125">
        <v>1310</v>
      </c>
      <c r="K5" s="125">
        <v>1045.3824663410001</v>
      </c>
      <c r="L5" s="125">
        <v>1109.935982387</v>
      </c>
      <c r="M5" s="125">
        <v>1098.4747842300001</v>
      </c>
      <c r="N5" s="125">
        <v>1307.1253117807125</v>
      </c>
      <c r="O5" s="125">
        <f>SUM('T14'!O5,'T15'!O5,'T16'!O5)</f>
        <v>1423.7177458451974</v>
      </c>
      <c r="P5" s="125">
        <f>SUM('T14'!P5,'T15'!P5,'T16'!P5)</f>
        <v>1491.4307770749601</v>
      </c>
      <c r="Q5" s="55" t="s">
        <v>97</v>
      </c>
    </row>
    <row r="6" spans="2:20">
      <c r="B6" s="41">
        <v>2</v>
      </c>
      <c r="C6" s="39" t="s">
        <v>285</v>
      </c>
      <c r="D6" s="125">
        <v>360</v>
      </c>
      <c r="E6" s="125">
        <v>364</v>
      </c>
      <c r="F6" s="125">
        <v>376</v>
      </c>
      <c r="G6" s="125">
        <v>346</v>
      </c>
      <c r="H6" s="125">
        <v>342</v>
      </c>
      <c r="I6" s="125">
        <v>358</v>
      </c>
      <c r="J6" s="125">
        <v>357</v>
      </c>
      <c r="K6" s="125">
        <v>361.80405976200001</v>
      </c>
      <c r="L6" s="125">
        <f>L7+L8</f>
        <v>361.49710993499997</v>
      </c>
      <c r="M6" s="125">
        <v>385.19612906899999</v>
      </c>
      <c r="N6" s="125">
        <v>284.36201641321998</v>
      </c>
      <c r="O6" s="125">
        <f t="shared" ref="O6:P6" si="0">+O7+O8</f>
        <v>390.40572218569821</v>
      </c>
      <c r="P6" s="125">
        <f t="shared" si="0"/>
        <v>372.27655913671822</v>
      </c>
      <c r="Q6" s="55" t="s">
        <v>106</v>
      </c>
      <c r="R6" s="135"/>
      <c r="S6" s="135"/>
      <c r="T6" s="135"/>
    </row>
    <row r="7" spans="2:20">
      <c r="B7" s="41" t="s">
        <v>286</v>
      </c>
      <c r="C7" s="39" t="s">
        <v>287</v>
      </c>
      <c r="D7" s="125">
        <v>295</v>
      </c>
      <c r="E7" s="125">
        <v>302</v>
      </c>
      <c r="F7" s="125">
        <v>312</v>
      </c>
      <c r="G7" s="125">
        <v>284</v>
      </c>
      <c r="H7" s="125">
        <v>291</v>
      </c>
      <c r="I7" s="125">
        <v>297</v>
      </c>
      <c r="J7" s="125">
        <v>299</v>
      </c>
      <c r="K7" s="125">
        <v>304.04956202300002</v>
      </c>
      <c r="L7" s="125">
        <v>306.48911252599999</v>
      </c>
      <c r="M7" s="125">
        <v>324.995494205</v>
      </c>
      <c r="N7" s="125">
        <v>284.36201641321998</v>
      </c>
      <c r="O7" s="125">
        <f>SUM('T14'!O7,'T15'!O7)</f>
        <v>330.99498250321824</v>
      </c>
      <c r="P7" s="125">
        <f>SUM('T14'!P7,'T15'!P7)</f>
        <v>315.11479909914999</v>
      </c>
      <c r="Q7" s="55" t="s">
        <v>288</v>
      </c>
      <c r="R7" s="135"/>
    </row>
    <row r="8" spans="2:20">
      <c r="B8" s="41" t="s">
        <v>289</v>
      </c>
      <c r="C8" s="39" t="s">
        <v>290</v>
      </c>
      <c r="D8" s="125">
        <v>65</v>
      </c>
      <c r="E8" s="125">
        <v>62</v>
      </c>
      <c r="F8" s="125">
        <v>65</v>
      </c>
      <c r="G8" s="125">
        <v>61</v>
      </c>
      <c r="H8" s="125">
        <v>51</v>
      </c>
      <c r="I8" s="125">
        <v>61</v>
      </c>
      <c r="J8" s="125">
        <v>59</v>
      </c>
      <c r="K8" s="125">
        <v>57.754497739000001</v>
      </c>
      <c r="L8" s="125">
        <v>55.007997408999998</v>
      </c>
      <c r="M8" s="125">
        <v>60.200634863999994</v>
      </c>
      <c r="N8" s="125">
        <v>49.43246968967</v>
      </c>
      <c r="O8" s="125">
        <f>SUM('T14'!O8,'T15'!O8)</f>
        <v>59.410739682479999</v>
      </c>
      <c r="P8" s="125">
        <f>SUM('T14'!P8,'T15'!P8)</f>
        <v>57.1617600375682</v>
      </c>
      <c r="Q8" s="55" t="s">
        <v>291</v>
      </c>
    </row>
    <row r="9" spans="2:20">
      <c r="B9" s="41">
        <v>3</v>
      </c>
      <c r="C9" s="39" t="s">
        <v>292</v>
      </c>
      <c r="D9" s="125">
        <v>2972</v>
      </c>
      <c r="E9" s="125">
        <v>3105</v>
      </c>
      <c r="F9" s="125">
        <v>3176</v>
      </c>
      <c r="G9" s="125">
        <v>3333</v>
      </c>
      <c r="H9" s="125">
        <v>3355</v>
      </c>
      <c r="I9" s="125">
        <v>3429</v>
      </c>
      <c r="J9" s="125">
        <v>3419</v>
      </c>
      <c r="K9" s="125">
        <v>3453.022422176</v>
      </c>
      <c r="L9" s="125">
        <v>3560.0904204140002</v>
      </c>
      <c r="M9" s="125">
        <v>3557.5978362990004</v>
      </c>
      <c r="N9" s="125">
        <v>3519.527240854</v>
      </c>
      <c r="O9" s="125">
        <f>SUM('T14'!O9,'T15'!O10)</f>
        <v>3583.5264274044798</v>
      </c>
      <c r="P9" s="125">
        <f>SUM('T14'!P9,'T15'!P10)</f>
        <v>3671.9016900654797</v>
      </c>
      <c r="Q9" s="55" t="s">
        <v>100</v>
      </c>
      <c r="S9" s="135"/>
    </row>
    <row r="10" spans="2:20">
      <c r="B10" s="41">
        <v>4</v>
      </c>
      <c r="C10" s="39" t="s">
        <v>293</v>
      </c>
      <c r="D10" s="125">
        <v>95</v>
      </c>
      <c r="E10" s="125">
        <v>96</v>
      </c>
      <c r="F10" s="125">
        <v>97</v>
      </c>
      <c r="G10" s="125">
        <v>97</v>
      </c>
      <c r="H10" s="125">
        <v>97</v>
      </c>
      <c r="I10" s="125">
        <v>98</v>
      </c>
      <c r="J10" s="125">
        <v>99</v>
      </c>
      <c r="K10" s="125">
        <v>99.974389095999996</v>
      </c>
      <c r="L10" s="125">
        <v>101.47684256300001</v>
      </c>
      <c r="M10" s="125">
        <v>105.063374748</v>
      </c>
      <c r="N10" s="125">
        <v>107.36781996100001</v>
      </c>
      <c r="O10" s="125">
        <f>SUM('T14'!O10,'T15'!O11)</f>
        <v>181.51892238147866</v>
      </c>
      <c r="P10" s="125">
        <f>SUM('T14'!P10,'T15'!P11)</f>
        <v>210.59947035748868</v>
      </c>
      <c r="Q10" s="55" t="s">
        <v>101</v>
      </c>
    </row>
    <row r="11" spans="2:20">
      <c r="B11" s="41">
        <v>5</v>
      </c>
      <c r="C11" s="39" t="s">
        <v>294</v>
      </c>
      <c r="D11" s="125">
        <v>328</v>
      </c>
      <c r="E11" s="125">
        <v>343</v>
      </c>
      <c r="F11" s="125">
        <v>354</v>
      </c>
      <c r="G11" s="125">
        <v>359</v>
      </c>
      <c r="H11" s="125">
        <v>388</v>
      </c>
      <c r="I11" s="125">
        <v>391</v>
      </c>
      <c r="J11" s="125">
        <v>417</v>
      </c>
      <c r="K11" s="125">
        <v>401.20321108200005</v>
      </c>
      <c r="L11" s="125">
        <v>413.26142787800001</v>
      </c>
      <c r="M11" s="125">
        <v>460.29373267900002</v>
      </c>
      <c r="N11" s="125">
        <v>375.12664089800006</v>
      </c>
      <c r="O11" s="125">
        <f>SUM('T14'!O11,'T15'!O12,'T16'!O6)</f>
        <v>348.92753263956996</v>
      </c>
      <c r="P11" s="125">
        <f>SUM('T14'!P11,'T15'!P12,'T16'!P6)</f>
        <v>365.73414833171995</v>
      </c>
      <c r="Q11" s="55" t="s">
        <v>102</v>
      </c>
    </row>
    <row r="12" spans="2:20">
      <c r="B12" s="41">
        <v>6</v>
      </c>
      <c r="C12" s="39" t="s">
        <v>295</v>
      </c>
      <c r="D12" s="125">
        <v>358</v>
      </c>
      <c r="E12" s="125">
        <v>685</v>
      </c>
      <c r="F12" s="125">
        <v>408</v>
      </c>
      <c r="G12" s="125">
        <v>429</v>
      </c>
      <c r="H12" s="125">
        <v>1033</v>
      </c>
      <c r="I12" s="125">
        <v>987</v>
      </c>
      <c r="J12" s="125">
        <v>323</v>
      </c>
      <c r="K12" s="125">
        <v>430.25259599999998</v>
      </c>
      <c r="L12" s="125">
        <v>467.69322808599998</v>
      </c>
      <c r="M12" s="125">
        <v>777.0851663389999</v>
      </c>
      <c r="N12" s="125">
        <v>500.48716870442615</v>
      </c>
      <c r="O12" s="125">
        <f>SUM('T14'!O12,'T15'!O13,'T16'!O7)</f>
        <v>615.74672641540621</v>
      </c>
      <c r="P12" s="125">
        <f>SUM('T14'!P12,'T15'!P13,'T16'!P7)</f>
        <v>754.3219191420161</v>
      </c>
      <c r="Q12" s="55" t="s">
        <v>103</v>
      </c>
    </row>
    <row r="13" spans="2:20">
      <c r="B13" s="41">
        <v>7</v>
      </c>
      <c r="C13" s="39" t="s">
        <v>296</v>
      </c>
      <c r="D13" s="125">
        <v>2244</v>
      </c>
      <c r="E13" s="125">
        <v>1903</v>
      </c>
      <c r="F13" s="125">
        <v>2189</v>
      </c>
      <c r="G13" s="125">
        <v>2159</v>
      </c>
      <c r="H13" s="125">
        <v>2069</v>
      </c>
      <c r="I13" s="125">
        <v>2270</v>
      </c>
      <c r="J13" s="125">
        <v>2408</v>
      </c>
      <c r="K13" s="125">
        <v>1938.4875559070001</v>
      </c>
      <c r="L13" s="125">
        <v>2243.8142257170002</v>
      </c>
      <c r="M13" s="125">
        <v>2052.5250000750002</v>
      </c>
      <c r="N13" s="125">
        <v>2185.1102666362131</v>
      </c>
      <c r="O13" s="125">
        <f>SUM('T14'!O13,'T15'!O14,'T16'!O8)</f>
        <v>2142.004079975246</v>
      </c>
      <c r="P13" s="125">
        <f>SUM('T14'!P13,'T15'!P14,'T16'!P8)</f>
        <v>1928.186616108115</v>
      </c>
      <c r="Q13" s="55" t="s">
        <v>104</v>
      </c>
    </row>
    <row r="14" spans="2:20">
      <c r="B14" s="41">
        <v>8</v>
      </c>
      <c r="C14" s="39" t="s">
        <v>297</v>
      </c>
      <c r="D14" s="125">
        <v>74</v>
      </c>
      <c r="E14" s="125">
        <v>95</v>
      </c>
      <c r="F14" s="125">
        <v>76</v>
      </c>
      <c r="G14" s="125">
        <v>96</v>
      </c>
      <c r="H14" s="125">
        <v>149</v>
      </c>
      <c r="I14" s="125">
        <v>173</v>
      </c>
      <c r="J14" s="125">
        <v>152</v>
      </c>
      <c r="K14" s="125">
        <v>182.49491352300001</v>
      </c>
      <c r="L14" s="125">
        <v>183.964696893</v>
      </c>
      <c r="M14" s="125">
        <v>175.755529102</v>
      </c>
      <c r="N14" s="125">
        <v>140.04604942099667</v>
      </c>
      <c r="O14" s="125">
        <f>SUM('T14'!O14,'T15'!O14,'T16'!O9)</f>
        <v>92.474245114746665</v>
      </c>
      <c r="P14" s="125">
        <f>SUM('T14'!P14,'T15'!P14,'T16'!P9)</f>
        <v>90.447392639746681</v>
      </c>
      <c r="Q14" s="55" t="s">
        <v>105</v>
      </c>
    </row>
    <row r="15" spans="2:20" ht="15.75" thickBot="1">
      <c r="B15" s="76"/>
      <c r="C15" s="77" t="s">
        <v>3</v>
      </c>
      <c r="D15" s="127">
        <f t="shared" ref="D15:N15" si="1">SUM(D5,D6,D9:D14)</f>
        <v>7585</v>
      </c>
      <c r="E15" s="127">
        <f t="shared" si="1"/>
        <v>7848</v>
      </c>
      <c r="F15" s="127">
        <f t="shared" si="1"/>
        <v>7722</v>
      </c>
      <c r="G15" s="127">
        <f t="shared" si="1"/>
        <v>7972</v>
      </c>
      <c r="H15" s="127">
        <f t="shared" si="1"/>
        <v>8791</v>
      </c>
      <c r="I15" s="127">
        <f t="shared" si="1"/>
        <v>8904</v>
      </c>
      <c r="J15" s="127">
        <f t="shared" si="1"/>
        <v>8485</v>
      </c>
      <c r="K15" s="127">
        <f t="shared" si="1"/>
        <v>7912.6216138870004</v>
      </c>
      <c r="L15" s="127">
        <f t="shared" si="1"/>
        <v>8441.7339338729998</v>
      </c>
      <c r="M15" s="127">
        <f t="shared" si="1"/>
        <v>8611.9915525409997</v>
      </c>
      <c r="N15" s="127">
        <f t="shared" si="1"/>
        <v>8419.152514668569</v>
      </c>
      <c r="O15" s="127">
        <f>SUM(O5,O6,O9:O14)</f>
        <v>8778.3214019618244</v>
      </c>
      <c r="P15" s="127">
        <f>SUM(P5,P6,P9:P14)</f>
        <v>8884.898572856242</v>
      </c>
      <c r="Q15" s="57" t="s">
        <v>3</v>
      </c>
    </row>
    <row r="16" spans="2:20" ht="15.75" thickBot="1">
      <c r="B16" s="202"/>
      <c r="C16" s="203"/>
      <c r="D16" s="203"/>
      <c r="E16" s="203"/>
      <c r="F16" s="203"/>
      <c r="G16" s="203"/>
      <c r="H16" s="203"/>
      <c r="I16" s="203"/>
      <c r="J16" s="203"/>
      <c r="K16" s="203"/>
      <c r="L16" s="203"/>
      <c r="M16" s="203"/>
      <c r="N16" s="203"/>
      <c r="O16" s="203"/>
      <c r="P16" s="203"/>
      <c r="Q16" s="204"/>
    </row>
  </sheetData>
  <mergeCells count="3">
    <mergeCell ref="B2:Q2"/>
    <mergeCell ref="B3:Q3"/>
    <mergeCell ref="B16:Q16"/>
  </mergeCells>
  <pageMargins left="0.7" right="0.7" top="0.75" bottom="0.75" header="0.3" footer="0.3"/>
  <pageSetup paperSize="9" orientation="portrait" r:id="rId1"/>
  <ignoredErrors>
    <ignoredError sqref="D15:N15"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D4" sqref="D4:P4"/>
    </sheetView>
  </sheetViews>
  <sheetFormatPr defaultRowHeight="15"/>
  <cols>
    <col min="1" max="1" width="5.85546875" customWidth="1"/>
    <col min="2" max="2" width="2.7109375" bestFit="1" customWidth="1"/>
    <col min="3" max="3" width="10" bestFit="1" customWidth="1"/>
    <col min="4" max="16" width="4" customWidth="1"/>
    <col min="17" max="17" width="20.140625" bestFit="1" customWidth="1"/>
  </cols>
  <sheetData>
    <row r="1" spans="2:20" ht="15.75" thickBot="1"/>
    <row r="2" spans="2:20" ht="24" customHeight="1">
      <c r="B2" s="185" t="s">
        <v>299</v>
      </c>
      <c r="C2" s="194"/>
      <c r="D2" s="194"/>
      <c r="E2" s="194"/>
      <c r="F2" s="194"/>
      <c r="G2" s="194"/>
      <c r="H2" s="194"/>
      <c r="I2" s="194"/>
      <c r="J2" s="194"/>
      <c r="K2" s="194"/>
      <c r="L2" s="194"/>
      <c r="M2" s="194"/>
      <c r="N2" s="194"/>
      <c r="O2" s="194"/>
      <c r="P2" s="194"/>
      <c r="Q2" s="195"/>
    </row>
    <row r="3" spans="2:20" ht="15.75" thickBot="1">
      <c r="B3" s="196" t="s">
        <v>243</v>
      </c>
      <c r="C3" s="197"/>
      <c r="D3" s="197"/>
      <c r="E3" s="197"/>
      <c r="F3" s="197"/>
      <c r="G3" s="197"/>
      <c r="H3" s="197"/>
      <c r="I3" s="197"/>
      <c r="J3" s="197"/>
      <c r="K3" s="197"/>
      <c r="L3" s="197"/>
      <c r="M3" s="197"/>
      <c r="N3" s="197"/>
      <c r="O3" s="197"/>
      <c r="P3" s="197"/>
      <c r="Q3" s="198"/>
    </row>
    <row r="4" spans="2:20" ht="17.25" thickBot="1">
      <c r="B4" s="58" t="s">
        <v>7</v>
      </c>
      <c r="C4" s="75" t="s">
        <v>282</v>
      </c>
      <c r="D4" s="36">
        <v>42430</v>
      </c>
      <c r="E4" s="172">
        <v>42461</v>
      </c>
      <c r="F4" s="172">
        <v>42491</v>
      </c>
      <c r="G4" s="172">
        <v>42522</v>
      </c>
      <c r="H4" s="172">
        <v>42552</v>
      </c>
      <c r="I4" s="172">
        <v>42583</v>
      </c>
      <c r="J4" s="172">
        <v>42614</v>
      </c>
      <c r="K4" s="172">
        <v>42644</v>
      </c>
      <c r="L4" s="172">
        <v>42675</v>
      </c>
      <c r="M4" s="172">
        <v>42705</v>
      </c>
      <c r="N4" s="172">
        <v>42736</v>
      </c>
      <c r="O4" s="172">
        <v>42767</v>
      </c>
      <c r="P4" s="172">
        <v>42795</v>
      </c>
      <c r="Q4" s="37" t="s">
        <v>283</v>
      </c>
    </row>
    <row r="5" spans="2:20">
      <c r="B5" s="41">
        <v>1</v>
      </c>
      <c r="C5" s="39" t="s">
        <v>284</v>
      </c>
      <c r="D5" s="125">
        <v>598</v>
      </c>
      <c r="E5" s="125">
        <v>627</v>
      </c>
      <c r="F5" s="125">
        <v>668</v>
      </c>
      <c r="G5" s="125">
        <v>635</v>
      </c>
      <c r="H5" s="125">
        <v>690</v>
      </c>
      <c r="I5" s="125">
        <v>829</v>
      </c>
      <c r="J5" s="125">
        <v>599.42430100599995</v>
      </c>
      <c r="K5" s="125">
        <v>681.41088121600001</v>
      </c>
      <c r="L5" s="125">
        <v>656.18554430200004</v>
      </c>
      <c r="M5" s="125">
        <v>807.61403812492995</v>
      </c>
      <c r="N5" s="125">
        <v>643.86023943638838</v>
      </c>
      <c r="O5" s="125">
        <v>692.99174294519821</v>
      </c>
      <c r="P5" s="125">
        <v>611.3094076576084</v>
      </c>
      <c r="Q5" s="55" t="s">
        <v>97</v>
      </c>
    </row>
    <row r="6" spans="2:20">
      <c r="B6" s="41">
        <v>2</v>
      </c>
      <c r="C6" s="39" t="s">
        <v>285</v>
      </c>
      <c r="D6" s="125">
        <v>319</v>
      </c>
      <c r="E6" s="125">
        <v>316</v>
      </c>
      <c r="F6" s="125">
        <v>291</v>
      </c>
      <c r="G6" s="125">
        <v>301</v>
      </c>
      <c r="H6" s="165">
        <v>307</v>
      </c>
      <c r="I6" s="125">
        <v>300</v>
      </c>
      <c r="J6" s="125">
        <v>305.81229672199999</v>
      </c>
      <c r="K6" s="125">
        <f>K7+K8</f>
        <v>306.42276991699998</v>
      </c>
      <c r="L6" s="125">
        <v>320.09589860599999</v>
      </c>
      <c r="M6" s="125">
        <f>+M7+M8</f>
        <v>291.03744719789</v>
      </c>
      <c r="N6" s="125">
        <f t="shared" ref="N6:O6" si="0">SUM(N7:N8)</f>
        <v>311.08668329275224</v>
      </c>
      <c r="O6" s="125">
        <f t="shared" si="0"/>
        <v>332.07950304869826</v>
      </c>
      <c r="P6" s="125">
        <f t="shared" ref="P6" si="1">SUM(P7:P8)</f>
        <v>316.04674937171819</v>
      </c>
      <c r="Q6" s="55" t="s">
        <v>106</v>
      </c>
    </row>
    <row r="7" spans="2:20">
      <c r="B7" s="41" t="s">
        <v>286</v>
      </c>
      <c r="C7" s="39" t="s">
        <v>287</v>
      </c>
      <c r="D7" s="125">
        <v>268</v>
      </c>
      <c r="E7" s="125">
        <v>267</v>
      </c>
      <c r="F7" s="125">
        <v>244</v>
      </c>
      <c r="G7" s="125">
        <v>260</v>
      </c>
      <c r="H7" s="125">
        <v>259</v>
      </c>
      <c r="I7" s="125">
        <v>256</v>
      </c>
      <c r="J7" s="125">
        <v>262.050839349</v>
      </c>
      <c r="K7" s="125">
        <v>263.84016649500001</v>
      </c>
      <c r="L7" s="125">
        <v>275.07244570900002</v>
      </c>
      <c r="M7" s="125">
        <v>252.27478098722</v>
      </c>
      <c r="N7" s="125">
        <v>266.16219308103001</v>
      </c>
      <c r="O7" s="125">
        <v>285.06274385421824</v>
      </c>
      <c r="P7" s="125">
        <v>270.93986394115001</v>
      </c>
      <c r="Q7" s="55" t="s">
        <v>98</v>
      </c>
      <c r="S7" s="135"/>
    </row>
    <row r="8" spans="2:20">
      <c r="B8" s="41" t="s">
        <v>289</v>
      </c>
      <c r="C8" s="39" t="s">
        <v>290</v>
      </c>
      <c r="D8" s="125">
        <v>50</v>
      </c>
      <c r="E8" s="125">
        <v>49</v>
      </c>
      <c r="F8" s="125">
        <v>47</v>
      </c>
      <c r="G8" s="125">
        <v>41</v>
      </c>
      <c r="H8" s="125">
        <v>49</v>
      </c>
      <c r="I8" s="125">
        <v>44</v>
      </c>
      <c r="J8" s="125">
        <v>43.761457372999999</v>
      </c>
      <c r="K8" s="125">
        <v>42.582603421999998</v>
      </c>
      <c r="L8" s="125">
        <v>45.023452896999999</v>
      </c>
      <c r="M8" s="125">
        <v>38.762666210669998</v>
      </c>
      <c r="N8" s="125">
        <v>44.924490211722201</v>
      </c>
      <c r="O8" s="125">
        <v>47.016759194480002</v>
      </c>
      <c r="P8" s="125">
        <v>45.106885430568198</v>
      </c>
      <c r="Q8" s="55" t="s">
        <v>99</v>
      </c>
    </row>
    <row r="9" spans="2:20">
      <c r="B9" s="41">
        <v>3</v>
      </c>
      <c r="C9" s="39" t="s">
        <v>292</v>
      </c>
      <c r="D9" s="125">
        <v>3105</v>
      </c>
      <c r="E9" s="125">
        <v>3176</v>
      </c>
      <c r="F9" s="125">
        <v>3333</v>
      </c>
      <c r="G9" s="125">
        <v>3355</v>
      </c>
      <c r="H9" s="125">
        <v>3429</v>
      </c>
      <c r="I9" s="125">
        <v>3419</v>
      </c>
      <c r="J9" s="125">
        <v>3453.022422176</v>
      </c>
      <c r="K9" s="125">
        <v>3560.01501203</v>
      </c>
      <c r="L9" s="125">
        <v>3557.5224279150002</v>
      </c>
      <c r="M9" s="125">
        <v>3519.527240854</v>
      </c>
      <c r="N9" s="125">
        <v>3564.1708675344798</v>
      </c>
      <c r="O9" s="125">
        <v>3582.8688627444799</v>
      </c>
      <c r="P9" s="125">
        <v>3671.2441523954799</v>
      </c>
      <c r="Q9" s="55" t="s">
        <v>100</v>
      </c>
    </row>
    <row r="10" spans="2:20">
      <c r="B10" s="41">
        <v>4</v>
      </c>
      <c r="C10" s="39" t="s">
        <v>293</v>
      </c>
      <c r="D10" s="125">
        <v>96</v>
      </c>
      <c r="E10" s="125">
        <v>97</v>
      </c>
      <c r="F10" s="125">
        <v>97</v>
      </c>
      <c r="G10" s="125">
        <v>97</v>
      </c>
      <c r="H10" s="125">
        <v>98</v>
      </c>
      <c r="I10" s="125">
        <v>99</v>
      </c>
      <c r="J10" s="125">
        <v>99.703698872999993</v>
      </c>
      <c r="K10" s="125">
        <v>101.20399088400001</v>
      </c>
      <c r="L10" s="125">
        <v>104.790523069</v>
      </c>
      <c r="M10" s="125">
        <v>107.103094885</v>
      </c>
      <c r="N10" s="125">
        <v>113.392790566</v>
      </c>
      <c r="O10" s="125">
        <v>114.62418885047867</v>
      </c>
      <c r="P10" s="125">
        <v>152.92104441848869</v>
      </c>
      <c r="Q10" s="55" t="s">
        <v>101</v>
      </c>
      <c r="T10" t="s">
        <v>107</v>
      </c>
    </row>
    <row r="11" spans="2:20">
      <c r="B11" s="41">
        <v>5</v>
      </c>
      <c r="C11" s="39" t="s">
        <v>294</v>
      </c>
      <c r="D11" s="125">
        <v>299</v>
      </c>
      <c r="E11" s="125">
        <v>305</v>
      </c>
      <c r="F11" s="125">
        <v>307</v>
      </c>
      <c r="G11" s="125">
        <v>329</v>
      </c>
      <c r="H11" s="125">
        <v>326</v>
      </c>
      <c r="I11" s="125">
        <v>344</v>
      </c>
      <c r="J11" s="125">
        <v>329.97979678600001</v>
      </c>
      <c r="K11" s="125">
        <v>339.87819581500003</v>
      </c>
      <c r="L11" s="125">
        <v>391.42919932400002</v>
      </c>
      <c r="M11" s="125">
        <v>308.03908809900003</v>
      </c>
      <c r="N11" s="125">
        <v>289.04851318466996</v>
      </c>
      <c r="O11" s="125">
        <v>302.35021699256998</v>
      </c>
      <c r="P11" s="125">
        <v>303.95825987971995</v>
      </c>
      <c r="Q11" s="55" t="s">
        <v>102</v>
      </c>
    </row>
    <row r="12" spans="2:20">
      <c r="B12" s="41">
        <v>6</v>
      </c>
      <c r="C12" s="39" t="s">
        <v>295</v>
      </c>
      <c r="D12" s="125">
        <v>587</v>
      </c>
      <c r="E12" s="125">
        <v>292</v>
      </c>
      <c r="F12" s="125">
        <v>317</v>
      </c>
      <c r="G12" s="125">
        <v>908</v>
      </c>
      <c r="H12" s="125">
        <v>778</v>
      </c>
      <c r="I12" s="125">
        <v>260</v>
      </c>
      <c r="J12" s="125">
        <v>357.23616901999998</v>
      </c>
      <c r="K12" s="125">
        <v>345.08317860300002</v>
      </c>
      <c r="L12" s="125">
        <v>635.66882286199996</v>
      </c>
      <c r="M12" s="125">
        <v>431.37746011799999</v>
      </c>
      <c r="N12" s="125">
        <v>254.488146438</v>
      </c>
      <c r="O12" s="125">
        <v>352.31844941000003</v>
      </c>
      <c r="P12" s="125">
        <v>408.38757691879999</v>
      </c>
      <c r="Q12" s="55" t="s">
        <v>103</v>
      </c>
    </row>
    <row r="13" spans="2:20">
      <c r="B13" s="41">
        <v>7</v>
      </c>
      <c r="C13" s="39" t="s">
        <v>296</v>
      </c>
      <c r="D13" s="125">
        <v>1294</v>
      </c>
      <c r="E13" s="125">
        <v>1485</v>
      </c>
      <c r="F13" s="125">
        <v>1517</v>
      </c>
      <c r="G13" s="125">
        <v>1442</v>
      </c>
      <c r="H13" s="125">
        <v>1540</v>
      </c>
      <c r="I13" s="125">
        <v>1629</v>
      </c>
      <c r="J13" s="125">
        <v>1308.5843981549999</v>
      </c>
      <c r="K13" s="125">
        <v>1493.813233267</v>
      </c>
      <c r="L13" s="125">
        <v>1357.458601216</v>
      </c>
      <c r="M13" s="125">
        <v>1478.0364650034298</v>
      </c>
      <c r="N13" s="125">
        <v>1427.0083510634865</v>
      </c>
      <c r="O13" s="125">
        <v>1579.6762422997845</v>
      </c>
      <c r="P13" s="125">
        <v>1417.7476469582889</v>
      </c>
      <c r="Q13" s="55" t="s">
        <v>104</v>
      </c>
    </row>
    <row r="14" spans="2:20">
      <c r="B14" s="41">
        <v>8</v>
      </c>
      <c r="C14" s="39" t="s">
        <v>297</v>
      </c>
      <c r="D14" s="125">
        <v>45</v>
      </c>
      <c r="E14" s="125">
        <v>47</v>
      </c>
      <c r="F14" s="125">
        <v>39</v>
      </c>
      <c r="G14" s="125">
        <v>116</v>
      </c>
      <c r="H14" s="125">
        <v>93</v>
      </c>
      <c r="I14" s="125">
        <v>48</v>
      </c>
      <c r="J14" s="125">
        <v>72.135355833999995</v>
      </c>
      <c r="K14" s="125">
        <v>73.675954817000004</v>
      </c>
      <c r="L14" s="125">
        <v>52.361235364000002</v>
      </c>
      <c r="M14" s="125">
        <v>108.833045387</v>
      </c>
      <c r="N14" s="125">
        <v>54.289034555999997</v>
      </c>
      <c r="O14" s="125">
        <v>54.177170576999998</v>
      </c>
      <c r="P14" s="125">
        <v>55.048952257000003</v>
      </c>
      <c r="Q14" s="55" t="s">
        <v>105</v>
      </c>
    </row>
    <row r="15" spans="2:20" ht="15.75" thickBot="1">
      <c r="B15" s="76"/>
      <c r="C15" s="77" t="s">
        <v>3</v>
      </c>
      <c r="D15" s="127">
        <f t="shared" ref="D15:P15" si="2">SUM(D5,D6,D9:D14)</f>
        <v>6343</v>
      </c>
      <c r="E15" s="127">
        <f t="shared" si="2"/>
        <v>6345</v>
      </c>
      <c r="F15" s="127">
        <f t="shared" si="2"/>
        <v>6569</v>
      </c>
      <c r="G15" s="127">
        <f t="shared" si="2"/>
        <v>7183</v>
      </c>
      <c r="H15" s="127">
        <f t="shared" si="2"/>
        <v>7261</v>
      </c>
      <c r="I15" s="127">
        <f t="shared" si="2"/>
        <v>6928</v>
      </c>
      <c r="J15" s="127">
        <f t="shared" si="2"/>
        <v>6525.8984385719987</v>
      </c>
      <c r="K15" s="127">
        <f t="shared" si="2"/>
        <v>6901.5032165490011</v>
      </c>
      <c r="L15" s="127">
        <f t="shared" si="2"/>
        <v>7075.5122526580008</v>
      </c>
      <c r="M15" s="127">
        <f t="shared" si="2"/>
        <v>7051.5678796692509</v>
      </c>
      <c r="N15" s="127">
        <f t="shared" si="2"/>
        <v>6657.3446260717774</v>
      </c>
      <c r="O15" s="127">
        <f t="shared" si="2"/>
        <v>7011.0863768682075</v>
      </c>
      <c r="P15" s="127">
        <f t="shared" si="2"/>
        <v>6936.6637898571025</v>
      </c>
      <c r="Q15" s="57" t="s">
        <v>3</v>
      </c>
    </row>
    <row r="16" spans="2:20" ht="15.75" thickBot="1">
      <c r="B16" s="202"/>
      <c r="C16" s="203"/>
      <c r="D16" s="203"/>
      <c r="E16" s="203"/>
      <c r="F16" s="203"/>
      <c r="G16" s="203"/>
      <c r="H16" s="203"/>
      <c r="I16" s="203"/>
      <c r="J16" s="203"/>
      <c r="K16" s="203"/>
      <c r="L16" s="203"/>
      <c r="M16" s="203"/>
      <c r="N16" s="203"/>
      <c r="O16" s="203"/>
      <c r="P16" s="203"/>
      <c r="Q16" s="204"/>
    </row>
  </sheetData>
  <mergeCells count="3">
    <mergeCell ref="B2:Q2"/>
    <mergeCell ref="B3:Q3"/>
    <mergeCell ref="B16:Q16"/>
  </mergeCells>
  <pageMargins left="0.7" right="0.7" top="0.75" bottom="0.75" header="0.3" footer="0.3"/>
  <ignoredErrors>
    <ignoredError sqref="N15 L15:M15 O15:P1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zoomScaleNormal="100" workbookViewId="0">
      <selection activeCell="M9" sqref="M9"/>
    </sheetView>
  </sheetViews>
  <sheetFormatPr defaultRowHeight="15"/>
  <cols>
    <col min="2" max="2" width="2.7109375" bestFit="1" customWidth="1"/>
    <col min="3" max="3" width="18" bestFit="1" customWidth="1"/>
    <col min="4" max="4" width="4.140625" bestFit="1" customWidth="1"/>
    <col min="5" max="5" width="4.28515625" bestFit="1" customWidth="1"/>
    <col min="6" max="6" width="4" bestFit="1" customWidth="1"/>
    <col min="7" max="7" width="4.140625" bestFit="1" customWidth="1"/>
    <col min="8" max="8" width="4" bestFit="1" customWidth="1"/>
    <col min="9" max="10" width="4.28515625" bestFit="1" customWidth="1"/>
    <col min="11" max="11" width="4.140625" bestFit="1" customWidth="1"/>
    <col min="12" max="12" width="3.85546875" bestFit="1" customWidth="1"/>
    <col min="13" max="13" width="4.140625" bestFit="1" customWidth="1"/>
    <col min="14" max="14" width="4.28515625" bestFit="1" customWidth="1"/>
    <col min="15" max="15" width="4" bestFit="1" customWidth="1"/>
    <col min="16" max="16" width="4.140625" bestFit="1" customWidth="1"/>
    <col min="17" max="17" width="20.140625" bestFit="1" customWidth="1"/>
  </cols>
  <sheetData>
    <row r="1" spans="2:17" ht="15.75" thickBot="1"/>
    <row r="2" spans="2:17" ht="25.5" customHeight="1">
      <c r="B2" s="185" t="s">
        <v>305</v>
      </c>
      <c r="C2" s="194"/>
      <c r="D2" s="194"/>
      <c r="E2" s="194"/>
      <c r="F2" s="194"/>
      <c r="G2" s="194"/>
      <c r="H2" s="194"/>
      <c r="I2" s="194"/>
      <c r="J2" s="194"/>
      <c r="K2" s="194"/>
      <c r="L2" s="194"/>
      <c r="M2" s="194"/>
      <c r="N2" s="194"/>
      <c r="O2" s="194"/>
      <c r="P2" s="194"/>
      <c r="Q2" s="195"/>
    </row>
    <row r="3" spans="2:17" ht="15.75" thickBot="1">
      <c r="B3" s="196" t="s">
        <v>243</v>
      </c>
      <c r="C3" s="197"/>
      <c r="D3" s="197"/>
      <c r="E3" s="197"/>
      <c r="F3" s="197"/>
      <c r="G3" s="197"/>
      <c r="H3" s="197"/>
      <c r="I3" s="197"/>
      <c r="J3" s="197"/>
      <c r="K3" s="197"/>
      <c r="L3" s="197"/>
      <c r="M3" s="197"/>
      <c r="N3" s="197"/>
      <c r="O3" s="197"/>
      <c r="P3" s="197"/>
      <c r="Q3" s="198"/>
    </row>
    <row r="4" spans="2:17" ht="15.75" thickBot="1">
      <c r="B4" s="58" t="s">
        <v>7</v>
      </c>
      <c r="C4" s="75" t="s">
        <v>282</v>
      </c>
      <c r="D4" s="36">
        <v>42430</v>
      </c>
      <c r="E4" s="36">
        <v>42461</v>
      </c>
      <c r="F4" s="36">
        <v>42491</v>
      </c>
      <c r="G4" s="36">
        <v>42522</v>
      </c>
      <c r="H4" s="36">
        <v>42552</v>
      </c>
      <c r="I4" s="36">
        <v>42583</v>
      </c>
      <c r="J4" s="36">
        <v>42614</v>
      </c>
      <c r="K4" s="36">
        <v>42644</v>
      </c>
      <c r="L4" s="36">
        <v>42675</v>
      </c>
      <c r="M4" s="36">
        <v>42705</v>
      </c>
      <c r="N4" s="36">
        <v>42736</v>
      </c>
      <c r="O4" s="36">
        <v>42767</v>
      </c>
      <c r="P4" s="36">
        <v>42795</v>
      </c>
      <c r="Q4" s="37" t="s">
        <v>283</v>
      </c>
    </row>
    <row r="5" spans="2:17">
      <c r="B5" s="41">
        <v>1</v>
      </c>
      <c r="C5" s="39" t="s">
        <v>284</v>
      </c>
      <c r="D5" s="125">
        <v>82</v>
      </c>
      <c r="E5" s="125">
        <v>87</v>
      </c>
      <c r="F5" s="125">
        <v>108</v>
      </c>
      <c r="G5" s="125">
        <v>96</v>
      </c>
      <c r="H5" s="125">
        <v>99</v>
      </c>
      <c r="I5" s="125">
        <v>92</v>
      </c>
      <c r="J5" s="125">
        <v>82.355207616000001</v>
      </c>
      <c r="K5" s="125">
        <v>93.210153439999999</v>
      </c>
      <c r="L5" s="125">
        <v>81.933200983000006</v>
      </c>
      <c r="M5" s="125">
        <v>49.666442237229994</v>
      </c>
      <c r="N5" s="125">
        <v>74.8416576566175</v>
      </c>
      <c r="O5" s="125">
        <v>87.374620758960006</v>
      </c>
      <c r="P5" s="125">
        <v>86.739830263570013</v>
      </c>
      <c r="Q5" s="55" t="s">
        <v>97</v>
      </c>
    </row>
    <row r="6" spans="2:17">
      <c r="B6" s="41">
        <v>2</v>
      </c>
      <c r="C6" s="39" t="s">
        <v>300</v>
      </c>
      <c r="D6" s="125">
        <f t="shared" ref="D6:N6" si="0">SUM(D7:D8)</f>
        <v>45</v>
      </c>
      <c r="E6" s="125">
        <f t="shared" si="0"/>
        <v>60</v>
      </c>
      <c r="F6" s="125">
        <f t="shared" si="0"/>
        <v>55</v>
      </c>
      <c r="G6" s="125">
        <f t="shared" si="0"/>
        <v>41</v>
      </c>
      <c r="H6" s="125">
        <f t="shared" si="0"/>
        <v>51</v>
      </c>
      <c r="I6" s="125">
        <f t="shared" si="0"/>
        <v>57</v>
      </c>
      <c r="J6" s="125">
        <f t="shared" si="0"/>
        <v>55.991763040000002</v>
      </c>
      <c r="K6" s="125">
        <f t="shared" si="0"/>
        <v>55.074340018000001</v>
      </c>
      <c r="L6" s="125">
        <f t="shared" si="0"/>
        <v>65.100230463000003</v>
      </c>
      <c r="M6" s="125">
        <f t="shared" si="0"/>
        <v>42.757038905000002</v>
      </c>
      <c r="N6" s="125">
        <f t="shared" si="0"/>
        <v>62.413015803534201</v>
      </c>
      <c r="O6" s="125">
        <f t="shared" ref="O6:P6" si="1">SUM(O7:O8)</f>
        <v>58.326219136999995</v>
      </c>
      <c r="P6" s="125">
        <f t="shared" si="1"/>
        <v>56.229809764999999</v>
      </c>
      <c r="Q6" s="55" t="s">
        <v>106</v>
      </c>
    </row>
    <row r="7" spans="2:17">
      <c r="B7" s="41" t="s">
        <v>286</v>
      </c>
      <c r="C7" s="39" t="s">
        <v>287</v>
      </c>
      <c r="D7" s="125">
        <v>34</v>
      </c>
      <c r="E7" s="125">
        <v>45</v>
      </c>
      <c r="F7" s="125">
        <v>41</v>
      </c>
      <c r="G7" s="125">
        <v>31</v>
      </c>
      <c r="H7" s="125">
        <v>39</v>
      </c>
      <c r="I7" s="125">
        <v>42</v>
      </c>
      <c r="J7" s="125">
        <v>41.998722674</v>
      </c>
      <c r="K7" s="125">
        <v>42.648946031000001</v>
      </c>
      <c r="L7" s="125">
        <v>49.923048496</v>
      </c>
      <c r="M7" s="125">
        <v>32.087235425999999</v>
      </c>
      <c r="N7" s="125">
        <v>48.142527538690501</v>
      </c>
      <c r="O7" s="125">
        <v>45.932238648999999</v>
      </c>
      <c r="P7" s="125">
        <v>44.174935157999997</v>
      </c>
      <c r="Q7" s="55" t="s">
        <v>98</v>
      </c>
    </row>
    <row r="8" spans="2:17">
      <c r="B8" s="41" t="s">
        <v>289</v>
      </c>
      <c r="C8" s="39" t="s">
        <v>301</v>
      </c>
      <c r="D8" s="125">
        <v>11</v>
      </c>
      <c r="E8" s="125">
        <v>15</v>
      </c>
      <c r="F8" s="125">
        <v>14</v>
      </c>
      <c r="G8" s="125">
        <v>10</v>
      </c>
      <c r="H8" s="125">
        <v>12</v>
      </c>
      <c r="I8" s="125">
        <v>15</v>
      </c>
      <c r="J8" s="125">
        <v>13.993040366000001</v>
      </c>
      <c r="K8" s="125">
        <v>12.425393987</v>
      </c>
      <c r="L8" s="125">
        <v>15.177181966999999</v>
      </c>
      <c r="M8" s="125">
        <v>10.669803479</v>
      </c>
      <c r="N8" s="125">
        <v>14.270488264843701</v>
      </c>
      <c r="O8" s="125">
        <v>12.393980488</v>
      </c>
      <c r="P8" s="125">
        <v>12.054874607</v>
      </c>
      <c r="Q8" s="55" t="s">
        <v>99</v>
      </c>
    </row>
    <row r="9" spans="2:17">
      <c r="B9" s="41">
        <v>3</v>
      </c>
      <c r="C9" s="39" t="s">
        <v>292</v>
      </c>
      <c r="D9" s="125" t="s">
        <v>254</v>
      </c>
      <c r="E9" s="125" t="s">
        <v>254</v>
      </c>
      <c r="F9" s="125" t="s">
        <v>254</v>
      </c>
      <c r="G9" s="125" t="s">
        <v>254</v>
      </c>
      <c r="H9" s="125" t="s">
        <v>254</v>
      </c>
      <c r="I9" s="125" t="s">
        <v>254</v>
      </c>
      <c r="J9" s="125">
        <v>0</v>
      </c>
      <c r="K9" s="125">
        <v>7.5408383999999995E-2</v>
      </c>
      <c r="L9" s="125">
        <v>7.5408383999999995E-2</v>
      </c>
      <c r="M9" s="137">
        <v>0</v>
      </c>
      <c r="N9" s="137">
        <v>0</v>
      </c>
      <c r="O9" s="137">
        <v>0</v>
      </c>
      <c r="P9" s="137">
        <v>0</v>
      </c>
      <c r="Q9" s="67" t="s">
        <v>100</v>
      </c>
    </row>
    <row r="10" spans="2:17">
      <c r="B10" s="41">
        <v>4</v>
      </c>
      <c r="C10" s="39" t="s">
        <v>302</v>
      </c>
      <c r="D10" s="125">
        <v>4.0000000000000001E-3</v>
      </c>
      <c r="E10" s="125">
        <v>3.0000000000000001E-3</v>
      </c>
      <c r="F10" s="125">
        <v>4.0000000000000001E-3</v>
      </c>
      <c r="G10" s="125">
        <v>0.14499999999999999</v>
      </c>
      <c r="H10" s="125">
        <v>0.20699999999999999</v>
      </c>
      <c r="I10" s="125">
        <v>0.23100000000000001</v>
      </c>
      <c r="J10" s="125">
        <v>0.27069022300000001</v>
      </c>
      <c r="K10" s="125">
        <v>0.27285167900000001</v>
      </c>
      <c r="L10" s="125">
        <v>0.27285167900000001</v>
      </c>
      <c r="M10" s="125">
        <v>0.264725076</v>
      </c>
      <c r="N10" s="137">
        <v>0.61025101400000004</v>
      </c>
      <c r="O10" s="137">
        <v>0.65756466000000002</v>
      </c>
      <c r="P10" s="137">
        <v>0.65753766999999996</v>
      </c>
      <c r="Q10" s="55" t="s">
        <v>101</v>
      </c>
    </row>
    <row r="11" spans="2:17">
      <c r="B11" s="41">
        <v>5</v>
      </c>
      <c r="C11" s="39" t="s">
        <v>303</v>
      </c>
      <c r="D11" s="125">
        <v>44</v>
      </c>
      <c r="E11" s="125">
        <v>49</v>
      </c>
      <c r="F11" s="125">
        <v>52</v>
      </c>
      <c r="G11" s="125">
        <v>59</v>
      </c>
      <c r="H11" s="125">
        <v>65</v>
      </c>
      <c r="I11" s="125">
        <v>73</v>
      </c>
      <c r="J11" s="125">
        <v>71.060436491000004</v>
      </c>
      <c r="K11" s="125">
        <v>73.208722698000003</v>
      </c>
      <c r="L11" s="125">
        <v>68.675581793000006</v>
      </c>
      <c r="M11" s="125">
        <v>67.034352799000004</v>
      </c>
      <c r="N11" s="137">
        <v>67.589330278000006</v>
      </c>
      <c r="O11" s="137">
        <v>66.894733531</v>
      </c>
      <c r="P11" s="137">
        <v>57.678425939</v>
      </c>
      <c r="Q11" s="55" t="s">
        <v>102</v>
      </c>
    </row>
    <row r="12" spans="2:17">
      <c r="B12" s="41">
        <v>6</v>
      </c>
      <c r="C12" s="39" t="s">
        <v>295</v>
      </c>
      <c r="D12" s="125">
        <v>57</v>
      </c>
      <c r="E12" s="125">
        <v>48</v>
      </c>
      <c r="F12" s="125">
        <v>61</v>
      </c>
      <c r="G12" s="125">
        <v>85</v>
      </c>
      <c r="H12" s="125">
        <v>112</v>
      </c>
      <c r="I12" s="125">
        <v>61</v>
      </c>
      <c r="J12" s="125">
        <v>37.558019467999998</v>
      </c>
      <c r="K12" s="125">
        <v>108.093451524</v>
      </c>
      <c r="L12" s="125">
        <v>62.625347458999997</v>
      </c>
      <c r="M12" s="125">
        <v>48.733595969</v>
      </c>
      <c r="N12" s="125">
        <v>44.006101979113296</v>
      </c>
      <c r="O12" s="137">
        <v>46.499891679000001</v>
      </c>
      <c r="P12" s="137">
        <v>61.680420990999998</v>
      </c>
      <c r="Q12" s="55" t="s">
        <v>103</v>
      </c>
    </row>
    <row r="13" spans="2:17">
      <c r="B13" s="41">
        <v>7</v>
      </c>
      <c r="C13" s="39" t="s">
        <v>304</v>
      </c>
      <c r="D13" s="125">
        <v>164</v>
      </c>
      <c r="E13" s="125">
        <v>222</v>
      </c>
      <c r="F13" s="125">
        <v>219</v>
      </c>
      <c r="G13" s="125">
        <v>218</v>
      </c>
      <c r="H13" s="125">
        <v>237</v>
      </c>
      <c r="I13" s="125">
        <v>252</v>
      </c>
      <c r="J13" s="125">
        <v>208.65468187299999</v>
      </c>
      <c r="K13" s="125">
        <v>260.16239561100002</v>
      </c>
      <c r="L13" s="125">
        <v>226.31230590000001</v>
      </c>
      <c r="M13" s="125">
        <v>220.7019575306</v>
      </c>
      <c r="N13" s="125">
        <v>251.48719553455174</v>
      </c>
      <c r="O13" s="125">
        <v>257.89879275051999</v>
      </c>
      <c r="P13" s="125">
        <v>256.33355898490998</v>
      </c>
      <c r="Q13" s="55" t="s">
        <v>104</v>
      </c>
    </row>
    <row r="14" spans="2:17">
      <c r="B14" s="41">
        <v>8</v>
      </c>
      <c r="C14" s="39" t="s">
        <v>297</v>
      </c>
      <c r="D14" s="125">
        <v>26</v>
      </c>
      <c r="E14" s="125">
        <v>22</v>
      </c>
      <c r="F14" s="125">
        <v>46</v>
      </c>
      <c r="G14" s="125">
        <v>27</v>
      </c>
      <c r="H14" s="125">
        <v>55</v>
      </c>
      <c r="I14" s="125">
        <v>97</v>
      </c>
      <c r="J14" s="125">
        <v>98.169909555000004</v>
      </c>
      <c r="K14" s="125">
        <v>101.186407547</v>
      </c>
      <c r="L14" s="125">
        <v>25.922452917000001</v>
      </c>
      <c r="M14" s="125">
        <v>25.968370514</v>
      </c>
      <c r="N14" s="125">
        <v>26.499122691</v>
      </c>
      <c r="O14" s="125">
        <v>29.556917862999999</v>
      </c>
      <c r="P14" s="125">
        <v>28.466937679000001</v>
      </c>
      <c r="Q14" s="55" t="s">
        <v>105</v>
      </c>
    </row>
    <row r="15" spans="2:17" ht="15.75" thickBot="1">
      <c r="B15" s="76"/>
      <c r="C15" s="77" t="s">
        <v>3</v>
      </c>
      <c r="D15" s="127">
        <f t="shared" ref="D15:N15" si="2">SUM(D5,D6,D9:D14)</f>
        <v>418.00400000000002</v>
      </c>
      <c r="E15" s="127">
        <f t="shared" si="2"/>
        <v>488.00299999999999</v>
      </c>
      <c r="F15" s="127">
        <f t="shared" si="2"/>
        <v>541.00400000000002</v>
      </c>
      <c r="G15" s="127">
        <f t="shared" si="2"/>
        <v>526.14499999999998</v>
      </c>
      <c r="H15" s="127">
        <f t="shared" si="2"/>
        <v>619.20699999999999</v>
      </c>
      <c r="I15" s="127">
        <f t="shared" si="2"/>
        <v>632.23099999999999</v>
      </c>
      <c r="J15" s="127">
        <f t="shared" si="2"/>
        <v>554.06070826600001</v>
      </c>
      <c r="K15" s="127">
        <f t="shared" si="2"/>
        <v>691.28373090100013</v>
      </c>
      <c r="L15" s="127">
        <f t="shared" si="2"/>
        <v>530.91737957800012</v>
      </c>
      <c r="M15" s="127">
        <f t="shared" si="2"/>
        <v>455.12648303083</v>
      </c>
      <c r="N15" s="127">
        <f t="shared" si="2"/>
        <v>527.44667495681676</v>
      </c>
      <c r="O15" s="127">
        <f>SUM(O5,O6,O10:O14)</f>
        <v>547.20874037947999</v>
      </c>
      <c r="P15" s="127">
        <f>SUM(P5,P6,P10:P14)</f>
        <v>547.78652129248007</v>
      </c>
      <c r="Q15" s="57" t="s">
        <v>3</v>
      </c>
    </row>
    <row r="16" spans="2:17" ht="15.75" thickBot="1">
      <c r="B16" s="202"/>
      <c r="C16" s="203"/>
      <c r="D16" s="203"/>
      <c r="E16" s="203"/>
      <c r="F16" s="203"/>
      <c r="G16" s="203"/>
      <c r="H16" s="203"/>
      <c r="I16" s="203"/>
      <c r="J16" s="203"/>
      <c r="K16" s="203"/>
      <c r="L16" s="203"/>
      <c r="M16" s="203"/>
      <c r="N16" s="203"/>
      <c r="O16" s="203"/>
      <c r="P16" s="203"/>
      <c r="Q16" s="204"/>
    </row>
  </sheetData>
  <mergeCells count="3">
    <mergeCell ref="B2:Q2"/>
    <mergeCell ref="B3:Q3"/>
    <mergeCell ref="B16:Q16"/>
  </mergeCells>
  <pageMargins left="0.7" right="0.7" top="0.75" bottom="0.75" header="0.3" footer="0.3"/>
  <ignoredErrors>
    <ignoredError sqref="K15:O15"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T9" sqref="T9"/>
    </sheetView>
  </sheetViews>
  <sheetFormatPr defaultRowHeight="15"/>
  <cols>
    <col min="1" max="1" width="6.140625" customWidth="1"/>
    <col min="2" max="2" width="2.7109375" bestFit="1" customWidth="1"/>
    <col min="3" max="3" width="10" bestFit="1" customWidth="1"/>
    <col min="4" max="4" width="4.42578125" bestFit="1" customWidth="1"/>
    <col min="5" max="5" width="4.140625" bestFit="1" customWidth="1"/>
    <col min="6" max="6" width="4.28515625" bestFit="1" customWidth="1"/>
    <col min="7" max="7" width="4.42578125" bestFit="1" customWidth="1"/>
    <col min="8" max="8" width="4.140625" bestFit="1" customWidth="1"/>
    <col min="9" max="9" width="4.28515625" bestFit="1" customWidth="1"/>
    <col min="10" max="11" width="5.140625" bestFit="1" customWidth="1"/>
    <col min="12" max="12" width="3.85546875" bestFit="1" customWidth="1"/>
    <col min="13" max="16" width="4.28515625" bestFit="1" customWidth="1"/>
    <col min="17" max="17" width="15.5703125" customWidth="1"/>
  </cols>
  <sheetData>
    <row r="1" spans="2:17" ht="15.75" thickBot="1"/>
    <row r="2" spans="2:17" ht="21.75" customHeight="1">
      <c r="B2" s="185" t="s">
        <v>306</v>
      </c>
      <c r="C2" s="194"/>
      <c r="D2" s="194"/>
      <c r="E2" s="194"/>
      <c r="F2" s="194"/>
      <c r="G2" s="194"/>
      <c r="H2" s="194"/>
      <c r="I2" s="194"/>
      <c r="J2" s="194"/>
      <c r="K2" s="194"/>
      <c r="L2" s="194"/>
      <c r="M2" s="194"/>
      <c r="N2" s="194"/>
      <c r="O2" s="194"/>
      <c r="P2" s="194"/>
      <c r="Q2" s="195"/>
    </row>
    <row r="3" spans="2:17" ht="15.75" thickBot="1">
      <c r="B3" s="209" t="s">
        <v>243</v>
      </c>
      <c r="C3" s="197"/>
      <c r="D3" s="197"/>
      <c r="E3" s="197"/>
      <c r="F3" s="197"/>
      <c r="G3" s="197"/>
      <c r="H3" s="197"/>
      <c r="I3" s="197"/>
      <c r="J3" s="197"/>
      <c r="K3" s="197"/>
      <c r="L3" s="197"/>
      <c r="M3" s="197"/>
      <c r="N3" s="197"/>
      <c r="O3" s="197"/>
      <c r="P3" s="197"/>
      <c r="Q3" s="198"/>
    </row>
    <row r="4" spans="2:17" ht="17.25" thickBot="1">
      <c r="B4" s="58" t="s">
        <v>7</v>
      </c>
      <c r="C4" s="75" t="s">
        <v>282</v>
      </c>
      <c r="D4" s="36">
        <v>42430</v>
      </c>
      <c r="E4" s="36">
        <v>42461</v>
      </c>
      <c r="F4" s="36">
        <v>42491</v>
      </c>
      <c r="G4" s="36">
        <v>42522</v>
      </c>
      <c r="H4" s="36">
        <v>42552</v>
      </c>
      <c r="I4" s="36">
        <v>42583</v>
      </c>
      <c r="J4" s="36">
        <v>42614</v>
      </c>
      <c r="K4" s="36">
        <v>42644</v>
      </c>
      <c r="L4" s="36">
        <v>42675</v>
      </c>
      <c r="M4" s="36">
        <v>42705</v>
      </c>
      <c r="N4" s="36">
        <v>42736</v>
      </c>
      <c r="O4" s="36">
        <v>42767</v>
      </c>
      <c r="P4" s="36">
        <v>42795</v>
      </c>
      <c r="Q4" s="37" t="s">
        <v>283</v>
      </c>
    </row>
    <row r="5" spans="2:17">
      <c r="B5" s="41">
        <v>1</v>
      </c>
      <c r="C5" s="39" t="s">
        <v>284</v>
      </c>
      <c r="D5" s="125">
        <v>577</v>
      </c>
      <c r="E5" s="125">
        <v>332</v>
      </c>
      <c r="F5" s="125">
        <v>378</v>
      </c>
      <c r="G5" s="125">
        <v>627</v>
      </c>
      <c r="H5" s="125">
        <v>409</v>
      </c>
      <c r="I5" s="125">
        <v>389</v>
      </c>
      <c r="J5" s="125">
        <v>363.60295771900002</v>
      </c>
      <c r="K5" s="125">
        <v>335.31494773100002</v>
      </c>
      <c r="L5" s="125">
        <v>360.35603894500002</v>
      </c>
      <c r="M5" s="125">
        <v>449.8448314185527</v>
      </c>
      <c r="N5" s="125">
        <v>322.91072827526034</v>
      </c>
      <c r="O5" s="125">
        <v>643.35138214103927</v>
      </c>
      <c r="P5" s="125">
        <v>793.38153915378177</v>
      </c>
      <c r="Q5" s="55" t="s">
        <v>97</v>
      </c>
    </row>
    <row r="6" spans="2:17">
      <c r="B6" s="41">
        <v>2</v>
      </c>
      <c r="C6" s="39" t="s">
        <v>303</v>
      </c>
      <c r="D6" s="125">
        <v>0.1</v>
      </c>
      <c r="E6" s="125">
        <v>0.1</v>
      </c>
      <c r="F6" s="125">
        <v>0.1</v>
      </c>
      <c r="G6" s="125">
        <v>0.1</v>
      </c>
      <c r="H6" s="125">
        <v>0.1</v>
      </c>
      <c r="I6" s="125">
        <v>0.2</v>
      </c>
      <c r="J6" s="125">
        <v>0.162977805</v>
      </c>
      <c r="K6" s="125">
        <v>0.174509365</v>
      </c>
      <c r="L6" s="125">
        <v>0.18895156199999999</v>
      </c>
      <c r="M6" s="125">
        <v>5.3199999999999997E-2</v>
      </c>
      <c r="N6" s="125">
        <v>6.4607053999999997E-2</v>
      </c>
      <c r="O6" s="125">
        <v>7.7423967999999996E-2</v>
      </c>
      <c r="P6" s="125">
        <v>9.5467461000000003E-2</v>
      </c>
      <c r="Q6" s="55" t="s">
        <v>102</v>
      </c>
    </row>
    <row r="7" spans="2:17">
      <c r="B7" s="41">
        <v>3</v>
      </c>
      <c r="C7" s="39" t="s">
        <v>295</v>
      </c>
      <c r="D7" s="125">
        <v>41</v>
      </c>
      <c r="E7" s="125">
        <v>69</v>
      </c>
      <c r="F7" s="125">
        <v>51</v>
      </c>
      <c r="G7" s="125">
        <v>40</v>
      </c>
      <c r="H7" s="125">
        <v>97</v>
      </c>
      <c r="I7" s="125">
        <v>2</v>
      </c>
      <c r="J7" s="125">
        <v>35.458407512000001</v>
      </c>
      <c r="K7" s="125">
        <v>14.516597959</v>
      </c>
      <c r="L7" s="125">
        <v>78.790996018000001</v>
      </c>
      <c r="M7" s="125">
        <v>20.37611261742612</v>
      </c>
      <c r="N7" s="125">
        <v>16.110233476426121</v>
      </c>
      <c r="O7" s="125">
        <v>5.5294842548861203</v>
      </c>
      <c r="P7" s="125">
        <v>89.600783238306121</v>
      </c>
      <c r="Q7" s="55" t="s">
        <v>103</v>
      </c>
    </row>
    <row r="8" spans="2:17">
      <c r="B8" s="41">
        <v>4</v>
      </c>
      <c r="C8" s="39" t="s">
        <v>304</v>
      </c>
      <c r="D8" s="125">
        <v>444</v>
      </c>
      <c r="E8" s="125">
        <v>482</v>
      </c>
      <c r="F8" s="125">
        <v>424</v>
      </c>
      <c r="G8" s="125">
        <v>410</v>
      </c>
      <c r="H8" s="125">
        <v>494</v>
      </c>
      <c r="I8" s="125">
        <v>527</v>
      </c>
      <c r="J8" s="125">
        <v>421.24847587900001</v>
      </c>
      <c r="K8" s="125">
        <v>489.83859683899999</v>
      </c>
      <c r="L8" s="125">
        <v>468.75409295899999</v>
      </c>
      <c r="M8" s="125">
        <v>486.37184410218345</v>
      </c>
      <c r="N8" s="125">
        <v>518.57996616342336</v>
      </c>
      <c r="O8" s="125">
        <v>532.77091981246156</v>
      </c>
      <c r="P8" s="125">
        <v>481.97203147082604</v>
      </c>
      <c r="Q8" s="55" t="s">
        <v>104</v>
      </c>
    </row>
    <row r="9" spans="2:17">
      <c r="B9" s="41">
        <v>5</v>
      </c>
      <c r="C9" s="39" t="s">
        <v>297</v>
      </c>
      <c r="D9" s="125">
        <v>24</v>
      </c>
      <c r="E9" s="125">
        <v>7</v>
      </c>
      <c r="F9" s="125">
        <v>11</v>
      </c>
      <c r="G9" s="125">
        <v>6</v>
      </c>
      <c r="H9" s="125">
        <v>25</v>
      </c>
      <c r="I9" s="125">
        <v>6</v>
      </c>
      <c r="J9" s="125">
        <v>12.189648134</v>
      </c>
      <c r="K9" s="125">
        <v>9.1023345290000002</v>
      </c>
      <c r="L9" s="125">
        <v>97.471840821000001</v>
      </c>
      <c r="M9" s="125">
        <v>5.24463351999667</v>
      </c>
      <c r="N9" s="125">
        <v>10.481513333746669</v>
      </c>
      <c r="O9" s="125">
        <v>8.7401566747466699</v>
      </c>
      <c r="P9" s="125">
        <v>6.9315027037466699</v>
      </c>
      <c r="Q9" s="55" t="s">
        <v>105</v>
      </c>
    </row>
    <row r="10" spans="2:17" ht="15.75" thickBot="1">
      <c r="B10" s="76"/>
      <c r="C10" s="77" t="s">
        <v>3</v>
      </c>
      <c r="D10" s="127">
        <f t="shared" ref="D10:O10" si="0">SUM(D5:D9)</f>
        <v>1086.0999999999999</v>
      </c>
      <c r="E10" s="127">
        <f t="shared" si="0"/>
        <v>890.1</v>
      </c>
      <c r="F10" s="127">
        <f t="shared" si="0"/>
        <v>864.1</v>
      </c>
      <c r="G10" s="127">
        <f t="shared" si="0"/>
        <v>1083.0999999999999</v>
      </c>
      <c r="H10" s="127">
        <f t="shared" si="0"/>
        <v>1025.0999999999999</v>
      </c>
      <c r="I10" s="127">
        <f t="shared" si="0"/>
        <v>924.2</v>
      </c>
      <c r="J10" s="127">
        <f t="shared" si="0"/>
        <v>832.66246704900004</v>
      </c>
      <c r="K10" s="127">
        <f t="shared" si="0"/>
        <v>848.946986423</v>
      </c>
      <c r="L10" s="127">
        <f t="shared" si="0"/>
        <v>1005.5619203049999</v>
      </c>
      <c r="M10" s="127">
        <f t="shared" si="0"/>
        <v>961.89062165815892</v>
      </c>
      <c r="N10" s="127">
        <f t="shared" si="0"/>
        <v>868.14704830285643</v>
      </c>
      <c r="O10" s="127">
        <f t="shared" si="0"/>
        <v>1190.4693668511336</v>
      </c>
      <c r="P10" s="127">
        <f t="shared" ref="P10" si="1">SUM(P5:P9)</f>
        <v>1371.9813240276605</v>
      </c>
      <c r="Q10" s="57" t="s">
        <v>3</v>
      </c>
    </row>
    <row r="11" spans="2:17" ht="15.75" thickBot="1">
      <c r="B11" s="191"/>
      <c r="C11" s="192"/>
      <c r="D11" s="192"/>
      <c r="E11" s="192"/>
      <c r="F11" s="192"/>
      <c r="G11" s="192"/>
      <c r="H11" s="192"/>
      <c r="I11" s="192"/>
      <c r="J11" s="192"/>
      <c r="K11" s="192"/>
      <c r="L11" s="192"/>
      <c r="M11" s="192"/>
      <c r="N11" s="192"/>
      <c r="O11" s="192"/>
      <c r="P11" s="192"/>
      <c r="Q11" s="193"/>
    </row>
  </sheetData>
  <mergeCells count="3">
    <mergeCell ref="B2:Q2"/>
    <mergeCell ref="B3:Q3"/>
    <mergeCell ref="B11:Q11"/>
  </mergeCells>
  <pageMargins left="0.7" right="0.7" top="0.75" bottom="0.75" header="0.3" footer="0.3"/>
  <ignoredErrors>
    <ignoredError sqref="D10:P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opLeftCell="A4" workbookViewId="0">
      <selection activeCell="C18" sqref="C18"/>
    </sheetView>
  </sheetViews>
  <sheetFormatPr defaultRowHeight="15"/>
  <cols>
    <col min="1" max="1" width="3.28515625" style="7" customWidth="1"/>
    <col min="2" max="2" width="3.28515625" style="10" customWidth="1"/>
    <col min="3" max="3" width="62.140625" bestFit="1" customWidth="1"/>
    <col min="4" max="4" width="82.85546875" customWidth="1"/>
  </cols>
  <sheetData>
    <row r="1" spans="2:5">
      <c r="B1" s="8"/>
    </row>
    <row r="2" spans="2:5">
      <c r="B2" s="8"/>
    </row>
    <row r="3" spans="2:5">
      <c r="B3" s="8"/>
    </row>
    <row r="4" spans="2:5">
      <c r="B4" s="8"/>
    </row>
    <row r="5" spans="2:5">
      <c r="B5" s="8"/>
    </row>
    <row r="6" spans="2:5">
      <c r="B6" s="8"/>
    </row>
    <row r="7" spans="2:5">
      <c r="B7" s="8"/>
    </row>
    <row r="8" spans="2:5">
      <c r="B8" s="8"/>
      <c r="C8" s="12" t="s">
        <v>165</v>
      </c>
      <c r="D8" s="12" t="s">
        <v>166</v>
      </c>
    </row>
    <row r="9" spans="2:5">
      <c r="B9" s="8"/>
      <c r="C9" s="13" t="s">
        <v>167</v>
      </c>
      <c r="D9" s="14" t="s">
        <v>168</v>
      </c>
      <c r="E9" s="9"/>
    </row>
    <row r="10" spans="2:5">
      <c r="B10" s="8"/>
      <c r="C10" s="13"/>
      <c r="D10" s="13"/>
    </row>
    <row r="11" spans="2:5">
      <c r="B11" s="8"/>
      <c r="C11" s="13" t="s">
        <v>169</v>
      </c>
      <c r="D11" s="13" t="s">
        <v>170</v>
      </c>
    </row>
    <row r="12" spans="2:5">
      <c r="B12" s="8"/>
      <c r="C12" s="13" t="s">
        <v>3751</v>
      </c>
      <c r="D12" s="13" t="s">
        <v>3751</v>
      </c>
    </row>
    <row r="13" spans="2:5">
      <c r="B13" s="8"/>
      <c r="C13" s="13" t="s">
        <v>171</v>
      </c>
      <c r="D13" s="13" t="s">
        <v>171</v>
      </c>
    </row>
    <row r="14" spans="2:5">
      <c r="B14" s="8"/>
      <c r="C14" s="13" t="s">
        <v>172</v>
      </c>
      <c r="D14" s="13" t="s">
        <v>172</v>
      </c>
    </row>
    <row r="15" spans="2:5">
      <c r="B15" s="8"/>
      <c r="C15" s="13"/>
      <c r="D15" s="13"/>
    </row>
    <row r="16" spans="2:5">
      <c r="B16" s="8"/>
      <c r="C16" s="13" t="s">
        <v>173</v>
      </c>
      <c r="D16" s="13" t="s">
        <v>173</v>
      </c>
    </row>
    <row r="17" spans="2:4">
      <c r="B17" s="8"/>
      <c r="C17" s="13"/>
      <c r="D17" s="13"/>
    </row>
    <row r="18" spans="2:4">
      <c r="B18" s="8"/>
    </row>
    <row r="19" spans="2:4">
      <c r="B19" s="8"/>
    </row>
    <row r="20" spans="2:4">
      <c r="B20" s="8"/>
    </row>
    <row r="21" spans="2:4">
      <c r="B21" s="8"/>
    </row>
    <row r="22" spans="2:4">
      <c r="B22" s="8"/>
    </row>
    <row r="23" spans="2:4">
      <c r="B23" s="8"/>
    </row>
    <row r="24" spans="2:4">
      <c r="B24" s="8"/>
    </row>
    <row r="25" spans="2:4">
      <c r="B25" s="8"/>
    </row>
    <row r="26" spans="2:4">
      <c r="B26" s="8"/>
    </row>
    <row r="27" spans="2:4">
      <c r="B27" s="8"/>
    </row>
    <row r="28" spans="2:4">
      <c r="B28" s="8"/>
    </row>
    <row r="29" spans="2:4">
      <c r="B29" s="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
  <sheetViews>
    <sheetView zoomScaleNormal="100" workbookViewId="0">
      <selection activeCell="S13" sqref="S13"/>
    </sheetView>
  </sheetViews>
  <sheetFormatPr defaultRowHeight="15"/>
  <cols>
    <col min="1" max="1" width="5.42578125" customWidth="1"/>
    <col min="2" max="2" width="2.5703125" bestFit="1" customWidth="1"/>
    <col min="3" max="3" width="19.140625" bestFit="1" customWidth="1"/>
    <col min="4" max="4" width="4.28515625" bestFit="1" customWidth="1"/>
    <col min="5" max="5" width="4" bestFit="1" customWidth="1"/>
    <col min="6" max="6" width="4.140625" bestFit="1" customWidth="1"/>
    <col min="7" max="7" width="4" bestFit="1" customWidth="1"/>
    <col min="8" max="8" width="3.7109375" bestFit="1" customWidth="1"/>
    <col min="9" max="9" width="5.140625" bestFit="1" customWidth="1"/>
    <col min="10" max="10" width="4.140625" bestFit="1" customWidth="1"/>
    <col min="11" max="11" width="3.85546875" bestFit="1" customWidth="1"/>
    <col min="12" max="12" width="4.140625" bestFit="1" customWidth="1"/>
    <col min="13" max="13" width="4.28515625" bestFit="1" customWidth="1"/>
    <col min="14" max="14" width="4.28515625" customWidth="1"/>
    <col min="15" max="16" width="4.140625" bestFit="1" customWidth="1"/>
    <col min="17" max="17" width="20" bestFit="1" customWidth="1"/>
  </cols>
  <sheetData>
    <row r="1" spans="2:17" ht="15.75" thickBot="1"/>
    <row r="2" spans="2:17" ht="32.25" customHeight="1">
      <c r="B2" s="185" t="s">
        <v>315</v>
      </c>
      <c r="C2" s="194"/>
      <c r="D2" s="194"/>
      <c r="E2" s="194"/>
      <c r="F2" s="194"/>
      <c r="G2" s="194"/>
      <c r="H2" s="194"/>
      <c r="I2" s="194"/>
      <c r="J2" s="194"/>
      <c r="K2" s="194"/>
      <c r="L2" s="194"/>
      <c r="M2" s="194"/>
      <c r="N2" s="194"/>
      <c r="O2" s="194"/>
      <c r="P2" s="194"/>
      <c r="Q2" s="195"/>
    </row>
    <row r="3" spans="2:17" s="78" customFormat="1" ht="15.75" thickBot="1">
      <c r="B3" s="196" t="s">
        <v>243</v>
      </c>
      <c r="C3" s="197"/>
      <c r="D3" s="197"/>
      <c r="E3" s="197"/>
      <c r="F3" s="197"/>
      <c r="G3" s="197"/>
      <c r="H3" s="197"/>
      <c r="I3" s="197"/>
      <c r="J3" s="197"/>
      <c r="K3" s="197"/>
      <c r="L3" s="197"/>
      <c r="M3" s="197"/>
      <c r="N3" s="197"/>
      <c r="O3" s="197"/>
      <c r="P3" s="197"/>
      <c r="Q3" s="198"/>
    </row>
    <row r="4" spans="2:17" ht="16.5">
      <c r="B4" s="169" t="s">
        <v>7</v>
      </c>
      <c r="C4" s="74" t="s">
        <v>3752</v>
      </c>
      <c r="D4" s="168">
        <v>42430</v>
      </c>
      <c r="E4" s="168">
        <v>42461</v>
      </c>
      <c r="F4" s="168">
        <v>42491</v>
      </c>
      <c r="G4" s="168">
        <v>42522</v>
      </c>
      <c r="H4" s="168">
        <v>42552</v>
      </c>
      <c r="I4" s="168">
        <v>42583</v>
      </c>
      <c r="J4" s="168">
        <v>42614</v>
      </c>
      <c r="K4" s="168">
        <v>42644</v>
      </c>
      <c r="L4" s="168">
        <v>42675</v>
      </c>
      <c r="M4" s="168">
        <v>42705</v>
      </c>
      <c r="N4" s="168">
        <v>42736</v>
      </c>
      <c r="O4" s="168">
        <v>42767</v>
      </c>
      <c r="P4" s="168">
        <v>42795</v>
      </c>
      <c r="Q4" s="64" t="s">
        <v>3753</v>
      </c>
    </row>
    <row r="5" spans="2:17">
      <c r="B5" s="41">
        <v>1</v>
      </c>
      <c r="C5" s="39" t="s">
        <v>307</v>
      </c>
      <c r="D5" s="125">
        <v>157</v>
      </c>
      <c r="E5" s="125">
        <v>213</v>
      </c>
      <c r="F5" s="125">
        <v>214</v>
      </c>
      <c r="G5" s="125">
        <v>212</v>
      </c>
      <c r="H5" s="125">
        <v>210</v>
      </c>
      <c r="I5" s="125">
        <v>211</v>
      </c>
      <c r="J5" s="125">
        <v>210.18965512700001</v>
      </c>
      <c r="K5" s="125">
        <v>209.83063972400001</v>
      </c>
      <c r="L5" s="125">
        <v>209.195566278</v>
      </c>
      <c r="M5" s="125">
        <v>211.152353041</v>
      </c>
      <c r="N5" s="174">
        <v>210.05527506000001</v>
      </c>
      <c r="O5" s="125">
        <f>SUM('T18'!O5,'T19'!O5)</f>
        <v>209.99573743099998</v>
      </c>
      <c r="P5" s="125">
        <f>SUM('T18'!P5,'T19'!P5)</f>
        <v>209.98927020449</v>
      </c>
      <c r="Q5" s="55" t="s">
        <v>108</v>
      </c>
    </row>
    <row r="6" spans="2:17">
      <c r="B6" s="41">
        <v>2</v>
      </c>
      <c r="C6" s="39" t="s">
        <v>308</v>
      </c>
      <c r="D6" s="125">
        <v>17</v>
      </c>
      <c r="E6" s="125">
        <v>19</v>
      </c>
      <c r="F6" s="125">
        <v>20</v>
      </c>
      <c r="G6" s="125">
        <v>20</v>
      </c>
      <c r="H6" s="125">
        <v>20</v>
      </c>
      <c r="I6" s="125">
        <v>20</v>
      </c>
      <c r="J6" s="125">
        <v>19.826272685000003</v>
      </c>
      <c r="K6" s="125">
        <v>19.629073727000002</v>
      </c>
      <c r="L6" s="125">
        <v>19.867043305999999</v>
      </c>
      <c r="M6" s="125">
        <v>20.026170881500001</v>
      </c>
      <c r="N6" s="174">
        <v>19.889153144330002</v>
      </c>
      <c r="O6" s="125">
        <f>SUM('T18'!O6,'T19'!O6)</f>
        <v>19.551861224829999</v>
      </c>
      <c r="P6" s="125">
        <f>SUM('T18'!P6,'T19'!P6)</f>
        <v>19.178737845680001</v>
      </c>
      <c r="Q6" s="55" t="s">
        <v>109</v>
      </c>
    </row>
    <row r="7" spans="2:17">
      <c r="B7" s="41">
        <v>3</v>
      </c>
      <c r="C7" s="39" t="s">
        <v>309</v>
      </c>
      <c r="D7" s="125">
        <v>20</v>
      </c>
      <c r="E7" s="125">
        <v>20</v>
      </c>
      <c r="F7" s="125">
        <v>20</v>
      </c>
      <c r="G7" s="125">
        <v>18</v>
      </c>
      <c r="H7" s="125">
        <v>19</v>
      </c>
      <c r="I7" s="125">
        <v>19</v>
      </c>
      <c r="J7" s="125">
        <v>18.442469571</v>
      </c>
      <c r="K7" s="125">
        <v>18.266747297999999</v>
      </c>
      <c r="L7" s="125">
        <v>18.238766394999999</v>
      </c>
      <c r="M7" s="125">
        <v>17.81579084977</v>
      </c>
      <c r="N7" s="174">
        <v>17.374104120956659</v>
      </c>
      <c r="O7" s="125">
        <f>SUM('T18'!O7,'T19'!O7)</f>
        <v>17.375184026219998</v>
      </c>
      <c r="P7" s="125">
        <f>SUM('T18'!P7,'T19'!P7)</f>
        <v>17.362476124423328</v>
      </c>
      <c r="Q7" s="55" t="s">
        <v>110</v>
      </c>
    </row>
    <row r="8" spans="2:17">
      <c r="B8" s="41">
        <v>4</v>
      </c>
      <c r="C8" s="39" t="s">
        <v>310</v>
      </c>
      <c r="D8" s="125">
        <v>8</v>
      </c>
      <c r="E8" s="125">
        <v>8</v>
      </c>
      <c r="F8" s="125">
        <v>8</v>
      </c>
      <c r="G8" s="125">
        <v>10</v>
      </c>
      <c r="H8" s="125">
        <v>8</v>
      </c>
      <c r="I8" s="125">
        <v>8</v>
      </c>
      <c r="J8" s="125">
        <v>8.1155780809999989</v>
      </c>
      <c r="K8" s="125">
        <v>8.3201564819999998</v>
      </c>
      <c r="L8" s="125">
        <v>8.3007464750000004</v>
      </c>
      <c r="M8" s="125">
        <v>8.2466929472799997</v>
      </c>
      <c r="N8" s="174">
        <v>8.5234172460958302</v>
      </c>
      <c r="O8" s="125">
        <f>SUM('T18'!O8,'T19'!O8)</f>
        <v>9.1396736654166606</v>
      </c>
      <c r="P8" s="125">
        <f>SUM('T18'!P8,'T19'!P8)</f>
        <v>9.063738556530831</v>
      </c>
      <c r="Q8" s="55" t="s">
        <v>111</v>
      </c>
    </row>
    <row r="9" spans="2:17">
      <c r="B9" s="41">
        <v>5</v>
      </c>
      <c r="C9" s="39" t="s">
        <v>311</v>
      </c>
      <c r="D9" s="125">
        <v>15</v>
      </c>
      <c r="E9" s="125">
        <v>14</v>
      </c>
      <c r="F9" s="125">
        <v>14</v>
      </c>
      <c r="G9" s="125">
        <v>14</v>
      </c>
      <c r="H9" s="125">
        <v>14</v>
      </c>
      <c r="I9" s="125">
        <v>14</v>
      </c>
      <c r="J9" s="125">
        <v>14.562170180999999</v>
      </c>
      <c r="K9" s="125">
        <v>14.674215794</v>
      </c>
      <c r="L9" s="125">
        <v>14.613109693</v>
      </c>
      <c r="M9" s="125">
        <v>13.819492552000002</v>
      </c>
      <c r="N9" s="174">
        <v>13.44022233366</v>
      </c>
      <c r="O9" s="125">
        <f>SUM('T18'!O9,'T19'!O9)</f>
        <v>13.21248378966</v>
      </c>
      <c r="P9" s="125">
        <f>SUM('T18'!P9,'T19'!P9)</f>
        <v>13.249886330999999</v>
      </c>
      <c r="Q9" s="55" t="s">
        <v>112</v>
      </c>
    </row>
    <row r="10" spans="2:17">
      <c r="B10" s="41">
        <v>6</v>
      </c>
      <c r="C10" s="39" t="s">
        <v>113</v>
      </c>
      <c r="D10" s="125">
        <v>452</v>
      </c>
      <c r="E10" s="125">
        <v>496</v>
      </c>
      <c r="F10" s="125">
        <v>506</v>
      </c>
      <c r="G10" s="125">
        <v>516</v>
      </c>
      <c r="H10" s="125">
        <v>521</v>
      </c>
      <c r="I10" s="125">
        <v>520</v>
      </c>
      <c r="J10" s="125">
        <v>538.80921150100005</v>
      </c>
      <c r="K10" s="125">
        <v>550.30411670700005</v>
      </c>
      <c r="L10" s="125">
        <v>573.84406469199996</v>
      </c>
      <c r="M10" s="125">
        <v>743.2022521063401</v>
      </c>
      <c r="N10" s="174">
        <v>775.94590042033997</v>
      </c>
      <c r="O10" s="125">
        <f>SUM('T18'!O10,'T19'!O10)</f>
        <v>482.71016563333995</v>
      </c>
      <c r="P10" s="125">
        <f>SUM('T18'!P10,'T19'!P10)</f>
        <v>416.62555250933997</v>
      </c>
      <c r="Q10" s="55" t="s">
        <v>114</v>
      </c>
    </row>
    <row r="11" spans="2:17" ht="15.75" thickBot="1">
      <c r="B11" s="76"/>
      <c r="C11" s="77" t="s">
        <v>3</v>
      </c>
      <c r="D11" s="127">
        <f t="shared" ref="D11:O11" si="0">SUM(D5:D10)</f>
        <v>669</v>
      </c>
      <c r="E11" s="127">
        <f t="shared" si="0"/>
        <v>770</v>
      </c>
      <c r="F11" s="127">
        <f t="shared" si="0"/>
        <v>782</v>
      </c>
      <c r="G11" s="127">
        <f t="shared" si="0"/>
        <v>790</v>
      </c>
      <c r="H11" s="127">
        <f t="shared" si="0"/>
        <v>792</v>
      </c>
      <c r="I11" s="127">
        <f t="shared" si="0"/>
        <v>792</v>
      </c>
      <c r="J11" s="127">
        <f t="shared" si="0"/>
        <v>809.94535714600011</v>
      </c>
      <c r="K11" s="127">
        <f t="shared" si="0"/>
        <v>821.0249497320001</v>
      </c>
      <c r="L11" s="127">
        <f t="shared" si="0"/>
        <v>844.0592968389999</v>
      </c>
      <c r="M11" s="127">
        <f t="shared" si="0"/>
        <v>1014.2627523778901</v>
      </c>
      <c r="N11" s="127">
        <f t="shared" si="0"/>
        <v>1045.2280723253825</v>
      </c>
      <c r="O11" s="127">
        <f t="shared" si="0"/>
        <v>751.98510577046659</v>
      </c>
      <c r="P11" s="127">
        <f t="shared" ref="P11" si="1">SUM(P5:P10)</f>
        <v>685.46966157146414</v>
      </c>
      <c r="Q11" s="57" t="s">
        <v>3</v>
      </c>
    </row>
    <row r="12" spans="2:17" ht="15.75" thickBot="1">
      <c r="B12" s="191"/>
      <c r="C12" s="192"/>
      <c r="D12" s="192"/>
      <c r="E12" s="192"/>
      <c r="F12" s="192"/>
      <c r="G12" s="192"/>
      <c r="H12" s="192"/>
      <c r="I12" s="192"/>
      <c r="J12" s="192"/>
      <c r="K12" s="192"/>
      <c r="L12" s="192"/>
      <c r="M12" s="192"/>
      <c r="N12" s="192"/>
      <c r="O12" s="192"/>
      <c r="P12" s="192"/>
      <c r="Q12" s="193"/>
    </row>
    <row r="13" spans="2:17">
      <c r="O13" s="24"/>
      <c r="P13" s="24"/>
    </row>
  </sheetData>
  <mergeCells count="3">
    <mergeCell ref="B12:Q12"/>
    <mergeCell ref="B2:Q2"/>
    <mergeCell ref="B3:Q3"/>
  </mergeCells>
  <pageMargins left="0.7" right="0.7" top="0.75" bottom="0.75" header="0.3" footer="0.3"/>
  <ignoredErrors>
    <ignoredError sqref="O11 D11:M1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zoomScaleNormal="100" workbookViewId="0">
      <selection activeCell="O11" sqref="O11"/>
    </sheetView>
  </sheetViews>
  <sheetFormatPr defaultRowHeight="15"/>
  <cols>
    <col min="1" max="1" width="6" customWidth="1"/>
    <col min="2" max="2" width="2.7109375" bestFit="1" customWidth="1"/>
    <col min="3" max="3" width="13.5703125" customWidth="1"/>
    <col min="4" max="4" width="4.28515625" bestFit="1" customWidth="1"/>
    <col min="5" max="5" width="4" bestFit="1" customWidth="1"/>
    <col min="6" max="6" width="4.140625" bestFit="1" customWidth="1"/>
    <col min="7" max="7" width="4.28515625" bestFit="1" customWidth="1"/>
    <col min="8" max="8" width="4" bestFit="1" customWidth="1"/>
    <col min="9" max="9" width="4.140625" bestFit="1" customWidth="1"/>
    <col min="10" max="12" width="5.140625" bestFit="1" customWidth="1"/>
    <col min="13" max="13" width="4.140625" bestFit="1" customWidth="1"/>
    <col min="14" max="15" width="4" bestFit="1" customWidth="1"/>
    <col min="16" max="16" width="4" customWidth="1"/>
    <col min="17" max="17" width="20" bestFit="1" customWidth="1"/>
  </cols>
  <sheetData>
    <row r="1" spans="2:17" ht="15.75" thickBot="1"/>
    <row r="2" spans="2:17" ht="24" customHeight="1">
      <c r="B2" s="185" t="s">
        <v>314</v>
      </c>
      <c r="C2" s="194"/>
      <c r="D2" s="194"/>
      <c r="E2" s="194"/>
      <c r="F2" s="194"/>
      <c r="G2" s="194"/>
      <c r="H2" s="194"/>
      <c r="I2" s="194"/>
      <c r="J2" s="194"/>
      <c r="K2" s="194"/>
      <c r="L2" s="194"/>
      <c r="M2" s="194"/>
      <c r="N2" s="194"/>
      <c r="O2" s="194"/>
      <c r="P2" s="194"/>
      <c r="Q2" s="195"/>
    </row>
    <row r="3" spans="2:17" ht="15.75" thickBot="1">
      <c r="B3" s="196" t="s">
        <v>243</v>
      </c>
      <c r="C3" s="197"/>
      <c r="D3" s="197"/>
      <c r="E3" s="197"/>
      <c r="F3" s="197"/>
      <c r="G3" s="197"/>
      <c r="H3" s="197"/>
      <c r="I3" s="197"/>
      <c r="J3" s="197"/>
      <c r="K3" s="197"/>
      <c r="L3" s="197"/>
      <c r="M3" s="197"/>
      <c r="N3" s="197"/>
      <c r="O3" s="197"/>
      <c r="P3" s="197"/>
      <c r="Q3" s="198"/>
    </row>
    <row r="4" spans="2:17" ht="16.5">
      <c r="B4" s="169" t="s">
        <v>7</v>
      </c>
      <c r="C4" s="74" t="s">
        <v>3752</v>
      </c>
      <c r="D4" s="168">
        <v>42430</v>
      </c>
      <c r="E4" s="168">
        <v>42461</v>
      </c>
      <c r="F4" s="168">
        <v>42491</v>
      </c>
      <c r="G4" s="168">
        <v>42522</v>
      </c>
      <c r="H4" s="168">
        <v>42552</v>
      </c>
      <c r="I4" s="168">
        <v>42583</v>
      </c>
      <c r="J4" s="168">
        <v>42614</v>
      </c>
      <c r="K4" s="168">
        <v>42644</v>
      </c>
      <c r="L4" s="168">
        <v>42675</v>
      </c>
      <c r="M4" s="168">
        <v>42705</v>
      </c>
      <c r="N4" s="168">
        <v>42736</v>
      </c>
      <c r="O4" s="168">
        <v>42767</v>
      </c>
      <c r="P4" s="168">
        <v>42795</v>
      </c>
      <c r="Q4" s="64" t="s">
        <v>3753</v>
      </c>
    </row>
    <row r="5" spans="2:17">
      <c r="B5" s="41">
        <v>1</v>
      </c>
      <c r="C5" s="39" t="s">
        <v>307</v>
      </c>
      <c r="D5" s="124">
        <v>150</v>
      </c>
      <c r="E5" s="124">
        <v>204</v>
      </c>
      <c r="F5" s="124">
        <v>205</v>
      </c>
      <c r="G5" s="124">
        <v>203</v>
      </c>
      <c r="H5" s="125">
        <v>201</v>
      </c>
      <c r="I5" s="125">
        <v>202</v>
      </c>
      <c r="J5" s="124">
        <v>201.05752769200001</v>
      </c>
      <c r="K5" s="124">
        <v>200.253822343</v>
      </c>
      <c r="L5" s="124">
        <v>199.66367452200001</v>
      </c>
      <c r="M5" s="124">
        <v>201.66207027799999</v>
      </c>
      <c r="N5" s="124">
        <v>200.60949560700001</v>
      </c>
      <c r="O5" s="124">
        <v>200.59394663399999</v>
      </c>
      <c r="P5" s="124">
        <v>200.62117007148998</v>
      </c>
      <c r="Q5" s="55" t="s">
        <v>108</v>
      </c>
    </row>
    <row r="6" spans="2:17">
      <c r="B6" s="41">
        <v>2</v>
      </c>
      <c r="C6" s="39" t="s">
        <v>313</v>
      </c>
      <c r="D6" s="124">
        <v>15</v>
      </c>
      <c r="E6" s="124">
        <v>16</v>
      </c>
      <c r="F6" s="124">
        <v>18</v>
      </c>
      <c r="G6" s="124">
        <v>17</v>
      </c>
      <c r="H6" s="125">
        <v>17</v>
      </c>
      <c r="I6" s="125">
        <v>16</v>
      </c>
      <c r="J6" s="124">
        <v>16.437458710000001</v>
      </c>
      <c r="K6" s="124">
        <v>16.134160518000002</v>
      </c>
      <c r="L6" s="124">
        <v>16.454150585000001</v>
      </c>
      <c r="M6" s="124">
        <v>16.250135294500001</v>
      </c>
      <c r="N6" s="124">
        <v>16.188152879330001</v>
      </c>
      <c r="O6" s="124">
        <v>15.939203765829999</v>
      </c>
      <c r="P6" s="124">
        <v>15.59379933168</v>
      </c>
      <c r="Q6" s="55" t="s">
        <v>109</v>
      </c>
    </row>
    <row r="7" spans="2:17">
      <c r="B7" s="41">
        <v>3</v>
      </c>
      <c r="C7" s="39" t="s">
        <v>309</v>
      </c>
      <c r="D7" s="124">
        <v>17</v>
      </c>
      <c r="E7" s="124">
        <v>17</v>
      </c>
      <c r="F7" s="124">
        <v>16</v>
      </c>
      <c r="G7" s="124">
        <v>16</v>
      </c>
      <c r="H7" s="125">
        <v>16</v>
      </c>
      <c r="I7" s="125">
        <v>16</v>
      </c>
      <c r="J7" s="124">
        <v>15.679351541999999</v>
      </c>
      <c r="K7" s="124">
        <v>15.554557419</v>
      </c>
      <c r="L7" s="124">
        <v>15.517950546</v>
      </c>
      <c r="M7" s="124">
        <v>15.215475735770001</v>
      </c>
      <c r="N7" s="124">
        <v>14.855583676076661</v>
      </c>
      <c r="O7" s="124">
        <v>14.528989880339999</v>
      </c>
      <c r="P7" s="124">
        <v>14.635335748423328</v>
      </c>
      <c r="Q7" s="55" t="s">
        <v>110</v>
      </c>
    </row>
    <row r="8" spans="2:17">
      <c r="B8" s="41">
        <v>4</v>
      </c>
      <c r="C8" s="39" t="s">
        <v>310</v>
      </c>
      <c r="D8" s="124">
        <v>8</v>
      </c>
      <c r="E8" s="124">
        <v>8</v>
      </c>
      <c r="F8" s="124">
        <v>8</v>
      </c>
      <c r="G8" s="124">
        <v>8</v>
      </c>
      <c r="H8" s="125">
        <v>8</v>
      </c>
      <c r="I8" s="125">
        <v>8</v>
      </c>
      <c r="J8" s="124">
        <v>7.5918279789999996</v>
      </c>
      <c r="K8" s="124">
        <v>7.6714440899999996</v>
      </c>
      <c r="L8" s="124">
        <v>7.590652027</v>
      </c>
      <c r="M8" s="124">
        <v>7.4877317402800001</v>
      </c>
      <c r="N8" s="124">
        <v>7.6672291640958301</v>
      </c>
      <c r="O8" s="124">
        <v>8.3006785664166607</v>
      </c>
      <c r="P8" s="124">
        <v>8.2791076065308307</v>
      </c>
      <c r="Q8" s="55" t="s">
        <v>111</v>
      </c>
    </row>
    <row r="9" spans="2:17">
      <c r="B9" s="41">
        <v>5</v>
      </c>
      <c r="C9" s="39" t="s">
        <v>311</v>
      </c>
      <c r="D9" s="124">
        <v>15</v>
      </c>
      <c r="E9" s="124">
        <v>14</v>
      </c>
      <c r="F9" s="124">
        <v>14</v>
      </c>
      <c r="G9" s="124">
        <v>14</v>
      </c>
      <c r="H9" s="125">
        <v>14</v>
      </c>
      <c r="I9" s="125">
        <v>14</v>
      </c>
      <c r="J9" s="124">
        <v>14.503790119</v>
      </c>
      <c r="K9" s="124">
        <v>14.617868772</v>
      </c>
      <c r="L9" s="124">
        <v>14.559381432</v>
      </c>
      <c r="M9" s="124">
        <v>13.768383052000001</v>
      </c>
      <c r="N9" s="124">
        <v>13.391404501</v>
      </c>
      <c r="O9" s="124">
        <v>13.165957624000001</v>
      </c>
      <c r="P9" s="124">
        <v>13.205651831999999</v>
      </c>
      <c r="Q9" s="55" t="s">
        <v>112</v>
      </c>
    </row>
    <row r="10" spans="2:17">
      <c r="B10" s="41">
        <v>6</v>
      </c>
      <c r="C10" s="39" t="s">
        <v>113</v>
      </c>
      <c r="D10" s="124">
        <v>391</v>
      </c>
      <c r="E10" s="124">
        <v>433</v>
      </c>
      <c r="F10" s="124">
        <v>446</v>
      </c>
      <c r="G10" s="124">
        <v>455</v>
      </c>
      <c r="H10" s="125">
        <v>461</v>
      </c>
      <c r="I10" s="125">
        <v>461</v>
      </c>
      <c r="J10" s="124">
        <v>476.442276886</v>
      </c>
      <c r="K10" s="124">
        <v>487.61011978200003</v>
      </c>
      <c r="L10" s="124">
        <v>511.18359541699999</v>
      </c>
      <c r="M10" s="124">
        <v>634.55185592534008</v>
      </c>
      <c r="N10" s="124">
        <v>665.44118264433996</v>
      </c>
      <c r="O10" s="124">
        <v>372.27051050133997</v>
      </c>
      <c r="P10" s="124">
        <v>348.81971517733996</v>
      </c>
      <c r="Q10" s="55" t="s">
        <v>114</v>
      </c>
    </row>
    <row r="11" spans="2:17" ht="15.75" thickBot="1">
      <c r="B11" s="76"/>
      <c r="C11" s="77" t="s">
        <v>3</v>
      </c>
      <c r="D11" s="128">
        <v>569</v>
      </c>
      <c r="E11" s="128">
        <v>608</v>
      </c>
      <c r="F11" s="128">
        <v>591</v>
      </c>
      <c r="G11" s="128">
        <v>595</v>
      </c>
      <c r="H11" s="128">
        <v>693</v>
      </c>
      <c r="I11" s="128">
        <v>707</v>
      </c>
      <c r="J11" s="128">
        <v>714</v>
      </c>
      <c r="K11" s="127">
        <v>717</v>
      </c>
      <c r="L11" s="127">
        <v>716</v>
      </c>
      <c r="M11" s="128">
        <f>SUM(M5:M10)</f>
        <v>888.93565202589002</v>
      </c>
      <c r="N11" s="128">
        <f t="shared" ref="N11" si="0">SUM(N5:N10)</f>
        <v>918.15304847184245</v>
      </c>
      <c r="O11" s="128">
        <f>SUM(O5:O10)</f>
        <v>624.79928697192668</v>
      </c>
      <c r="P11" s="128">
        <f>SUM(P5:P10)</f>
        <v>601.15477976746411</v>
      </c>
      <c r="Q11" s="57" t="s">
        <v>3</v>
      </c>
    </row>
    <row r="12" spans="2:17" ht="15.75" thickBot="1">
      <c r="B12" s="191"/>
      <c r="C12" s="192"/>
      <c r="D12" s="192"/>
      <c r="E12" s="192"/>
      <c r="F12" s="192"/>
      <c r="G12" s="192"/>
      <c r="H12" s="192"/>
      <c r="I12" s="192"/>
      <c r="J12" s="192"/>
      <c r="K12" s="192"/>
      <c r="L12" s="192"/>
      <c r="M12" s="192"/>
      <c r="N12" s="192"/>
      <c r="O12" s="192"/>
      <c r="P12" s="192"/>
      <c r="Q12" s="193"/>
    </row>
    <row r="18" spans="9:17">
      <c r="L18" s="23"/>
    </row>
    <row r="19" spans="9:17">
      <c r="L19" s="23"/>
    </row>
    <row r="20" spans="9:17">
      <c r="L20" s="23"/>
    </row>
    <row r="21" spans="9:17">
      <c r="I21" s="83"/>
      <c r="L21" s="23"/>
    </row>
    <row r="22" spans="9:17">
      <c r="I22" s="83"/>
      <c r="L22" s="23"/>
    </row>
    <row r="23" spans="9:17">
      <c r="I23" s="83"/>
      <c r="L23" s="23"/>
    </row>
    <row r="24" spans="9:17">
      <c r="I24" s="83"/>
      <c r="L24" s="80"/>
    </row>
    <row r="25" spans="9:17">
      <c r="I25" s="83"/>
    </row>
    <row r="26" spans="9:17">
      <c r="I26" s="83"/>
      <c r="J26" s="79"/>
    </row>
    <row r="27" spans="9:17">
      <c r="I27" s="83"/>
    </row>
    <row r="28" spans="9:17">
      <c r="I28" s="83"/>
      <c r="J28" s="80"/>
      <c r="L28" s="84"/>
    </row>
    <row r="29" spans="9:17">
      <c r="I29" s="83"/>
      <c r="J29" s="79"/>
      <c r="L29" s="84"/>
    </row>
    <row r="30" spans="9:17">
      <c r="I30" s="83"/>
      <c r="J30" s="80"/>
      <c r="L30" s="84"/>
      <c r="Q30" s="86"/>
    </row>
    <row r="31" spans="9:17">
      <c r="I31" s="83"/>
      <c r="J31" s="81"/>
      <c r="L31" s="84"/>
      <c r="Q31" s="87"/>
    </row>
    <row r="32" spans="9:17">
      <c r="I32" s="83"/>
      <c r="L32" s="84"/>
    </row>
    <row r="33" spans="9:12">
      <c r="I33" s="83"/>
      <c r="J33" s="82"/>
      <c r="L33" s="84"/>
    </row>
    <row r="34" spans="9:12">
      <c r="I34" s="83"/>
      <c r="J34" s="83"/>
      <c r="L34" s="84"/>
    </row>
    <row r="35" spans="9:12">
      <c r="I35" s="83"/>
      <c r="L35" s="85"/>
    </row>
    <row r="36" spans="9:12">
      <c r="I36" s="83"/>
      <c r="J36" s="23"/>
    </row>
    <row r="37" spans="9:12">
      <c r="I37" s="83"/>
      <c r="J37" s="79"/>
    </row>
    <row r="38" spans="9:12">
      <c r="I38" s="83"/>
    </row>
    <row r="39" spans="9:12">
      <c r="I39" s="83"/>
    </row>
    <row r="40" spans="9:12">
      <c r="I40" s="83"/>
    </row>
    <row r="41" spans="9:12">
      <c r="I41" s="83"/>
    </row>
    <row r="42" spans="9:12">
      <c r="I42" s="83"/>
    </row>
    <row r="43" spans="9:12">
      <c r="I43" s="83"/>
    </row>
    <row r="44" spans="9:12">
      <c r="I44" s="83"/>
    </row>
    <row r="45" spans="9:12">
      <c r="I45" s="83"/>
    </row>
    <row r="46" spans="9:12">
      <c r="I46" s="83"/>
    </row>
    <row r="47" spans="9:12">
      <c r="I47" s="83"/>
    </row>
    <row r="48" spans="9:12">
      <c r="I48" s="83"/>
    </row>
    <row r="49" spans="9:9">
      <c r="I49" s="83"/>
    </row>
  </sheetData>
  <mergeCells count="3">
    <mergeCell ref="B12:Q12"/>
    <mergeCell ref="B2:Q2"/>
    <mergeCell ref="B3:Q3"/>
  </mergeCells>
  <pageMargins left="0.7" right="0.7" top="0.75" bottom="0.75" header="0.3" footer="0.3"/>
  <ignoredErrors>
    <ignoredError sqref="M11:P11"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zoomScaleNormal="100" workbookViewId="0">
      <selection activeCell="O5" sqref="O5:O10"/>
    </sheetView>
  </sheetViews>
  <sheetFormatPr defaultRowHeight="15"/>
  <cols>
    <col min="1" max="1" width="6.28515625" customWidth="1"/>
    <col min="2" max="2" width="2.5703125" bestFit="1" customWidth="1"/>
    <col min="3" max="3" width="19.140625" bestFit="1" customWidth="1"/>
    <col min="4" max="4" width="4" bestFit="1" customWidth="1"/>
    <col min="5" max="5" width="4.140625" bestFit="1" customWidth="1"/>
    <col min="6" max="6" width="4.28515625" bestFit="1" customWidth="1"/>
    <col min="7" max="7" width="4" bestFit="1" customWidth="1"/>
    <col min="8" max="8" width="4.140625" bestFit="1" customWidth="1"/>
    <col min="9" max="9" width="4" bestFit="1" customWidth="1"/>
    <col min="10" max="11" width="5.140625" bestFit="1" customWidth="1"/>
    <col min="12" max="12" width="4.140625" bestFit="1" customWidth="1"/>
    <col min="13" max="16" width="4.28515625" bestFit="1" customWidth="1"/>
    <col min="17" max="17" width="20" bestFit="1" customWidth="1"/>
  </cols>
  <sheetData>
    <row r="1" spans="2:17" ht="15.75" thickBot="1"/>
    <row r="2" spans="2:17" ht="27" customHeight="1">
      <c r="B2" s="185" t="s">
        <v>317</v>
      </c>
      <c r="C2" s="194"/>
      <c r="D2" s="194"/>
      <c r="E2" s="194"/>
      <c r="F2" s="194"/>
      <c r="G2" s="194"/>
      <c r="H2" s="194"/>
      <c r="I2" s="194"/>
      <c r="J2" s="194"/>
      <c r="K2" s="194"/>
      <c r="L2" s="194"/>
      <c r="M2" s="194"/>
      <c r="N2" s="194"/>
      <c r="O2" s="194"/>
      <c r="P2" s="194"/>
      <c r="Q2" s="195"/>
    </row>
    <row r="3" spans="2:17" ht="15.75" thickBot="1">
      <c r="B3" s="196" t="s">
        <v>243</v>
      </c>
      <c r="C3" s="197"/>
      <c r="D3" s="197"/>
      <c r="E3" s="197"/>
      <c r="F3" s="197"/>
      <c r="G3" s="197"/>
      <c r="H3" s="197"/>
      <c r="I3" s="197"/>
      <c r="J3" s="197"/>
      <c r="K3" s="197"/>
      <c r="L3" s="197"/>
      <c r="M3" s="197"/>
      <c r="N3" s="197"/>
      <c r="O3" s="197"/>
      <c r="P3" s="197"/>
      <c r="Q3" s="198"/>
    </row>
    <row r="4" spans="2:17">
      <c r="B4" s="169" t="s">
        <v>7</v>
      </c>
      <c r="C4" s="74" t="s">
        <v>316</v>
      </c>
      <c r="D4" s="168">
        <v>42430</v>
      </c>
      <c r="E4" s="168">
        <v>42461</v>
      </c>
      <c r="F4" s="168">
        <v>42491</v>
      </c>
      <c r="G4" s="168">
        <v>42522</v>
      </c>
      <c r="H4" s="168">
        <v>42552</v>
      </c>
      <c r="I4" s="168">
        <v>42583</v>
      </c>
      <c r="J4" s="168">
        <v>42614</v>
      </c>
      <c r="K4" s="168">
        <v>42644</v>
      </c>
      <c r="L4" s="168">
        <v>42675</v>
      </c>
      <c r="M4" s="168">
        <v>42705</v>
      </c>
      <c r="N4" s="168">
        <v>42736</v>
      </c>
      <c r="O4" s="168">
        <v>42767</v>
      </c>
      <c r="P4" s="168">
        <v>42795</v>
      </c>
      <c r="Q4" s="64" t="s">
        <v>312</v>
      </c>
    </row>
    <row r="5" spans="2:17">
      <c r="B5" s="41">
        <v>1</v>
      </c>
      <c r="C5" s="39" t="s">
        <v>307</v>
      </c>
      <c r="D5" s="125">
        <v>7</v>
      </c>
      <c r="E5" s="125">
        <v>9</v>
      </c>
      <c r="F5" s="125">
        <v>9</v>
      </c>
      <c r="G5" s="125">
        <v>9</v>
      </c>
      <c r="H5" s="125">
        <v>9</v>
      </c>
      <c r="I5" s="125">
        <v>9</v>
      </c>
      <c r="J5" s="125">
        <v>9.1321274349999992</v>
      </c>
      <c r="K5" s="125">
        <v>9.5768173809999997</v>
      </c>
      <c r="L5" s="125">
        <v>9.5318917560000003</v>
      </c>
      <c r="M5" s="125">
        <v>9.4902827629999997</v>
      </c>
      <c r="N5" s="125">
        <v>9.4457794530000001</v>
      </c>
      <c r="O5" s="125">
        <v>9.4017907970000003</v>
      </c>
      <c r="P5" s="125">
        <v>9.3681001330000004</v>
      </c>
      <c r="Q5" s="55" t="s">
        <v>108</v>
      </c>
    </row>
    <row r="6" spans="2:17">
      <c r="B6" s="41">
        <v>2</v>
      </c>
      <c r="C6" s="39" t="s">
        <v>308</v>
      </c>
      <c r="D6" s="125">
        <v>2</v>
      </c>
      <c r="E6" s="125">
        <v>2</v>
      </c>
      <c r="F6" s="125">
        <v>3</v>
      </c>
      <c r="G6" s="125">
        <v>2</v>
      </c>
      <c r="H6" s="125">
        <v>3</v>
      </c>
      <c r="I6" s="125">
        <v>3</v>
      </c>
      <c r="J6" s="125">
        <v>3.3888139750000001</v>
      </c>
      <c r="K6" s="125">
        <v>3.4949132089999999</v>
      </c>
      <c r="L6" s="125">
        <v>3.412892721</v>
      </c>
      <c r="M6" s="125">
        <v>3.776035587</v>
      </c>
      <c r="N6" s="125">
        <v>3.7010002649999998</v>
      </c>
      <c r="O6" s="125">
        <v>3.6126574589999998</v>
      </c>
      <c r="P6" s="125">
        <v>3.5849385140000001</v>
      </c>
      <c r="Q6" s="55" t="s">
        <v>109</v>
      </c>
    </row>
    <row r="7" spans="2:17">
      <c r="B7" s="41">
        <v>3</v>
      </c>
      <c r="C7" s="39" t="s">
        <v>309</v>
      </c>
      <c r="D7" s="125">
        <v>3</v>
      </c>
      <c r="E7" s="125">
        <v>3</v>
      </c>
      <c r="F7" s="125">
        <v>3</v>
      </c>
      <c r="G7" s="125">
        <v>1</v>
      </c>
      <c r="H7" s="125">
        <v>3</v>
      </c>
      <c r="I7" s="125">
        <v>3</v>
      </c>
      <c r="J7" s="125">
        <v>2.7631180290000001</v>
      </c>
      <c r="K7" s="125">
        <v>2.7121898789999999</v>
      </c>
      <c r="L7" s="125">
        <v>2.7208158490000001</v>
      </c>
      <c r="M7" s="125">
        <v>2.6003151139999998</v>
      </c>
      <c r="N7" s="125">
        <v>2.51852044488</v>
      </c>
      <c r="O7" s="125">
        <v>2.8461941458800002</v>
      </c>
      <c r="P7" s="125">
        <v>2.7271403759999999</v>
      </c>
      <c r="Q7" s="55" t="s">
        <v>110</v>
      </c>
    </row>
    <row r="8" spans="2:17">
      <c r="B8" s="41">
        <v>4</v>
      </c>
      <c r="C8" s="39" t="s">
        <v>310</v>
      </c>
      <c r="D8" s="125">
        <v>0.5</v>
      </c>
      <c r="E8" s="125">
        <v>0.5</v>
      </c>
      <c r="F8" s="125">
        <v>0.6</v>
      </c>
      <c r="G8" s="125">
        <v>2.2999999999999998</v>
      </c>
      <c r="H8" s="125">
        <v>1</v>
      </c>
      <c r="I8" s="125">
        <v>0.5</v>
      </c>
      <c r="J8" s="125">
        <v>0.52375010200000005</v>
      </c>
      <c r="K8" s="125">
        <v>0.64871239199999997</v>
      </c>
      <c r="L8" s="125">
        <v>0.71009444799999999</v>
      </c>
      <c r="M8" s="125">
        <v>0.75896120700000003</v>
      </c>
      <c r="N8" s="125">
        <v>0.85618808199999996</v>
      </c>
      <c r="O8" s="125">
        <v>0.83899509900000002</v>
      </c>
      <c r="P8" s="125">
        <v>0.78463095000000005</v>
      </c>
      <c r="Q8" s="55" t="s">
        <v>111</v>
      </c>
    </row>
    <row r="9" spans="2:17">
      <c r="B9" s="41">
        <v>5</v>
      </c>
      <c r="C9" s="39" t="s">
        <v>311</v>
      </c>
      <c r="D9" s="125">
        <v>0.1</v>
      </c>
      <c r="E9" s="125">
        <v>0.1</v>
      </c>
      <c r="F9" s="125">
        <v>0.1</v>
      </c>
      <c r="G9" s="125">
        <v>0.1</v>
      </c>
      <c r="H9" s="125">
        <v>0.1</v>
      </c>
      <c r="I9" s="125">
        <v>0.1</v>
      </c>
      <c r="J9" s="125">
        <v>5.8380062000000003E-2</v>
      </c>
      <c r="K9" s="125">
        <v>5.6347021999999997E-2</v>
      </c>
      <c r="L9" s="125">
        <v>5.3728260999999999E-2</v>
      </c>
      <c r="M9" s="125">
        <v>5.1109500000000002E-2</v>
      </c>
      <c r="N9" s="125">
        <v>4.8817832659999998E-2</v>
      </c>
      <c r="O9" s="125">
        <v>4.6526165659999993E-2</v>
      </c>
      <c r="P9" s="125">
        <v>4.4234498999999997E-2</v>
      </c>
      <c r="Q9" s="55" t="s">
        <v>112</v>
      </c>
    </row>
    <row r="10" spans="2:17">
      <c r="B10" s="41">
        <v>6</v>
      </c>
      <c r="C10" s="39" t="s">
        <v>113</v>
      </c>
      <c r="D10" s="125">
        <v>61</v>
      </c>
      <c r="E10" s="125">
        <v>63</v>
      </c>
      <c r="F10" s="125">
        <v>61</v>
      </c>
      <c r="G10" s="125">
        <v>61</v>
      </c>
      <c r="H10" s="125">
        <v>60</v>
      </c>
      <c r="I10" s="125">
        <v>59</v>
      </c>
      <c r="J10" s="125">
        <v>62.366934614999998</v>
      </c>
      <c r="K10" s="125">
        <v>62.693996925</v>
      </c>
      <c r="L10" s="125">
        <v>62.660469274999997</v>
      </c>
      <c r="M10" s="125">
        <v>108.650396181</v>
      </c>
      <c r="N10" s="125">
        <v>110.50471777600001</v>
      </c>
      <c r="O10" s="125">
        <v>110.439655132</v>
      </c>
      <c r="P10" s="125">
        <v>67.805837331999996</v>
      </c>
      <c r="Q10" s="55" t="s">
        <v>114</v>
      </c>
    </row>
    <row r="11" spans="2:17" ht="15.75" thickBot="1">
      <c r="B11" s="76"/>
      <c r="C11" s="77" t="s">
        <v>3</v>
      </c>
      <c r="D11" s="127">
        <v>74</v>
      </c>
      <c r="E11" s="127">
        <v>75</v>
      </c>
      <c r="F11" s="127">
        <v>74</v>
      </c>
      <c r="G11" s="127">
        <v>74</v>
      </c>
      <c r="H11" s="127">
        <v>78</v>
      </c>
      <c r="I11" s="127">
        <v>77</v>
      </c>
      <c r="J11" s="127">
        <v>76</v>
      </c>
      <c r="K11" s="127">
        <v>75</v>
      </c>
      <c r="L11" s="127">
        <v>76</v>
      </c>
      <c r="M11" s="127">
        <f>SUM(M5:M10)</f>
        <v>125.327100352</v>
      </c>
      <c r="N11" s="127">
        <f t="shared" ref="N11" si="0">SUM(N5:N10)</f>
        <v>127.07502385354</v>
      </c>
      <c r="O11" s="127">
        <f>SUM(O5:O10)</f>
        <v>127.18581879854</v>
      </c>
      <c r="P11" s="127">
        <f>SUM(P5:P10)</f>
        <v>84.314881803999995</v>
      </c>
      <c r="Q11" s="57" t="s">
        <v>3</v>
      </c>
    </row>
    <row r="12" spans="2:17" ht="15.75" thickBot="1">
      <c r="B12" s="191"/>
      <c r="C12" s="192"/>
      <c r="D12" s="192"/>
      <c r="E12" s="192"/>
      <c r="F12" s="192"/>
      <c r="G12" s="192"/>
      <c r="H12" s="192"/>
      <c r="I12" s="192"/>
      <c r="J12" s="192"/>
      <c r="K12" s="192"/>
      <c r="L12" s="192"/>
      <c r="M12" s="192"/>
      <c r="N12" s="192"/>
      <c r="O12" s="192"/>
      <c r="P12" s="192"/>
      <c r="Q12" s="193"/>
    </row>
  </sheetData>
  <mergeCells count="3">
    <mergeCell ref="B12:Q12"/>
    <mergeCell ref="B2:Q2"/>
    <mergeCell ref="B3:Q3"/>
  </mergeCells>
  <pageMargins left="0.7" right="0.7" top="0.75" bottom="0.75" header="0.3" footer="0.3"/>
  <pageSetup paperSize="9" orientation="portrait" r:id="rId1"/>
  <ignoredErrors>
    <ignoredError sqref="M11:P1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4"/>
  <sheetViews>
    <sheetView zoomScaleNormal="100" workbookViewId="0">
      <selection activeCell="T18" sqref="T18"/>
    </sheetView>
  </sheetViews>
  <sheetFormatPr defaultRowHeight="15"/>
  <cols>
    <col min="2" max="2" width="2.7109375" bestFit="1" customWidth="1"/>
    <col min="3" max="3" width="23.85546875" customWidth="1"/>
    <col min="4" max="4" width="4.140625" bestFit="1" customWidth="1"/>
    <col min="5" max="5" width="4.28515625" bestFit="1" customWidth="1"/>
    <col min="6" max="7" width="4.140625" bestFit="1" customWidth="1"/>
    <col min="8" max="8" width="4" bestFit="1" customWidth="1"/>
    <col min="9" max="9" width="3.7109375" bestFit="1" customWidth="1"/>
    <col min="10" max="10" width="4.28515625" bestFit="1" customWidth="1"/>
    <col min="11" max="11" width="4.140625" bestFit="1" customWidth="1"/>
    <col min="12" max="12" width="3.85546875" bestFit="1" customWidth="1"/>
    <col min="13" max="13" width="4.140625" bestFit="1" customWidth="1"/>
    <col min="14" max="14" width="4.28515625" bestFit="1" customWidth="1"/>
    <col min="15" max="16" width="4.140625" bestFit="1" customWidth="1"/>
    <col min="17" max="17" width="24.140625" bestFit="1" customWidth="1"/>
  </cols>
  <sheetData>
    <row r="1" spans="2:17" ht="15.75" thickBot="1"/>
    <row r="2" spans="2:17" ht="24.75" customHeight="1">
      <c r="B2" s="185" t="s">
        <v>324</v>
      </c>
      <c r="C2" s="194"/>
      <c r="D2" s="194"/>
      <c r="E2" s="194"/>
      <c r="F2" s="194"/>
      <c r="G2" s="194"/>
      <c r="H2" s="194"/>
      <c r="I2" s="194"/>
      <c r="J2" s="194"/>
      <c r="K2" s="194"/>
      <c r="L2" s="194"/>
      <c r="M2" s="194"/>
      <c r="N2" s="194"/>
      <c r="O2" s="194"/>
      <c r="P2" s="194"/>
      <c r="Q2" s="195"/>
    </row>
    <row r="3" spans="2:17" ht="15.75" thickBot="1">
      <c r="B3" s="196" t="s">
        <v>243</v>
      </c>
      <c r="C3" s="197"/>
      <c r="D3" s="197"/>
      <c r="E3" s="197"/>
      <c r="F3" s="197"/>
      <c r="G3" s="197"/>
      <c r="H3" s="197"/>
      <c r="I3" s="197"/>
      <c r="J3" s="197"/>
      <c r="K3" s="197"/>
      <c r="L3" s="197"/>
      <c r="M3" s="197"/>
      <c r="N3" s="197"/>
      <c r="O3" s="197"/>
      <c r="P3" s="197"/>
      <c r="Q3" s="198"/>
    </row>
    <row r="4" spans="2:17" ht="15.75" thickBot="1">
      <c r="B4" s="58" t="s">
        <v>7</v>
      </c>
      <c r="C4" s="75" t="s">
        <v>318</v>
      </c>
      <c r="D4" s="36">
        <v>42430</v>
      </c>
      <c r="E4" s="36">
        <v>42461</v>
      </c>
      <c r="F4" s="36">
        <v>42491</v>
      </c>
      <c r="G4" s="36">
        <v>42522</v>
      </c>
      <c r="H4" s="36">
        <v>42552</v>
      </c>
      <c r="I4" s="36">
        <v>42583</v>
      </c>
      <c r="J4" s="36">
        <v>42614</v>
      </c>
      <c r="K4" s="36">
        <v>42644</v>
      </c>
      <c r="L4" s="36">
        <v>42675</v>
      </c>
      <c r="M4" s="36">
        <v>42705</v>
      </c>
      <c r="N4" s="36">
        <v>42736</v>
      </c>
      <c r="O4" s="36">
        <v>42767</v>
      </c>
      <c r="P4" s="36">
        <v>42795</v>
      </c>
      <c r="Q4" s="37" t="s">
        <v>119</v>
      </c>
    </row>
    <row r="5" spans="2:17">
      <c r="B5" s="41">
        <v>1</v>
      </c>
      <c r="C5" s="39" t="s">
        <v>319</v>
      </c>
      <c r="D5" s="125">
        <v>112</v>
      </c>
      <c r="E5" s="125">
        <v>121</v>
      </c>
      <c r="F5" s="125">
        <v>126</v>
      </c>
      <c r="G5" s="125">
        <v>118</v>
      </c>
      <c r="H5" s="125">
        <v>138</v>
      </c>
      <c r="I5" s="125">
        <v>123</v>
      </c>
      <c r="J5" s="125">
        <v>128.091982809</v>
      </c>
      <c r="K5" s="125">
        <v>125.086750889</v>
      </c>
      <c r="L5" s="125">
        <v>119.000433284</v>
      </c>
      <c r="M5" s="125">
        <v>117.66284854716001</v>
      </c>
      <c r="N5" s="125">
        <v>128.95241929946002</v>
      </c>
      <c r="O5" s="125">
        <v>120.31253037846001</v>
      </c>
      <c r="P5" s="125">
        <v>126.96048179246</v>
      </c>
      <c r="Q5" s="55" t="s">
        <v>115</v>
      </c>
    </row>
    <row r="6" spans="2:17">
      <c r="B6" s="41">
        <v>2</v>
      </c>
      <c r="C6" s="39" t="s">
        <v>320</v>
      </c>
      <c r="D6" s="125">
        <v>249</v>
      </c>
      <c r="E6" s="125">
        <v>194</v>
      </c>
      <c r="F6" s="125">
        <v>176</v>
      </c>
      <c r="G6" s="125">
        <v>263</v>
      </c>
      <c r="H6" s="125">
        <v>359</v>
      </c>
      <c r="I6" s="125">
        <v>280</v>
      </c>
      <c r="J6" s="125">
        <v>228.326684355</v>
      </c>
      <c r="K6" s="125">
        <v>272.175415058</v>
      </c>
      <c r="L6" s="125">
        <v>275.27909785999998</v>
      </c>
      <c r="M6" s="125">
        <v>237.79632285299999</v>
      </c>
      <c r="N6" s="125">
        <v>232.04389960899999</v>
      </c>
      <c r="O6" s="125">
        <v>330.14820568099998</v>
      </c>
      <c r="P6" s="125">
        <v>368.43004717999997</v>
      </c>
      <c r="Q6" s="55" t="s">
        <v>116</v>
      </c>
    </row>
    <row r="7" spans="2:17">
      <c r="B7" s="41">
        <v>3</v>
      </c>
      <c r="C7" s="39" t="s">
        <v>321</v>
      </c>
      <c r="D7" s="125">
        <v>218</v>
      </c>
      <c r="E7" s="125">
        <v>231</v>
      </c>
      <c r="F7" s="125">
        <v>222</v>
      </c>
      <c r="G7" s="125">
        <v>173</v>
      </c>
      <c r="H7" s="125">
        <v>203</v>
      </c>
      <c r="I7" s="125">
        <v>211</v>
      </c>
      <c r="J7" s="125">
        <v>229.73806916999999</v>
      </c>
      <c r="K7" s="125">
        <v>228.328650087</v>
      </c>
      <c r="L7" s="125">
        <v>220.60970961500001</v>
      </c>
      <c r="M7" s="125">
        <v>203.48999593464001</v>
      </c>
      <c r="N7" s="125">
        <v>223.60004217361998</v>
      </c>
      <c r="O7" s="125">
        <v>303.77547433634999</v>
      </c>
      <c r="P7" s="125">
        <v>313.25676443020001</v>
      </c>
      <c r="Q7" s="55" t="s">
        <v>117</v>
      </c>
    </row>
    <row r="8" spans="2:17">
      <c r="B8" s="41">
        <v>4</v>
      </c>
      <c r="C8" s="39" t="s">
        <v>322</v>
      </c>
      <c r="D8" s="125">
        <v>500</v>
      </c>
      <c r="E8" s="125">
        <v>130</v>
      </c>
      <c r="F8" s="125">
        <v>93</v>
      </c>
      <c r="G8" s="125">
        <v>89</v>
      </c>
      <c r="H8" s="125">
        <v>87</v>
      </c>
      <c r="I8" s="125">
        <v>78</v>
      </c>
      <c r="J8" s="125">
        <v>82.294949982999995</v>
      </c>
      <c r="K8" s="125">
        <v>77.088002036999995</v>
      </c>
      <c r="L8" s="125">
        <v>84.947567883999994</v>
      </c>
      <c r="M8" s="125">
        <v>284.73868168293001</v>
      </c>
      <c r="N8" s="125">
        <v>287.80870461594998</v>
      </c>
      <c r="O8" s="125">
        <v>280.08510915571998</v>
      </c>
      <c r="P8" s="125">
        <v>248.87172450830002</v>
      </c>
      <c r="Q8" s="55" t="s">
        <v>118</v>
      </c>
    </row>
    <row r="9" spans="2:17">
      <c r="B9" s="41">
        <v>5</v>
      </c>
      <c r="C9" s="39" t="s">
        <v>323</v>
      </c>
      <c r="D9" s="125">
        <v>231</v>
      </c>
      <c r="E9" s="125">
        <v>249</v>
      </c>
      <c r="F9" s="125">
        <v>252</v>
      </c>
      <c r="G9" s="125">
        <v>255</v>
      </c>
      <c r="H9" s="125">
        <v>257</v>
      </c>
      <c r="I9" s="125">
        <v>252</v>
      </c>
      <c r="J9" s="125">
        <v>253.27303930400001</v>
      </c>
      <c r="K9" s="125">
        <v>249.73259707400001</v>
      </c>
      <c r="L9" s="125">
        <v>263.90526552199998</v>
      </c>
      <c r="M9" s="125">
        <v>331.76203900668997</v>
      </c>
      <c r="N9" s="125">
        <v>336.18594610572001</v>
      </c>
      <c r="O9" s="125">
        <v>339.80524649611999</v>
      </c>
      <c r="P9" s="125">
        <v>308.51798342261998</v>
      </c>
      <c r="Q9" s="55" t="s">
        <v>119</v>
      </c>
    </row>
    <row r="10" spans="2:17" ht="15.75" thickBot="1">
      <c r="B10" s="210" t="s">
        <v>3</v>
      </c>
      <c r="C10" s="211"/>
      <c r="D10" s="127">
        <v>1131</v>
      </c>
      <c r="E10" s="127">
        <v>1240</v>
      </c>
      <c r="F10" s="127">
        <v>1394</v>
      </c>
      <c r="G10" s="127">
        <v>1310</v>
      </c>
      <c r="H10" s="127">
        <v>925</v>
      </c>
      <c r="I10" s="127">
        <v>870</v>
      </c>
      <c r="J10" s="127">
        <v>899</v>
      </c>
      <c r="K10" s="127">
        <v>1043</v>
      </c>
      <c r="L10" s="127">
        <v>944</v>
      </c>
      <c r="M10" s="127">
        <f>SUM(M5:M9)</f>
        <v>1175.44988802442</v>
      </c>
      <c r="N10" s="127">
        <f t="shared" ref="N10" si="0">SUM(N5:N9)</f>
        <v>1208.59101180375</v>
      </c>
      <c r="O10" s="127">
        <f>SUM(O5:O9)</f>
        <v>1374.1265660476499</v>
      </c>
      <c r="P10" s="127">
        <f>SUM(P5:P9)</f>
        <v>1366.0370013335801</v>
      </c>
      <c r="Q10" s="57" t="s">
        <v>3</v>
      </c>
    </row>
    <row r="11" spans="2:17" ht="15.75" thickBot="1">
      <c r="B11" s="191"/>
      <c r="C11" s="192"/>
      <c r="D11" s="192"/>
      <c r="E11" s="192"/>
      <c r="F11" s="192"/>
      <c r="G11" s="192"/>
      <c r="H11" s="192"/>
      <c r="I11" s="192"/>
      <c r="J11" s="192"/>
      <c r="K11" s="192"/>
      <c r="L11" s="192"/>
      <c r="M11" s="192"/>
      <c r="N11" s="192"/>
      <c r="O11" s="192"/>
      <c r="P11" s="192"/>
      <c r="Q11" s="193"/>
    </row>
    <row r="14" spans="2:17">
      <c r="P14" s="24"/>
    </row>
  </sheetData>
  <mergeCells count="4">
    <mergeCell ref="B2:Q2"/>
    <mergeCell ref="B3:Q3"/>
    <mergeCell ref="B10:C10"/>
    <mergeCell ref="B11:Q11"/>
  </mergeCells>
  <pageMargins left="0.7" right="0.7" top="0.75" bottom="0.75" header="0.3" footer="0.3"/>
  <ignoredErrors>
    <ignoredError sqref="M10:P10"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V18" sqref="V18"/>
    </sheetView>
  </sheetViews>
  <sheetFormatPr defaultRowHeight="15"/>
  <cols>
    <col min="1" max="1" width="5.28515625" customWidth="1"/>
    <col min="2" max="2" width="2.5703125" bestFit="1" customWidth="1"/>
    <col min="3" max="3" width="23.85546875" bestFit="1" customWidth="1"/>
    <col min="4" max="4" width="4.140625" bestFit="1" customWidth="1"/>
    <col min="5" max="5" width="4.28515625" bestFit="1" customWidth="1"/>
    <col min="6" max="6" width="4" bestFit="1" customWidth="1"/>
    <col min="7" max="7" width="4.140625" bestFit="1" customWidth="1"/>
    <col min="8" max="8" width="4" bestFit="1" customWidth="1"/>
    <col min="9" max="9" width="3.7109375" bestFit="1" customWidth="1"/>
    <col min="10" max="10" width="4.28515625" bestFit="1" customWidth="1"/>
    <col min="11" max="11" width="4.140625" bestFit="1" customWidth="1"/>
    <col min="12" max="12" width="3.85546875" bestFit="1" customWidth="1"/>
    <col min="13" max="13" width="4.140625" bestFit="1" customWidth="1"/>
    <col min="14" max="14" width="4.28515625" bestFit="1" customWidth="1"/>
    <col min="15" max="15" width="4" bestFit="1" customWidth="1"/>
    <col min="16" max="16" width="4.140625" bestFit="1" customWidth="1"/>
    <col min="17" max="17" width="21" bestFit="1" customWidth="1"/>
  </cols>
  <sheetData>
    <row r="1" spans="2:17" ht="15.75" thickBot="1"/>
    <row r="2" spans="2:17" ht="24" customHeight="1">
      <c r="B2" s="185" t="s">
        <v>328</v>
      </c>
      <c r="C2" s="194"/>
      <c r="D2" s="194"/>
      <c r="E2" s="194"/>
      <c r="F2" s="194"/>
      <c r="G2" s="194"/>
      <c r="H2" s="194"/>
      <c r="I2" s="194"/>
      <c r="J2" s="194"/>
      <c r="K2" s="194"/>
      <c r="L2" s="194"/>
      <c r="M2" s="194"/>
      <c r="N2" s="194"/>
      <c r="O2" s="194"/>
      <c r="P2" s="194"/>
      <c r="Q2" s="195"/>
    </row>
    <row r="3" spans="2:17" ht="15.75" thickBot="1">
      <c r="B3" s="196" t="s">
        <v>243</v>
      </c>
      <c r="C3" s="197"/>
      <c r="D3" s="197"/>
      <c r="E3" s="197"/>
      <c r="F3" s="197"/>
      <c r="G3" s="197"/>
      <c r="H3" s="197"/>
      <c r="I3" s="197"/>
      <c r="J3" s="197"/>
      <c r="K3" s="197"/>
      <c r="L3" s="197"/>
      <c r="M3" s="197"/>
      <c r="N3" s="197"/>
      <c r="O3" s="197"/>
      <c r="P3" s="197"/>
      <c r="Q3" s="198"/>
    </row>
    <row r="4" spans="2:17" ht="17.25" thickBot="1">
      <c r="B4" s="58" t="s">
        <v>7</v>
      </c>
      <c r="C4" s="75" t="s">
        <v>325</v>
      </c>
      <c r="D4" s="36">
        <v>42430</v>
      </c>
      <c r="E4" s="36">
        <v>42461</v>
      </c>
      <c r="F4" s="36">
        <v>42491</v>
      </c>
      <c r="G4" s="36">
        <v>42522</v>
      </c>
      <c r="H4" s="36">
        <v>42552</v>
      </c>
      <c r="I4" s="36">
        <v>42583</v>
      </c>
      <c r="J4" s="36">
        <v>42614</v>
      </c>
      <c r="K4" s="36">
        <v>42644</v>
      </c>
      <c r="L4" s="36">
        <v>42675</v>
      </c>
      <c r="M4" s="36">
        <v>42705</v>
      </c>
      <c r="N4" s="36">
        <v>42736</v>
      </c>
      <c r="O4" s="36">
        <v>42767</v>
      </c>
      <c r="P4" s="36">
        <v>42795</v>
      </c>
      <c r="Q4" s="37" t="s">
        <v>326</v>
      </c>
    </row>
    <row r="5" spans="2:17">
      <c r="B5" s="41">
        <v>1</v>
      </c>
      <c r="C5" s="39" t="s">
        <v>319</v>
      </c>
      <c r="D5" s="125">
        <v>31</v>
      </c>
      <c r="E5" s="125">
        <v>37</v>
      </c>
      <c r="F5" s="125">
        <v>31</v>
      </c>
      <c r="G5" s="125">
        <v>30</v>
      </c>
      <c r="H5" s="125">
        <v>36</v>
      </c>
      <c r="I5" s="125">
        <v>49</v>
      </c>
      <c r="J5" s="125">
        <v>53.695909151000002</v>
      </c>
      <c r="K5" s="125">
        <v>38.089685617000001</v>
      </c>
      <c r="L5" s="125">
        <v>41.238689665999999</v>
      </c>
      <c r="M5" s="125">
        <v>29.924825253000002</v>
      </c>
      <c r="N5" s="125">
        <v>44.674260299224791</v>
      </c>
      <c r="O5" s="125">
        <v>47.318835129</v>
      </c>
      <c r="P5" s="125">
        <v>38.950531282999997</v>
      </c>
      <c r="Q5" s="55" t="s">
        <v>115</v>
      </c>
    </row>
    <row r="6" spans="2:17">
      <c r="B6" s="41">
        <v>2</v>
      </c>
      <c r="C6" s="39" t="s">
        <v>327</v>
      </c>
      <c r="D6" s="125">
        <v>7</v>
      </c>
      <c r="E6" s="125">
        <v>68</v>
      </c>
      <c r="F6" s="125">
        <v>49</v>
      </c>
      <c r="G6" s="125">
        <v>58</v>
      </c>
      <c r="H6" s="125">
        <v>78</v>
      </c>
      <c r="I6" s="125">
        <v>67</v>
      </c>
      <c r="J6" s="125">
        <v>49.034447065000002</v>
      </c>
      <c r="K6" s="125">
        <v>31.006649414999998</v>
      </c>
      <c r="L6" s="125">
        <v>186.84786873300001</v>
      </c>
      <c r="M6" s="125">
        <v>37.366994382000001</v>
      </c>
      <c r="N6" s="125">
        <v>57.038166677370874</v>
      </c>
      <c r="O6" s="125">
        <v>32.403854207000002</v>
      </c>
      <c r="P6" s="125">
        <v>60.701217161999999</v>
      </c>
      <c r="Q6" s="55" t="s">
        <v>116</v>
      </c>
    </row>
    <row r="7" spans="2:17">
      <c r="B7" s="41">
        <v>3</v>
      </c>
      <c r="C7" s="39" t="s">
        <v>321</v>
      </c>
      <c r="D7" s="125">
        <v>31</v>
      </c>
      <c r="E7" s="125">
        <v>27</v>
      </c>
      <c r="F7" s="125">
        <v>25</v>
      </c>
      <c r="G7" s="125">
        <v>23</v>
      </c>
      <c r="H7" s="125">
        <v>19</v>
      </c>
      <c r="I7" s="125">
        <v>19</v>
      </c>
      <c r="J7" s="125">
        <v>14.804891439</v>
      </c>
      <c r="K7" s="125">
        <v>15.381201304999999</v>
      </c>
      <c r="L7" s="125">
        <v>23.080009323999999</v>
      </c>
      <c r="M7" s="125">
        <v>20.936678654000001</v>
      </c>
      <c r="N7" s="125">
        <v>20.539039302999999</v>
      </c>
      <c r="O7" s="125">
        <v>18.507726587000001</v>
      </c>
      <c r="P7" s="125">
        <v>48.000538702999997</v>
      </c>
      <c r="Q7" s="55" t="s">
        <v>117</v>
      </c>
    </row>
    <row r="8" spans="2:17">
      <c r="B8" s="41">
        <v>4</v>
      </c>
      <c r="C8" s="39" t="s">
        <v>322</v>
      </c>
      <c r="D8" s="125">
        <v>20</v>
      </c>
      <c r="E8" s="125">
        <v>49</v>
      </c>
      <c r="F8" s="125">
        <v>45</v>
      </c>
      <c r="G8" s="125">
        <v>46</v>
      </c>
      <c r="H8" s="125">
        <v>50</v>
      </c>
      <c r="I8" s="125">
        <v>72</v>
      </c>
      <c r="J8" s="125">
        <v>68.775496462999996</v>
      </c>
      <c r="K8" s="125">
        <v>88.332868356999995</v>
      </c>
      <c r="L8" s="125">
        <v>97.263771215000006</v>
      </c>
      <c r="M8" s="125">
        <v>81.588761105580005</v>
      </c>
      <c r="N8" s="125">
        <v>63.178515877300001</v>
      </c>
      <c r="O8" s="125">
        <v>54.49107800358</v>
      </c>
      <c r="P8" s="125">
        <v>63.75685375226</v>
      </c>
      <c r="Q8" s="55" t="s">
        <v>118</v>
      </c>
    </row>
    <row r="9" spans="2:17">
      <c r="B9" s="41">
        <v>5</v>
      </c>
      <c r="C9" s="39" t="s">
        <v>323</v>
      </c>
      <c r="D9" s="125">
        <v>33</v>
      </c>
      <c r="E9" s="125">
        <v>449</v>
      </c>
      <c r="F9" s="125">
        <v>452</v>
      </c>
      <c r="G9" s="125">
        <v>452</v>
      </c>
      <c r="H9" s="125">
        <v>454</v>
      </c>
      <c r="I9" s="125">
        <v>459</v>
      </c>
      <c r="J9" s="125">
        <v>459.23215514399999</v>
      </c>
      <c r="K9" s="125">
        <v>457.40647354200001</v>
      </c>
      <c r="L9" s="125">
        <v>158.60822166599999</v>
      </c>
      <c r="M9" s="125">
        <v>120.254724087</v>
      </c>
      <c r="N9" s="125">
        <v>38.105123125120002</v>
      </c>
      <c r="O9" s="125">
        <v>38.141725297999997</v>
      </c>
      <c r="P9" s="125">
        <v>39.308965325999999</v>
      </c>
      <c r="Q9" s="55" t="s">
        <v>119</v>
      </c>
    </row>
    <row r="10" spans="2:17" ht="15.75" thickBot="1">
      <c r="B10" s="210" t="s">
        <v>3</v>
      </c>
      <c r="C10" s="211"/>
      <c r="D10" s="127">
        <v>252</v>
      </c>
      <c r="E10" s="127">
        <v>455</v>
      </c>
      <c r="F10" s="127">
        <v>203</v>
      </c>
      <c r="G10" s="127">
        <v>123</v>
      </c>
      <c r="H10" s="127">
        <v>630</v>
      </c>
      <c r="I10" s="127">
        <v>602</v>
      </c>
      <c r="J10" s="127">
        <v>608</v>
      </c>
      <c r="K10" s="127">
        <v>637</v>
      </c>
      <c r="L10" s="127">
        <v>666</v>
      </c>
      <c r="M10" s="127">
        <f>SUM(M5:M9)</f>
        <v>290.07198348157999</v>
      </c>
      <c r="N10" s="127">
        <f t="shared" ref="N10" si="0">SUM(N5:N9)</f>
        <v>223.53510528201568</v>
      </c>
      <c r="O10" s="127">
        <f>SUM(O5:O9)</f>
        <v>190.86321922458001</v>
      </c>
      <c r="P10" s="127">
        <f>SUM(P5:P9)</f>
        <v>250.71810622626001</v>
      </c>
      <c r="Q10" s="57" t="s">
        <v>3</v>
      </c>
    </row>
    <row r="11" spans="2:17" ht="15.75" thickBot="1">
      <c r="B11" s="191"/>
      <c r="C11" s="192"/>
      <c r="D11" s="192"/>
      <c r="E11" s="192"/>
      <c r="F11" s="192"/>
      <c r="G11" s="192"/>
      <c r="H11" s="192"/>
      <c r="I11" s="192"/>
      <c r="J11" s="192"/>
      <c r="K11" s="192"/>
      <c r="L11" s="192"/>
      <c r="M11" s="192"/>
      <c r="N11" s="192"/>
      <c r="O11" s="192"/>
      <c r="P11" s="192"/>
      <c r="Q11" s="193"/>
    </row>
  </sheetData>
  <mergeCells count="4">
    <mergeCell ref="B2:Q2"/>
    <mergeCell ref="B3:Q3"/>
    <mergeCell ref="B10:C10"/>
    <mergeCell ref="B11:Q11"/>
  </mergeCells>
  <pageMargins left="0.7" right="0.7" top="0.75" bottom="0.75" header="0.3" footer="0.3"/>
  <ignoredErrors>
    <ignoredError sqref="M10:P1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T11" sqref="T11"/>
    </sheetView>
  </sheetViews>
  <sheetFormatPr defaultRowHeight="15"/>
  <cols>
    <col min="1" max="1" width="5.140625" customWidth="1"/>
    <col min="2" max="2" width="2.7109375" bestFit="1" customWidth="1"/>
    <col min="3" max="3" width="24.42578125" bestFit="1" customWidth="1"/>
    <col min="4" max="4" width="4.140625" bestFit="1" customWidth="1"/>
    <col min="5" max="5" width="4.28515625" bestFit="1" customWidth="1"/>
    <col min="6" max="6" width="4" bestFit="1" customWidth="1"/>
    <col min="7" max="7" width="4.140625" bestFit="1" customWidth="1"/>
    <col min="8" max="8" width="4" bestFit="1" customWidth="1"/>
    <col min="9" max="9" width="3.7109375" bestFit="1" customWidth="1"/>
    <col min="10" max="10" width="4.28515625" bestFit="1" customWidth="1"/>
    <col min="11" max="11" width="4.140625" bestFit="1" customWidth="1"/>
    <col min="12" max="12" width="3.85546875" bestFit="1" customWidth="1"/>
    <col min="13" max="13" width="4.140625" bestFit="1" customWidth="1"/>
    <col min="14" max="14" width="4.28515625" bestFit="1" customWidth="1"/>
    <col min="15" max="15" width="4" bestFit="1" customWidth="1"/>
    <col min="16" max="16" width="4.140625" bestFit="1" customWidth="1"/>
    <col min="17" max="17" width="21" bestFit="1" customWidth="1"/>
  </cols>
  <sheetData>
    <row r="1" spans="2:17" ht="15.75" thickBot="1"/>
    <row r="2" spans="2:17" ht="27" customHeight="1">
      <c r="B2" s="185" t="s">
        <v>329</v>
      </c>
      <c r="C2" s="194"/>
      <c r="D2" s="194"/>
      <c r="E2" s="194"/>
      <c r="F2" s="194"/>
      <c r="G2" s="194"/>
      <c r="H2" s="194"/>
      <c r="I2" s="194"/>
      <c r="J2" s="194"/>
      <c r="K2" s="194"/>
      <c r="L2" s="194"/>
      <c r="M2" s="194"/>
      <c r="N2" s="194"/>
      <c r="O2" s="194"/>
      <c r="P2" s="194"/>
      <c r="Q2" s="195"/>
    </row>
    <row r="3" spans="2:17" ht="15.75" thickBot="1">
      <c r="B3" s="196" t="s">
        <v>243</v>
      </c>
      <c r="C3" s="197"/>
      <c r="D3" s="197"/>
      <c r="E3" s="197"/>
      <c r="F3" s="197"/>
      <c r="G3" s="197"/>
      <c r="H3" s="197"/>
      <c r="I3" s="197"/>
      <c r="J3" s="197"/>
      <c r="K3" s="197"/>
      <c r="L3" s="197"/>
      <c r="M3" s="197"/>
      <c r="N3" s="197"/>
      <c r="O3" s="197"/>
      <c r="P3" s="197"/>
      <c r="Q3" s="198"/>
    </row>
    <row r="4" spans="2:17" ht="17.25" thickBot="1">
      <c r="B4" s="58" t="s">
        <v>7</v>
      </c>
      <c r="C4" s="75" t="s">
        <v>325</v>
      </c>
      <c r="D4" s="36">
        <v>42430</v>
      </c>
      <c r="E4" s="36">
        <v>42461</v>
      </c>
      <c r="F4" s="36">
        <v>42491</v>
      </c>
      <c r="G4" s="36">
        <v>42522</v>
      </c>
      <c r="H4" s="36">
        <v>42552</v>
      </c>
      <c r="I4" s="36">
        <v>42583</v>
      </c>
      <c r="J4" s="36">
        <v>42614</v>
      </c>
      <c r="K4" s="36">
        <v>42644</v>
      </c>
      <c r="L4" s="36">
        <v>42675</v>
      </c>
      <c r="M4" s="36">
        <v>42705</v>
      </c>
      <c r="N4" s="36">
        <v>42736</v>
      </c>
      <c r="O4" s="36">
        <v>42767</v>
      </c>
      <c r="P4" s="36">
        <v>42795</v>
      </c>
      <c r="Q4" s="37" t="s">
        <v>326</v>
      </c>
    </row>
    <row r="5" spans="2:17">
      <c r="B5" s="41">
        <v>1</v>
      </c>
      <c r="C5" s="39" t="s">
        <v>120</v>
      </c>
      <c r="D5" s="125">
        <v>17</v>
      </c>
      <c r="E5" s="125">
        <v>20</v>
      </c>
      <c r="F5" s="125">
        <v>24</v>
      </c>
      <c r="G5" s="125">
        <v>27</v>
      </c>
      <c r="H5" s="125">
        <v>19</v>
      </c>
      <c r="I5" s="125">
        <v>20</v>
      </c>
      <c r="J5" s="125">
        <v>16.766437581999998</v>
      </c>
      <c r="K5" s="125">
        <v>23.985870829</v>
      </c>
      <c r="L5" s="125">
        <v>30.703390329000001</v>
      </c>
      <c r="M5" s="125">
        <v>22.49159702708112</v>
      </c>
      <c r="N5" s="125">
        <v>32.479650079482241</v>
      </c>
      <c r="O5" s="125">
        <v>22.20841209129927</v>
      </c>
      <c r="P5" s="125">
        <v>28.509332415893638</v>
      </c>
      <c r="Q5" s="55" t="s">
        <v>115</v>
      </c>
    </row>
    <row r="6" spans="2:17">
      <c r="B6" s="41">
        <v>2</v>
      </c>
      <c r="C6" s="39" t="s">
        <v>121</v>
      </c>
      <c r="D6" s="125">
        <v>264</v>
      </c>
      <c r="E6" s="125">
        <v>85</v>
      </c>
      <c r="F6" s="125">
        <v>91</v>
      </c>
      <c r="G6" s="125">
        <v>50</v>
      </c>
      <c r="H6" s="125">
        <v>117</v>
      </c>
      <c r="I6" s="125">
        <v>43</v>
      </c>
      <c r="J6" s="125">
        <v>25.761017620000001</v>
      </c>
      <c r="K6" s="125">
        <v>23.358159917999998</v>
      </c>
      <c r="L6" s="125">
        <v>56.275968982999999</v>
      </c>
      <c r="M6" s="125">
        <v>8.8489511660044595</v>
      </c>
      <c r="N6" s="125">
        <v>19.014092568004461</v>
      </c>
      <c r="O6" s="125">
        <v>16.914415191004458</v>
      </c>
      <c r="P6" s="125">
        <v>109.15518717900446</v>
      </c>
      <c r="Q6" s="55" t="s">
        <v>116</v>
      </c>
    </row>
    <row r="7" spans="2:17">
      <c r="B7" s="41">
        <v>3</v>
      </c>
      <c r="C7" s="39" t="s">
        <v>122</v>
      </c>
      <c r="D7" s="125">
        <v>1</v>
      </c>
      <c r="E7" s="125">
        <v>1</v>
      </c>
      <c r="F7" s="125">
        <v>0</v>
      </c>
      <c r="G7" s="125">
        <v>0</v>
      </c>
      <c r="H7" s="125">
        <v>0</v>
      </c>
      <c r="I7" s="125">
        <v>0</v>
      </c>
      <c r="J7" s="125">
        <v>0.28556062100000001</v>
      </c>
      <c r="K7" s="125">
        <v>0.28556062100000001</v>
      </c>
      <c r="L7" s="125">
        <v>0.28556062100000001</v>
      </c>
      <c r="M7" s="125">
        <v>0.28556062100000001</v>
      </c>
      <c r="N7" s="125">
        <v>0.28546300000000002</v>
      </c>
      <c r="O7" s="125">
        <v>0.28556062100000001</v>
      </c>
      <c r="P7" s="125">
        <v>0.28556062100000001</v>
      </c>
      <c r="Q7" s="55" t="s">
        <v>117</v>
      </c>
    </row>
    <row r="8" spans="2:17">
      <c r="B8" s="41">
        <v>4</v>
      </c>
      <c r="C8" s="39" t="s">
        <v>123</v>
      </c>
      <c r="D8" s="125">
        <v>59</v>
      </c>
      <c r="E8" s="125">
        <v>61</v>
      </c>
      <c r="F8" s="125">
        <v>61</v>
      </c>
      <c r="G8" s="125">
        <v>59</v>
      </c>
      <c r="H8" s="125">
        <v>53</v>
      </c>
      <c r="I8" s="125">
        <v>67</v>
      </c>
      <c r="J8" s="125">
        <v>66.115112120999996</v>
      </c>
      <c r="K8" s="125">
        <v>63.526404032999999</v>
      </c>
      <c r="L8" s="125">
        <v>65.605600236000001</v>
      </c>
      <c r="M8" s="125">
        <v>70.447881175225092</v>
      </c>
      <c r="N8" s="125">
        <v>60.81373618122111</v>
      </c>
      <c r="O8" s="125">
        <v>62.00370100735968</v>
      </c>
      <c r="P8" s="125">
        <v>70.574325926333984</v>
      </c>
      <c r="Q8" s="55" t="s">
        <v>118</v>
      </c>
    </row>
    <row r="9" spans="2:17">
      <c r="B9" s="41">
        <v>5</v>
      </c>
      <c r="C9" s="39" t="s">
        <v>124</v>
      </c>
      <c r="D9" s="125">
        <v>91</v>
      </c>
      <c r="E9" s="125">
        <v>64</v>
      </c>
      <c r="F9" s="125">
        <v>77</v>
      </c>
      <c r="G9" s="125">
        <v>62</v>
      </c>
      <c r="H9" s="125">
        <v>63</v>
      </c>
      <c r="I9" s="125">
        <v>91</v>
      </c>
      <c r="J9" s="125">
        <v>121.52088799800001</v>
      </c>
      <c r="K9" s="125">
        <v>96.482672897</v>
      </c>
      <c r="L9" s="125">
        <v>99.262327599000002</v>
      </c>
      <c r="M9" s="125">
        <v>102.98706085302524</v>
      </c>
      <c r="N9" s="125">
        <v>57.537701897932365</v>
      </c>
      <c r="O9" s="125">
        <v>74.453609789899232</v>
      </c>
      <c r="P9" s="125">
        <v>247.87056371574403</v>
      </c>
      <c r="Q9" s="55" t="s">
        <v>119</v>
      </c>
    </row>
    <row r="10" spans="2:17" ht="15.75" thickBot="1">
      <c r="B10" s="212" t="s">
        <v>3</v>
      </c>
      <c r="C10" s="213"/>
      <c r="D10" s="127">
        <v>158</v>
      </c>
      <c r="E10" s="127">
        <v>185</v>
      </c>
      <c r="F10" s="127">
        <v>258</v>
      </c>
      <c r="G10" s="127">
        <v>432</v>
      </c>
      <c r="H10" s="127">
        <v>232</v>
      </c>
      <c r="I10" s="127">
        <v>254</v>
      </c>
      <c r="J10" s="127">
        <v>197</v>
      </c>
      <c r="K10" s="127">
        <v>252</v>
      </c>
      <c r="L10" s="127">
        <v>221</v>
      </c>
      <c r="M10" s="127">
        <f>SUM(M5:M9)</f>
        <v>205.06105084233593</v>
      </c>
      <c r="N10" s="127">
        <f t="shared" ref="N10" si="0">SUM(N5:N9)</f>
        <v>170.13064372664019</v>
      </c>
      <c r="O10" s="127">
        <f>SUM(O5:O9)</f>
        <v>175.86569870056263</v>
      </c>
      <c r="P10" s="127">
        <f>SUM(P5:P9)</f>
        <v>456.39496985797609</v>
      </c>
      <c r="Q10" s="57" t="s">
        <v>3</v>
      </c>
    </row>
    <row r="11" spans="2:17" ht="15.75" thickBot="1">
      <c r="B11" s="191"/>
      <c r="C11" s="192"/>
      <c r="D11" s="192"/>
      <c r="E11" s="192"/>
      <c r="F11" s="192"/>
      <c r="G11" s="192"/>
      <c r="H11" s="192"/>
      <c r="I11" s="192"/>
      <c r="J11" s="192"/>
      <c r="K11" s="192"/>
      <c r="L11" s="192"/>
      <c r="M11" s="192"/>
      <c r="N11" s="192"/>
      <c r="O11" s="192"/>
      <c r="P11" s="192"/>
      <c r="Q11" s="193"/>
    </row>
  </sheetData>
  <mergeCells count="4">
    <mergeCell ref="B2:Q2"/>
    <mergeCell ref="B3:Q3"/>
    <mergeCell ref="B10:C10"/>
    <mergeCell ref="B11:Q11"/>
  </mergeCells>
  <pageMargins left="0.7" right="0.7" top="0.75" bottom="0.75" header="0.3" footer="0.3"/>
  <ignoredErrors>
    <ignoredError sqref="M10:P10"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zoomScaleNormal="100" workbookViewId="0">
      <selection activeCell="T7" sqref="T7"/>
    </sheetView>
  </sheetViews>
  <sheetFormatPr defaultRowHeight="15"/>
  <cols>
    <col min="1" max="1" width="3.85546875" customWidth="1"/>
    <col min="2" max="2" width="2.5703125" bestFit="1" customWidth="1"/>
    <col min="3" max="3" width="23" bestFit="1" customWidth="1"/>
    <col min="4" max="4" width="4.7109375" bestFit="1" customWidth="1"/>
    <col min="5" max="5" width="4.140625" bestFit="1" customWidth="1"/>
    <col min="6" max="6" width="4.28515625" bestFit="1" customWidth="1"/>
    <col min="7" max="7" width="4.42578125" bestFit="1" customWidth="1"/>
    <col min="8" max="8" width="4.140625" bestFit="1" customWidth="1"/>
    <col min="9" max="9" width="4.7109375" bestFit="1" customWidth="1"/>
    <col min="10" max="11" width="5.140625" bestFit="1" customWidth="1"/>
    <col min="12" max="12" width="5.28515625" bestFit="1" customWidth="1"/>
    <col min="13" max="13" width="4.85546875" bestFit="1" customWidth="1"/>
    <col min="14" max="14" width="4.7109375" bestFit="1" customWidth="1"/>
    <col min="15" max="16" width="4.140625" bestFit="1" customWidth="1"/>
    <col min="17" max="17" width="19.5703125" bestFit="1" customWidth="1"/>
  </cols>
  <sheetData>
    <row r="1" spans="1:17" ht="15.75" thickBot="1"/>
    <row r="2" spans="1:17" ht="30.75" customHeight="1">
      <c r="B2" s="185" t="s">
        <v>346</v>
      </c>
      <c r="C2" s="194"/>
      <c r="D2" s="194"/>
      <c r="E2" s="194"/>
      <c r="F2" s="194"/>
      <c r="G2" s="194"/>
      <c r="H2" s="194"/>
      <c r="I2" s="194"/>
      <c r="J2" s="194"/>
      <c r="K2" s="194"/>
      <c r="L2" s="194"/>
      <c r="M2" s="194"/>
      <c r="N2" s="194"/>
      <c r="O2" s="194"/>
      <c r="P2" s="194"/>
      <c r="Q2" s="195"/>
    </row>
    <row r="3" spans="1:17" ht="15.75" thickBot="1">
      <c r="B3" s="196" t="s">
        <v>243</v>
      </c>
      <c r="C3" s="197"/>
      <c r="D3" s="197"/>
      <c r="E3" s="197"/>
      <c r="F3" s="197"/>
      <c r="G3" s="197"/>
      <c r="H3" s="197"/>
      <c r="I3" s="197"/>
      <c r="J3" s="197"/>
      <c r="K3" s="197"/>
      <c r="L3" s="197"/>
      <c r="M3" s="197"/>
      <c r="N3" s="197"/>
      <c r="O3" s="197"/>
      <c r="P3" s="197"/>
      <c r="Q3" s="198"/>
    </row>
    <row r="4" spans="1:17" ht="15.75" thickBot="1">
      <c r="A4" s="24"/>
      <c r="B4" s="58" t="s">
        <v>7</v>
      </c>
      <c r="C4" s="75" t="s">
        <v>330</v>
      </c>
      <c r="D4" s="36">
        <v>42430</v>
      </c>
      <c r="E4" s="172">
        <v>42461</v>
      </c>
      <c r="F4" s="172">
        <v>42491</v>
      </c>
      <c r="G4" s="172">
        <v>42522</v>
      </c>
      <c r="H4" s="172">
        <v>42552</v>
      </c>
      <c r="I4" s="172">
        <v>42583</v>
      </c>
      <c r="J4" s="172">
        <v>42614</v>
      </c>
      <c r="K4" s="172">
        <v>42644</v>
      </c>
      <c r="L4" s="172">
        <v>42675</v>
      </c>
      <c r="M4" s="172">
        <v>42705</v>
      </c>
      <c r="N4" s="172">
        <v>42736</v>
      </c>
      <c r="O4" s="172">
        <v>42767</v>
      </c>
      <c r="P4" s="172">
        <v>42795</v>
      </c>
      <c r="Q4" s="37" t="s">
        <v>331</v>
      </c>
    </row>
    <row r="5" spans="1:17">
      <c r="A5" s="24"/>
      <c r="B5" s="93"/>
      <c r="C5" s="94" t="s">
        <v>332</v>
      </c>
      <c r="D5" s="61"/>
      <c r="E5" s="61"/>
      <c r="F5" s="61"/>
      <c r="G5" s="61"/>
      <c r="H5" s="61"/>
      <c r="I5" s="61"/>
      <c r="J5" s="61"/>
      <c r="K5" s="61"/>
      <c r="L5" s="61"/>
      <c r="M5" s="61"/>
      <c r="N5" s="61"/>
      <c r="O5" s="61"/>
      <c r="P5" s="61"/>
      <c r="Q5" s="39"/>
    </row>
    <row r="6" spans="1:17">
      <c r="A6" s="24"/>
      <c r="B6" s="41">
        <v>1</v>
      </c>
      <c r="C6" s="39" t="s">
        <v>333</v>
      </c>
      <c r="D6" s="171">
        <v>3016</v>
      </c>
      <c r="E6" s="171">
        <v>3791</v>
      </c>
      <c r="F6" s="171">
        <v>4702</v>
      </c>
      <c r="G6" s="171">
        <v>5490</v>
      </c>
      <c r="H6" s="171">
        <v>6425</v>
      </c>
      <c r="I6" s="171">
        <v>7351</v>
      </c>
      <c r="J6" s="171">
        <v>8318.9619180820009</v>
      </c>
      <c r="K6" s="171">
        <v>9142.8122387059993</v>
      </c>
      <c r="L6" s="171">
        <v>10115.768201768</v>
      </c>
      <c r="M6" s="171">
        <v>11605.279166458125</v>
      </c>
      <c r="N6" s="171">
        <v>1651.642177187756</v>
      </c>
      <c r="O6" s="171">
        <v>2530.3230179365373</v>
      </c>
      <c r="P6" s="125">
        <f>SUM('T24'!P6,'T25'!P6,'T26'!P6)</f>
        <v>3645.9043569390878</v>
      </c>
      <c r="Q6" s="55" t="s">
        <v>127</v>
      </c>
    </row>
    <row r="7" spans="1:17">
      <c r="A7" s="24"/>
      <c r="B7" s="41">
        <v>2</v>
      </c>
      <c r="C7" s="39" t="s">
        <v>334</v>
      </c>
      <c r="D7" s="171">
        <v>154</v>
      </c>
      <c r="E7" s="171">
        <v>370</v>
      </c>
      <c r="F7" s="171">
        <v>568</v>
      </c>
      <c r="G7" s="171">
        <v>708</v>
      </c>
      <c r="H7" s="171">
        <v>751</v>
      </c>
      <c r="I7" s="171">
        <v>767</v>
      </c>
      <c r="J7" s="171">
        <v>802.57070022800008</v>
      </c>
      <c r="K7" s="171">
        <v>820.481984227</v>
      </c>
      <c r="L7" s="171">
        <v>855.20888194400004</v>
      </c>
      <c r="M7" s="171">
        <v>981.41310208904997</v>
      </c>
      <c r="N7" s="171">
        <v>39.627745189639995</v>
      </c>
      <c r="O7" s="171">
        <v>64.634463348409994</v>
      </c>
      <c r="P7" s="125">
        <f>SUM('T24'!P7,'T25'!P7,'T26'!P7)</f>
        <v>200.63520070814999</v>
      </c>
      <c r="Q7" s="55" t="s">
        <v>128</v>
      </c>
    </row>
    <row r="8" spans="1:17">
      <c r="A8" s="24"/>
      <c r="B8" s="41">
        <v>3</v>
      </c>
      <c r="C8" s="39" t="s">
        <v>335</v>
      </c>
      <c r="D8" s="171">
        <v>107</v>
      </c>
      <c r="E8" s="171">
        <v>139</v>
      </c>
      <c r="F8" s="171">
        <v>174</v>
      </c>
      <c r="G8" s="171">
        <v>205</v>
      </c>
      <c r="H8" s="171">
        <v>231</v>
      </c>
      <c r="I8" s="171">
        <v>268</v>
      </c>
      <c r="J8" s="171">
        <v>301.70596708099998</v>
      </c>
      <c r="K8" s="171">
        <v>344.49510788100002</v>
      </c>
      <c r="L8" s="171">
        <v>392.180506025</v>
      </c>
      <c r="M8" s="171">
        <v>434.61294786769997</v>
      </c>
      <c r="N8" s="171">
        <v>51.754393251319996</v>
      </c>
      <c r="O8" s="171">
        <v>94.632932423889997</v>
      </c>
      <c r="P8" s="125">
        <f>SUM('T24'!P8,'T25'!P8,'T26'!P8)</f>
        <v>151.79116021754999</v>
      </c>
      <c r="Q8" s="55" t="s">
        <v>129</v>
      </c>
    </row>
    <row r="9" spans="1:17">
      <c r="A9" s="24"/>
      <c r="B9" s="41">
        <v>4</v>
      </c>
      <c r="C9" s="39" t="s">
        <v>336</v>
      </c>
      <c r="D9" s="171">
        <v>383</v>
      </c>
      <c r="E9" s="171">
        <v>574</v>
      </c>
      <c r="F9" s="171">
        <v>661</v>
      </c>
      <c r="G9" s="171">
        <v>911</v>
      </c>
      <c r="H9" s="171">
        <v>1202</v>
      </c>
      <c r="I9" s="171">
        <v>1617</v>
      </c>
      <c r="J9" s="171">
        <v>2028.3586300540001</v>
      </c>
      <c r="K9" s="171">
        <v>2145.4732614640002</v>
      </c>
      <c r="L9" s="171">
        <v>2830.7219619279999</v>
      </c>
      <c r="M9" s="171">
        <v>3044.1419499717399</v>
      </c>
      <c r="N9" s="171">
        <v>225.62992904167893</v>
      </c>
      <c r="O9" s="171">
        <v>340.21342964111</v>
      </c>
      <c r="P9" s="125">
        <f>SUM('T24'!P9,'T25'!P9,'T26'!P9)</f>
        <v>666.01228552628004</v>
      </c>
      <c r="Q9" s="55" t="s">
        <v>130</v>
      </c>
    </row>
    <row r="10" spans="1:17">
      <c r="B10" s="41">
        <v>5</v>
      </c>
      <c r="C10" s="39" t="s">
        <v>337</v>
      </c>
      <c r="D10" s="171">
        <v>0.4</v>
      </c>
      <c r="E10" s="171">
        <v>0.4</v>
      </c>
      <c r="F10" s="171">
        <v>390.7</v>
      </c>
      <c r="G10" s="171">
        <v>363.2</v>
      </c>
      <c r="H10" s="171">
        <v>343</v>
      </c>
      <c r="I10" s="171">
        <v>347</v>
      </c>
      <c r="J10" s="171">
        <v>346.97031975900001</v>
      </c>
      <c r="K10" s="171">
        <v>388.35258825599999</v>
      </c>
      <c r="L10" s="171">
        <v>347.22095362300001</v>
      </c>
      <c r="M10" s="171">
        <v>31.108964654320001</v>
      </c>
      <c r="N10" s="171">
        <v>2.2848953091099999</v>
      </c>
      <c r="O10" s="171">
        <v>1.82720582125</v>
      </c>
      <c r="P10" s="125">
        <f>SUM('T24'!P10,'T25'!P10,'T26'!P10)</f>
        <v>3.9572457604000002</v>
      </c>
      <c r="Q10" s="55" t="s">
        <v>131</v>
      </c>
    </row>
    <row r="11" spans="1:17">
      <c r="B11" s="89"/>
      <c r="C11" s="92" t="s">
        <v>338</v>
      </c>
      <c r="D11" s="129">
        <f>SUM(D6:D10)</f>
        <v>3660.4</v>
      </c>
      <c r="E11" s="175">
        <f t="shared" ref="E11:P11" si="0">SUM(E6:E10)</f>
        <v>4874.3999999999996</v>
      </c>
      <c r="F11" s="175">
        <f t="shared" si="0"/>
        <v>6495.7</v>
      </c>
      <c r="G11" s="175">
        <f t="shared" si="0"/>
        <v>7677.2</v>
      </c>
      <c r="H11" s="175">
        <f t="shared" si="0"/>
        <v>8952</v>
      </c>
      <c r="I11" s="175">
        <f t="shared" si="0"/>
        <v>10350</v>
      </c>
      <c r="J11" s="175">
        <f t="shared" si="0"/>
        <v>11798.567535204</v>
      </c>
      <c r="K11" s="175">
        <f t="shared" si="0"/>
        <v>12841.615180534001</v>
      </c>
      <c r="L11" s="175">
        <f t="shared" si="0"/>
        <v>14541.100505288001</v>
      </c>
      <c r="M11" s="175">
        <f t="shared" si="0"/>
        <v>16096.556131040936</v>
      </c>
      <c r="N11" s="175">
        <f t="shared" si="0"/>
        <v>1970.9391399795049</v>
      </c>
      <c r="O11" s="175">
        <f t="shared" si="0"/>
        <v>3031.6310491711974</v>
      </c>
      <c r="P11" s="175">
        <f t="shared" si="0"/>
        <v>4668.3002491514681</v>
      </c>
      <c r="Q11" s="90" t="s">
        <v>132</v>
      </c>
    </row>
    <row r="12" spans="1:17">
      <c r="B12" s="88"/>
      <c r="C12" s="39" t="s">
        <v>339</v>
      </c>
      <c r="D12" s="119"/>
      <c r="E12" s="119"/>
      <c r="F12" s="119"/>
      <c r="G12" s="119"/>
      <c r="H12" s="119"/>
      <c r="I12" s="119"/>
      <c r="J12" s="119"/>
      <c r="K12" s="119"/>
      <c r="L12" s="119"/>
      <c r="M12" s="119"/>
      <c r="N12" s="119"/>
      <c r="O12" s="119"/>
      <c r="P12" s="119"/>
      <c r="Q12" s="55" t="s">
        <v>133</v>
      </c>
    </row>
    <row r="13" spans="1:17">
      <c r="B13" s="41">
        <v>1</v>
      </c>
      <c r="C13" s="52" t="s">
        <v>340</v>
      </c>
      <c r="D13" s="173">
        <v>17</v>
      </c>
      <c r="E13" s="173">
        <v>22</v>
      </c>
      <c r="F13" s="173">
        <v>27</v>
      </c>
      <c r="G13" s="173">
        <v>34</v>
      </c>
      <c r="H13" s="173">
        <v>39</v>
      </c>
      <c r="I13" s="173">
        <v>47</v>
      </c>
      <c r="J13" s="173">
        <v>53.329045788999998</v>
      </c>
      <c r="K13" s="173">
        <v>59.875984133999999</v>
      </c>
      <c r="L13" s="173">
        <v>66.026182081000002</v>
      </c>
      <c r="M13" s="173">
        <v>84.869458447652733</v>
      </c>
      <c r="N13" s="173">
        <v>11.270864207988211</v>
      </c>
      <c r="O13" s="173">
        <v>14.280314670653</v>
      </c>
      <c r="P13" s="122">
        <f>SUM('T24'!P13,'T25'!P13,'T26'!P13)</f>
        <v>26.925937543286913</v>
      </c>
      <c r="Q13" s="67" t="s">
        <v>134</v>
      </c>
    </row>
    <row r="14" spans="1:17">
      <c r="B14" s="41">
        <v>2</v>
      </c>
      <c r="C14" s="39" t="s">
        <v>341</v>
      </c>
      <c r="D14" s="174">
        <v>10</v>
      </c>
      <c r="E14" s="174">
        <v>13</v>
      </c>
      <c r="F14" s="174">
        <v>22</v>
      </c>
      <c r="G14" s="174">
        <v>33</v>
      </c>
      <c r="H14" s="174">
        <v>38</v>
      </c>
      <c r="I14" s="174">
        <v>44</v>
      </c>
      <c r="J14" s="174">
        <v>45.540173922000001</v>
      </c>
      <c r="K14" s="174">
        <v>55.317417673000001</v>
      </c>
      <c r="L14" s="174">
        <v>59.332365187000001</v>
      </c>
      <c r="M14" s="173">
        <v>84.062628623999998</v>
      </c>
      <c r="N14" s="173">
        <v>4.8592769120000003</v>
      </c>
      <c r="O14" s="173">
        <v>12.424744864680001</v>
      </c>
      <c r="P14" s="122">
        <f>SUM('T24'!P14,'T25'!P14,'T26'!P14)</f>
        <v>16.81687583375</v>
      </c>
      <c r="Q14" s="55" t="s">
        <v>135</v>
      </c>
    </row>
    <row r="15" spans="1:17">
      <c r="B15" s="41">
        <v>3</v>
      </c>
      <c r="C15" s="39" t="s">
        <v>342</v>
      </c>
      <c r="D15" s="174">
        <v>25</v>
      </c>
      <c r="E15" s="174">
        <v>21</v>
      </c>
      <c r="F15" s="174">
        <v>32</v>
      </c>
      <c r="G15" s="174">
        <v>42</v>
      </c>
      <c r="H15" s="174">
        <v>52</v>
      </c>
      <c r="I15" s="174">
        <v>68</v>
      </c>
      <c r="J15" s="174">
        <v>79.498734033999995</v>
      </c>
      <c r="K15" s="174">
        <v>92.221942605999999</v>
      </c>
      <c r="L15" s="174">
        <v>105.79378103099999</v>
      </c>
      <c r="M15" s="173">
        <v>84.177653860999996</v>
      </c>
      <c r="N15" s="173">
        <v>11.580423464999999</v>
      </c>
      <c r="O15" s="173">
        <v>24.965496817339996</v>
      </c>
      <c r="P15" s="122">
        <f>SUM('T24'!P15,'T25'!P15,'T26'!P15)</f>
        <v>29.884718778009997</v>
      </c>
      <c r="Q15" s="55" t="s">
        <v>136</v>
      </c>
    </row>
    <row r="16" spans="1:17">
      <c r="B16" s="41">
        <v>4</v>
      </c>
      <c r="C16" s="39" t="s">
        <v>343</v>
      </c>
      <c r="D16" s="174">
        <v>16</v>
      </c>
      <c r="E16" s="174">
        <v>38</v>
      </c>
      <c r="F16" s="174">
        <v>48</v>
      </c>
      <c r="G16" s="174">
        <v>57</v>
      </c>
      <c r="H16" s="174">
        <v>70</v>
      </c>
      <c r="I16" s="174">
        <v>80</v>
      </c>
      <c r="J16" s="174">
        <v>91.337133234999996</v>
      </c>
      <c r="K16" s="174">
        <v>106.75209100399999</v>
      </c>
      <c r="L16" s="174">
        <v>117.37328866200001</v>
      </c>
      <c r="M16" s="173">
        <v>136.922527718</v>
      </c>
      <c r="N16" s="173">
        <v>15.88962901693</v>
      </c>
      <c r="O16" s="173">
        <v>20.55200196625</v>
      </c>
      <c r="P16" s="122">
        <f>SUM('T24'!P16,'T25'!P16,'T26'!P16)</f>
        <v>30.578180692</v>
      </c>
      <c r="Q16" s="55" t="s">
        <v>137</v>
      </c>
    </row>
    <row r="17" spans="2:17">
      <c r="B17" s="41">
        <v>5</v>
      </c>
      <c r="C17" s="39" t="s">
        <v>344</v>
      </c>
      <c r="D17" s="174">
        <v>16</v>
      </c>
      <c r="E17" s="174">
        <v>28</v>
      </c>
      <c r="F17" s="174">
        <v>33</v>
      </c>
      <c r="G17" s="174">
        <v>40</v>
      </c>
      <c r="H17" s="174">
        <v>60</v>
      </c>
      <c r="I17" s="174">
        <v>68</v>
      </c>
      <c r="J17" s="174">
        <v>75.631780614999997</v>
      </c>
      <c r="K17" s="174">
        <v>83.746539737000006</v>
      </c>
      <c r="L17" s="174">
        <v>89.783617820999993</v>
      </c>
      <c r="M17" s="173">
        <v>154.51528896999997</v>
      </c>
      <c r="N17" s="173">
        <v>9.789591401940001</v>
      </c>
      <c r="O17" s="173">
        <v>22.456556106508224</v>
      </c>
      <c r="P17" s="122">
        <f>SUM('T24'!P17,'T25'!P17,'T26'!P17)</f>
        <v>22.855737828960002</v>
      </c>
      <c r="Q17" s="55" t="s">
        <v>138</v>
      </c>
    </row>
    <row r="18" spans="2:17">
      <c r="B18" s="89"/>
      <c r="C18" s="92" t="s">
        <v>345</v>
      </c>
      <c r="D18" s="175">
        <f>SUM(D13:D17)</f>
        <v>84</v>
      </c>
      <c r="E18" s="175">
        <f t="shared" ref="E18:P18" si="1">SUM(E13:E17)</f>
        <v>122</v>
      </c>
      <c r="F18" s="175">
        <f t="shared" si="1"/>
        <v>162</v>
      </c>
      <c r="G18" s="175">
        <f t="shared" si="1"/>
        <v>206</v>
      </c>
      <c r="H18" s="175">
        <f t="shared" si="1"/>
        <v>259</v>
      </c>
      <c r="I18" s="175">
        <f t="shared" si="1"/>
        <v>307</v>
      </c>
      <c r="J18" s="175">
        <f t="shared" si="1"/>
        <v>345.33686759499994</v>
      </c>
      <c r="K18" s="175">
        <f t="shared" si="1"/>
        <v>397.91397515400001</v>
      </c>
      <c r="L18" s="175">
        <f t="shared" si="1"/>
        <v>438.30923478199998</v>
      </c>
      <c r="M18" s="175">
        <f t="shared" si="1"/>
        <v>544.5475576206527</v>
      </c>
      <c r="N18" s="175">
        <f t="shared" si="1"/>
        <v>53.389785003858208</v>
      </c>
      <c r="O18" s="175">
        <f t="shared" si="1"/>
        <v>94.679114425431209</v>
      </c>
      <c r="P18" s="175">
        <f t="shared" si="1"/>
        <v>127.06145067600691</v>
      </c>
      <c r="Q18" s="90" t="s">
        <v>139</v>
      </c>
    </row>
    <row r="19" spans="2:17" ht="15.75" thickBot="1">
      <c r="B19" s="76"/>
      <c r="C19" s="77" t="s">
        <v>126</v>
      </c>
      <c r="D19" s="127">
        <f>D11-D18</f>
        <v>3576.4</v>
      </c>
      <c r="E19" s="127">
        <f t="shared" ref="E19:P19" si="2">E11-E18</f>
        <v>4752.3999999999996</v>
      </c>
      <c r="F19" s="127">
        <f t="shared" si="2"/>
        <v>6333.7</v>
      </c>
      <c r="G19" s="127">
        <f t="shared" si="2"/>
        <v>7471.2</v>
      </c>
      <c r="H19" s="127">
        <f t="shared" si="2"/>
        <v>8693</v>
      </c>
      <c r="I19" s="127">
        <f t="shared" si="2"/>
        <v>10043</v>
      </c>
      <c r="J19" s="127">
        <f t="shared" si="2"/>
        <v>11453.230667608999</v>
      </c>
      <c r="K19" s="127">
        <f t="shared" si="2"/>
        <v>12443.701205380001</v>
      </c>
      <c r="L19" s="127">
        <f t="shared" si="2"/>
        <v>14102.791270506001</v>
      </c>
      <c r="M19" s="127">
        <f t="shared" si="2"/>
        <v>15552.008573420284</v>
      </c>
      <c r="N19" s="127">
        <f t="shared" si="2"/>
        <v>1917.5493549756468</v>
      </c>
      <c r="O19" s="127">
        <f t="shared" si="2"/>
        <v>2936.9519347457663</v>
      </c>
      <c r="P19" s="127">
        <f t="shared" si="2"/>
        <v>4541.2387984754614</v>
      </c>
      <c r="Q19" s="91" t="s">
        <v>125</v>
      </c>
    </row>
    <row r="20" spans="2:17" ht="15.75" thickBot="1">
      <c r="B20" s="191"/>
      <c r="C20" s="192"/>
      <c r="D20" s="192"/>
      <c r="E20" s="192"/>
      <c r="F20" s="192"/>
      <c r="G20" s="192"/>
      <c r="H20" s="192"/>
      <c r="I20" s="192"/>
      <c r="J20" s="192"/>
      <c r="K20" s="192"/>
      <c r="L20" s="192"/>
      <c r="M20" s="192"/>
      <c r="N20" s="192"/>
      <c r="O20" s="192"/>
      <c r="P20" s="192"/>
      <c r="Q20" s="193"/>
    </row>
  </sheetData>
  <mergeCells count="3">
    <mergeCell ref="B20:Q20"/>
    <mergeCell ref="B2:Q2"/>
    <mergeCell ref="B3:Q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T14" sqref="T14"/>
    </sheetView>
  </sheetViews>
  <sheetFormatPr defaultRowHeight="15"/>
  <cols>
    <col min="1" max="1" width="3.7109375" customWidth="1"/>
    <col min="2" max="2" width="2.7109375" bestFit="1" customWidth="1"/>
    <col min="3" max="3" width="21.5703125" bestFit="1" customWidth="1"/>
    <col min="4" max="4" width="4.7109375" bestFit="1" customWidth="1"/>
    <col min="5" max="5" width="4.140625" bestFit="1" customWidth="1"/>
    <col min="6" max="6" width="4.28515625" bestFit="1" customWidth="1"/>
    <col min="7" max="7" width="4.42578125" bestFit="1" customWidth="1"/>
    <col min="8" max="8" width="4.140625" bestFit="1" customWidth="1"/>
    <col min="9" max="9" width="4.28515625" bestFit="1" customWidth="1"/>
    <col min="10" max="10" width="5.140625" bestFit="1" customWidth="1"/>
    <col min="11" max="11" width="5" bestFit="1" customWidth="1"/>
    <col min="12" max="12" width="5.28515625" bestFit="1" customWidth="1"/>
    <col min="13" max="16" width="4.7109375" bestFit="1" customWidth="1"/>
    <col min="17" max="17" width="19.5703125" bestFit="1" customWidth="1"/>
  </cols>
  <sheetData>
    <row r="1" spans="2:17" ht="15.75" thickBot="1"/>
    <row r="2" spans="2:17" ht="24.75" customHeight="1">
      <c r="B2" s="185" t="s">
        <v>348</v>
      </c>
      <c r="C2" s="194"/>
      <c r="D2" s="194"/>
      <c r="E2" s="194"/>
      <c r="F2" s="194"/>
      <c r="G2" s="194"/>
      <c r="H2" s="194"/>
      <c r="I2" s="194"/>
      <c r="J2" s="194"/>
      <c r="K2" s="194"/>
      <c r="L2" s="194"/>
      <c r="M2" s="194"/>
      <c r="N2" s="194"/>
      <c r="O2" s="194"/>
      <c r="P2" s="194"/>
      <c r="Q2" s="195"/>
    </row>
    <row r="3" spans="2:17" ht="15.75" thickBot="1">
      <c r="B3" s="196" t="s">
        <v>243</v>
      </c>
      <c r="C3" s="197"/>
      <c r="D3" s="197"/>
      <c r="E3" s="197"/>
      <c r="F3" s="197"/>
      <c r="G3" s="197"/>
      <c r="H3" s="197"/>
      <c r="I3" s="197"/>
      <c r="J3" s="197"/>
      <c r="K3" s="197"/>
      <c r="L3" s="197"/>
      <c r="M3" s="197"/>
      <c r="N3" s="197"/>
      <c r="O3" s="197"/>
      <c r="P3" s="197"/>
      <c r="Q3" s="198"/>
    </row>
    <row r="4" spans="2:17" ht="15.75" thickBot="1">
      <c r="B4" s="58" t="s">
        <v>7</v>
      </c>
      <c r="C4" s="75" t="s">
        <v>330</v>
      </c>
      <c r="D4" s="36">
        <v>42430</v>
      </c>
      <c r="E4" s="36">
        <v>42461</v>
      </c>
      <c r="F4" s="36">
        <v>42491</v>
      </c>
      <c r="G4" s="36">
        <v>42522</v>
      </c>
      <c r="H4" s="36">
        <v>42552</v>
      </c>
      <c r="I4" s="36">
        <v>42583</v>
      </c>
      <c r="J4" s="36">
        <v>42614</v>
      </c>
      <c r="K4" s="36">
        <v>42644</v>
      </c>
      <c r="L4" s="36">
        <v>42675</v>
      </c>
      <c r="M4" s="36">
        <v>42705</v>
      </c>
      <c r="N4" s="36">
        <v>42736</v>
      </c>
      <c r="O4" s="36">
        <v>42767</v>
      </c>
      <c r="P4" s="36">
        <v>42795</v>
      </c>
      <c r="Q4" s="37" t="s">
        <v>331</v>
      </c>
    </row>
    <row r="5" spans="2:17">
      <c r="B5" s="93"/>
      <c r="C5" s="94" t="s">
        <v>332</v>
      </c>
      <c r="D5" s="28"/>
      <c r="E5" s="28"/>
      <c r="F5" s="28"/>
      <c r="G5" s="28"/>
      <c r="H5" s="28"/>
      <c r="I5" s="28"/>
      <c r="J5" s="28"/>
      <c r="K5" s="28"/>
      <c r="L5" s="28"/>
      <c r="M5" s="28"/>
      <c r="N5" s="28"/>
      <c r="O5" s="28"/>
      <c r="P5" s="28"/>
      <c r="Q5" s="39"/>
    </row>
    <row r="6" spans="2:17">
      <c r="B6" s="41">
        <v>1</v>
      </c>
      <c r="C6" s="39" t="s">
        <v>333</v>
      </c>
      <c r="D6" s="125">
        <v>1816.6286419830001</v>
      </c>
      <c r="E6" s="125">
        <v>2377.7830906009999</v>
      </c>
      <c r="F6" s="125">
        <v>2931.6174154579999</v>
      </c>
      <c r="G6" s="125">
        <v>3436.9577741369999</v>
      </c>
      <c r="H6" s="125">
        <v>4037.856986022</v>
      </c>
      <c r="I6" s="125">
        <v>4629.3965544490002</v>
      </c>
      <c r="J6" s="125">
        <v>5221.5883443390003</v>
      </c>
      <c r="K6" s="125">
        <v>5775.337477733</v>
      </c>
      <c r="L6" s="125">
        <v>6369.5995896280001</v>
      </c>
      <c r="M6" s="125">
        <v>7199.7170449280111</v>
      </c>
      <c r="N6" s="125">
        <v>750.02343233009537</v>
      </c>
      <c r="O6" s="125">
        <v>1312.49685933245</v>
      </c>
      <c r="P6" s="125">
        <v>2035.051441491775</v>
      </c>
      <c r="Q6" s="55" t="s">
        <v>127</v>
      </c>
    </row>
    <row r="7" spans="2:17">
      <c r="B7" s="41">
        <v>2</v>
      </c>
      <c r="C7" s="39" t="s">
        <v>334</v>
      </c>
      <c r="D7" s="125">
        <v>128.117764072</v>
      </c>
      <c r="E7" s="125">
        <v>311.13128514200002</v>
      </c>
      <c r="F7" s="125">
        <v>451.626201186</v>
      </c>
      <c r="G7" s="125">
        <v>571.82221029899995</v>
      </c>
      <c r="H7" s="125">
        <v>603.75199358600003</v>
      </c>
      <c r="I7" s="125">
        <v>613.70108780999999</v>
      </c>
      <c r="J7" s="125">
        <v>637.86462740900004</v>
      </c>
      <c r="K7" s="125">
        <v>640.94359323100002</v>
      </c>
      <c r="L7" s="125">
        <v>659.28086870100003</v>
      </c>
      <c r="M7" s="125">
        <v>743.38445904105004</v>
      </c>
      <c r="N7" s="125">
        <v>14.255495253639999</v>
      </c>
      <c r="O7" s="125">
        <v>55.900196150409997</v>
      </c>
      <c r="P7" s="125">
        <v>152.27358070714999</v>
      </c>
      <c r="Q7" s="55" t="s">
        <v>128</v>
      </c>
    </row>
    <row r="8" spans="2:17">
      <c r="B8" s="41">
        <v>3</v>
      </c>
      <c r="C8" s="39" t="s">
        <v>335</v>
      </c>
      <c r="D8" s="125">
        <v>105.950087057</v>
      </c>
      <c r="E8" s="125">
        <v>133.24642347400001</v>
      </c>
      <c r="F8" s="125">
        <v>166.36215073400001</v>
      </c>
      <c r="G8" s="125">
        <v>195.36032599500001</v>
      </c>
      <c r="H8" s="125">
        <v>218.69679283400001</v>
      </c>
      <c r="I8" s="125">
        <v>255.97776347800001</v>
      </c>
      <c r="J8" s="125">
        <v>284.96630812799998</v>
      </c>
      <c r="K8" s="125">
        <v>323.225199379</v>
      </c>
      <c r="L8" s="125">
        <v>366.36851772699998</v>
      </c>
      <c r="M8" s="125">
        <v>404.28509741469998</v>
      </c>
      <c r="N8" s="125">
        <v>44.33367423432</v>
      </c>
      <c r="O8" s="125">
        <v>82.728724195889995</v>
      </c>
      <c r="P8" s="125">
        <v>135.88393453754998</v>
      </c>
      <c r="Q8" s="55" t="s">
        <v>129</v>
      </c>
    </row>
    <row r="9" spans="2:17">
      <c r="B9" s="41">
        <v>4</v>
      </c>
      <c r="C9" s="39" t="s">
        <v>336</v>
      </c>
      <c r="D9" s="125">
        <v>292.825453358</v>
      </c>
      <c r="E9" s="125">
        <v>462.68257959699997</v>
      </c>
      <c r="F9" s="125">
        <v>526.88596092900002</v>
      </c>
      <c r="G9" s="125">
        <v>721.96577319999994</v>
      </c>
      <c r="H9" s="125">
        <v>967.77554434599995</v>
      </c>
      <c r="I9" s="125">
        <v>1302.297877645</v>
      </c>
      <c r="J9" s="125">
        <v>1523.0538941320001</v>
      </c>
      <c r="K9" s="125">
        <v>1778.3989156309999</v>
      </c>
      <c r="L9" s="125">
        <v>2430.1625870859998</v>
      </c>
      <c r="M9" s="125">
        <v>2700.7913817887397</v>
      </c>
      <c r="N9" s="125">
        <v>186.12513277494</v>
      </c>
      <c r="O9" s="125">
        <v>289.13958498687998</v>
      </c>
      <c r="P9" s="125">
        <v>560.23585019717996</v>
      </c>
      <c r="Q9" s="55" t="s">
        <v>130</v>
      </c>
    </row>
    <row r="10" spans="2:17">
      <c r="B10" s="41">
        <v>5</v>
      </c>
      <c r="C10" s="39" t="s">
        <v>347</v>
      </c>
      <c r="D10" s="125">
        <v>2.0323527640000001</v>
      </c>
      <c r="E10" s="125">
        <v>0.50936369400000003</v>
      </c>
      <c r="F10" s="125">
        <v>390.86986450900002</v>
      </c>
      <c r="G10" s="125">
        <v>364.94516382199998</v>
      </c>
      <c r="H10" s="125">
        <v>345.61093835299999</v>
      </c>
      <c r="I10" s="125">
        <v>347.25439568299998</v>
      </c>
      <c r="J10" s="125">
        <v>347.60194046700002</v>
      </c>
      <c r="K10" s="125">
        <v>390.41461673399999</v>
      </c>
      <c r="L10" s="125">
        <v>343.60094295800002</v>
      </c>
      <c r="M10" s="125">
        <v>21.85383774232</v>
      </c>
      <c r="N10" s="125">
        <v>1.7729906421100001</v>
      </c>
      <c r="O10" s="125">
        <v>1.6146168382499999</v>
      </c>
      <c r="P10" s="125">
        <v>3.8042155594000002</v>
      </c>
      <c r="Q10" s="55" t="s">
        <v>131</v>
      </c>
    </row>
    <row r="11" spans="2:17">
      <c r="B11" s="89"/>
      <c r="C11" s="92" t="s">
        <v>338</v>
      </c>
      <c r="D11" s="129">
        <v>2346</v>
      </c>
      <c r="E11" s="129">
        <v>3285</v>
      </c>
      <c r="F11" s="129">
        <v>4467</v>
      </c>
      <c r="G11" s="129">
        <v>5291</v>
      </c>
      <c r="H11" s="129">
        <v>6174</v>
      </c>
      <c r="I11" s="129">
        <v>7149</v>
      </c>
      <c r="J11" s="129">
        <v>8015.0751144749993</v>
      </c>
      <c r="K11" s="129">
        <v>8908.3198027079998</v>
      </c>
      <c r="L11" s="129">
        <v>10169.0125061</v>
      </c>
      <c r="M11" s="129">
        <v>11070.031820914821</v>
      </c>
      <c r="N11" s="129">
        <v>996.51072523510538</v>
      </c>
      <c r="O11" s="129">
        <v>1741.8799815038799</v>
      </c>
      <c r="P11" s="129">
        <f>SUM(P6:P10)</f>
        <v>2887.2490224930548</v>
      </c>
      <c r="Q11" s="90" t="s">
        <v>132</v>
      </c>
    </row>
    <row r="12" spans="2:17">
      <c r="B12" s="88"/>
      <c r="C12" s="39" t="s">
        <v>339</v>
      </c>
      <c r="D12" s="125"/>
      <c r="E12" s="125"/>
      <c r="F12" s="125"/>
      <c r="G12" s="125"/>
      <c r="H12" s="125"/>
      <c r="I12" s="125"/>
      <c r="J12" s="125"/>
      <c r="K12" s="125"/>
      <c r="L12" s="125"/>
      <c r="M12" s="125"/>
      <c r="N12" s="125"/>
      <c r="O12" s="125"/>
      <c r="P12" s="125"/>
      <c r="Q12" s="55" t="s">
        <v>133</v>
      </c>
    </row>
    <row r="13" spans="2:17">
      <c r="B13" s="41">
        <v>1</v>
      </c>
      <c r="C13" s="39" t="s">
        <v>340</v>
      </c>
      <c r="D13" s="125">
        <v>13</v>
      </c>
      <c r="E13" s="125">
        <v>16</v>
      </c>
      <c r="F13" s="125">
        <v>21</v>
      </c>
      <c r="G13" s="125">
        <v>25</v>
      </c>
      <c r="H13" s="125">
        <v>30</v>
      </c>
      <c r="I13" s="125">
        <v>37</v>
      </c>
      <c r="J13" s="125">
        <v>41.485945043999997</v>
      </c>
      <c r="K13" s="125">
        <v>45.216201779999999</v>
      </c>
      <c r="L13" s="125">
        <v>49.770752309999999</v>
      </c>
      <c r="M13" s="125">
        <v>65.015755605110002</v>
      </c>
      <c r="N13" s="125">
        <v>6.7329193758500008</v>
      </c>
      <c r="O13" s="125">
        <v>10.409422665653</v>
      </c>
      <c r="P13" s="125">
        <v>17.671519874282996</v>
      </c>
      <c r="Q13" s="55" t="s">
        <v>134</v>
      </c>
    </row>
    <row r="14" spans="2:17">
      <c r="B14" s="41">
        <v>2</v>
      </c>
      <c r="C14" s="39" t="s">
        <v>341</v>
      </c>
      <c r="D14" s="125">
        <v>10</v>
      </c>
      <c r="E14" s="125">
        <v>13</v>
      </c>
      <c r="F14" s="125">
        <v>22</v>
      </c>
      <c r="G14" s="125">
        <v>33</v>
      </c>
      <c r="H14" s="125">
        <v>37</v>
      </c>
      <c r="I14" s="125">
        <v>44</v>
      </c>
      <c r="J14" s="125">
        <v>45.461987227000002</v>
      </c>
      <c r="K14" s="125">
        <v>55.289259405999999</v>
      </c>
      <c r="L14" s="125">
        <v>59.302706919999999</v>
      </c>
      <c r="M14" s="125">
        <v>83.977941928999996</v>
      </c>
      <c r="N14" s="125">
        <v>4.8592769120000003</v>
      </c>
      <c r="O14" s="125">
        <v>12.424744864680001</v>
      </c>
      <c r="P14" s="125">
        <v>16.806575513750001</v>
      </c>
      <c r="Q14" s="55" t="s">
        <v>135</v>
      </c>
    </row>
    <row r="15" spans="2:17">
      <c r="B15" s="41">
        <v>3</v>
      </c>
      <c r="C15" s="39" t="s">
        <v>342</v>
      </c>
      <c r="D15" s="125">
        <v>15</v>
      </c>
      <c r="E15" s="125">
        <v>21</v>
      </c>
      <c r="F15" s="125">
        <v>31</v>
      </c>
      <c r="G15" s="125">
        <v>41</v>
      </c>
      <c r="H15" s="125">
        <v>51</v>
      </c>
      <c r="I15" s="125">
        <v>61</v>
      </c>
      <c r="J15" s="125">
        <v>71.778941415999995</v>
      </c>
      <c r="K15" s="125">
        <v>81.946528477000001</v>
      </c>
      <c r="L15" s="125">
        <v>92.992094094999999</v>
      </c>
      <c r="M15" s="125">
        <v>68.757223035999999</v>
      </c>
      <c r="N15" s="125">
        <v>8.7164001080000002</v>
      </c>
      <c r="O15" s="125">
        <v>14.67981283134</v>
      </c>
      <c r="P15" s="125">
        <v>21.881930589009997</v>
      </c>
      <c r="Q15" s="55" t="s">
        <v>136</v>
      </c>
    </row>
    <row r="16" spans="2:17">
      <c r="B16" s="41">
        <v>4</v>
      </c>
      <c r="C16" s="39" t="s">
        <v>343</v>
      </c>
      <c r="D16" s="125">
        <v>16</v>
      </c>
      <c r="E16" s="125">
        <v>24</v>
      </c>
      <c r="F16" s="125">
        <v>31</v>
      </c>
      <c r="G16" s="125">
        <v>36</v>
      </c>
      <c r="H16" s="125">
        <v>45</v>
      </c>
      <c r="I16" s="125">
        <v>51</v>
      </c>
      <c r="J16" s="125">
        <v>58.858861159</v>
      </c>
      <c r="K16" s="125">
        <v>70.268326403000003</v>
      </c>
      <c r="L16" s="125">
        <v>77.190198694000003</v>
      </c>
      <c r="M16" s="125">
        <v>92.142580242999998</v>
      </c>
      <c r="N16" s="125">
        <v>9.7877292158299998</v>
      </c>
      <c r="O16" s="125">
        <v>10.941008495</v>
      </c>
      <c r="P16" s="125">
        <v>16.925791952000001</v>
      </c>
      <c r="Q16" s="55" t="s">
        <v>137</v>
      </c>
    </row>
    <row r="17" spans="2:17">
      <c r="B17" s="41">
        <v>5</v>
      </c>
      <c r="C17" s="39" t="s">
        <v>344</v>
      </c>
      <c r="D17" s="125">
        <v>11</v>
      </c>
      <c r="E17" s="125">
        <v>18</v>
      </c>
      <c r="F17" s="125">
        <v>22</v>
      </c>
      <c r="G17" s="125">
        <v>27</v>
      </c>
      <c r="H17" s="125">
        <v>49</v>
      </c>
      <c r="I17" s="125">
        <v>55</v>
      </c>
      <c r="J17" s="125">
        <v>60.848133503</v>
      </c>
      <c r="K17" s="125">
        <v>67.232156490999998</v>
      </c>
      <c r="L17" s="125">
        <v>71.633762414000003</v>
      </c>
      <c r="M17" s="125">
        <v>125.28190139199999</v>
      </c>
      <c r="N17" s="125">
        <v>6.98324481576</v>
      </c>
      <c r="O17" s="125">
        <v>9.2070134347700012</v>
      </c>
      <c r="P17" s="125">
        <v>14.79814889254</v>
      </c>
      <c r="Q17" s="55" t="s">
        <v>138</v>
      </c>
    </row>
    <row r="18" spans="2:17">
      <c r="B18" s="89"/>
      <c r="C18" s="92" t="s">
        <v>345</v>
      </c>
      <c r="D18" s="129">
        <v>43</v>
      </c>
      <c r="E18" s="129">
        <v>65</v>
      </c>
      <c r="F18" s="129">
        <v>92</v>
      </c>
      <c r="G18" s="129">
        <v>126</v>
      </c>
      <c r="H18" s="125">
        <v>162</v>
      </c>
      <c r="I18" s="129">
        <v>212</v>
      </c>
      <c r="J18" s="129">
        <v>248</v>
      </c>
      <c r="K18" s="132">
        <v>278.43386834899997</v>
      </c>
      <c r="L18" s="129">
        <v>319.95247255700002</v>
      </c>
      <c r="M18" s="129">
        <v>350.88951443299999</v>
      </c>
      <c r="N18" s="129">
        <v>435.17540220511</v>
      </c>
      <c r="O18" s="129">
        <f>SUM(O13:O17)</f>
        <v>57.662002291443002</v>
      </c>
      <c r="P18" s="129">
        <v>88.083966821583005</v>
      </c>
      <c r="Q18" s="90" t="s">
        <v>139</v>
      </c>
    </row>
    <row r="19" spans="2:17" ht="15.75" thickBot="1">
      <c r="B19" s="76"/>
      <c r="C19" s="77" t="s">
        <v>126</v>
      </c>
      <c r="D19" s="127">
        <f>D11-D18</f>
        <v>2303</v>
      </c>
      <c r="E19" s="127">
        <f t="shared" ref="E19:P19" si="0">E11-E18</f>
        <v>3220</v>
      </c>
      <c r="F19" s="127">
        <f t="shared" si="0"/>
        <v>4375</v>
      </c>
      <c r="G19" s="127">
        <f t="shared" si="0"/>
        <v>5165</v>
      </c>
      <c r="H19" s="127">
        <f t="shared" si="0"/>
        <v>6012</v>
      </c>
      <c r="I19" s="127">
        <f t="shared" si="0"/>
        <v>6937</v>
      </c>
      <c r="J19" s="127">
        <f t="shared" si="0"/>
        <v>7767.0751144749993</v>
      </c>
      <c r="K19" s="127">
        <f t="shared" si="0"/>
        <v>8629.8859343589993</v>
      </c>
      <c r="L19" s="127">
        <f t="shared" si="0"/>
        <v>9849.060033542999</v>
      </c>
      <c r="M19" s="127">
        <f t="shared" si="0"/>
        <v>10719.142306481821</v>
      </c>
      <c r="N19" s="127">
        <f t="shared" si="0"/>
        <v>561.33532302999538</v>
      </c>
      <c r="O19" s="127">
        <f t="shared" si="0"/>
        <v>1684.2179792124368</v>
      </c>
      <c r="P19" s="127">
        <f t="shared" si="0"/>
        <v>2799.1650556714717</v>
      </c>
      <c r="Q19" s="91" t="s">
        <v>125</v>
      </c>
    </row>
    <row r="20" spans="2:17" ht="15.75" thickBot="1">
      <c r="B20" s="199"/>
      <c r="C20" s="200"/>
      <c r="D20" s="200"/>
      <c r="E20" s="200"/>
      <c r="F20" s="200"/>
      <c r="G20" s="200"/>
      <c r="H20" s="200"/>
      <c r="I20" s="200"/>
      <c r="J20" s="200"/>
      <c r="K20" s="200"/>
      <c r="L20" s="200"/>
      <c r="M20" s="200"/>
      <c r="N20" s="200"/>
      <c r="O20" s="200"/>
      <c r="P20" s="200"/>
      <c r="Q20" s="201"/>
    </row>
  </sheetData>
  <mergeCells count="3">
    <mergeCell ref="B20:Q20"/>
    <mergeCell ref="B2:Q2"/>
    <mergeCell ref="B3:Q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T19" sqref="T19"/>
    </sheetView>
  </sheetViews>
  <sheetFormatPr defaultRowHeight="15"/>
  <cols>
    <col min="1" max="1" width="3.7109375" customWidth="1"/>
    <col min="2" max="2" width="2.5703125" bestFit="1" customWidth="1"/>
    <col min="3" max="3" width="21.5703125" bestFit="1" customWidth="1"/>
    <col min="4" max="4" width="4.42578125" bestFit="1" customWidth="1"/>
    <col min="5" max="5" width="4.140625" bestFit="1" customWidth="1"/>
    <col min="6" max="6" width="4.28515625" bestFit="1" customWidth="1"/>
    <col min="7" max="7" width="4.42578125" bestFit="1" customWidth="1"/>
    <col min="8" max="8" width="4.140625" bestFit="1" customWidth="1"/>
    <col min="9" max="9" width="4.28515625" bestFit="1" customWidth="1"/>
    <col min="10" max="11" width="5.140625" bestFit="1" customWidth="1"/>
    <col min="12" max="12" width="5.28515625" bestFit="1" customWidth="1"/>
    <col min="13" max="13" width="4.28515625" bestFit="1" customWidth="1"/>
    <col min="14" max="16" width="4.140625" bestFit="1" customWidth="1"/>
    <col min="17" max="17" width="19.5703125" bestFit="1" customWidth="1"/>
  </cols>
  <sheetData>
    <row r="1" spans="2:17" ht="15.75" thickBot="1"/>
    <row r="2" spans="2:17" ht="26.25" customHeight="1">
      <c r="B2" s="185" t="s">
        <v>349</v>
      </c>
      <c r="C2" s="194"/>
      <c r="D2" s="194"/>
      <c r="E2" s="194"/>
      <c r="F2" s="194"/>
      <c r="G2" s="194"/>
      <c r="H2" s="194"/>
      <c r="I2" s="194"/>
      <c r="J2" s="194"/>
      <c r="K2" s="194"/>
      <c r="L2" s="194"/>
      <c r="M2" s="194"/>
      <c r="N2" s="194"/>
      <c r="O2" s="194"/>
      <c r="P2" s="194"/>
      <c r="Q2" s="195"/>
    </row>
    <row r="3" spans="2:17" ht="15.75" thickBot="1">
      <c r="B3" s="196" t="s">
        <v>243</v>
      </c>
      <c r="C3" s="197"/>
      <c r="D3" s="197"/>
      <c r="E3" s="197"/>
      <c r="F3" s="197"/>
      <c r="G3" s="197"/>
      <c r="H3" s="197"/>
      <c r="I3" s="197"/>
      <c r="J3" s="197"/>
      <c r="K3" s="197"/>
      <c r="L3" s="197"/>
      <c r="M3" s="197"/>
      <c r="N3" s="197"/>
      <c r="O3" s="197"/>
      <c r="P3" s="197"/>
      <c r="Q3" s="198"/>
    </row>
    <row r="4" spans="2:17" ht="15.75" thickBot="1">
      <c r="B4" s="58" t="s">
        <v>7</v>
      </c>
      <c r="C4" s="75" t="s">
        <v>330</v>
      </c>
      <c r="D4" s="36">
        <v>42430</v>
      </c>
      <c r="E4" s="36">
        <v>42461</v>
      </c>
      <c r="F4" s="36">
        <v>42491</v>
      </c>
      <c r="G4" s="36">
        <v>42522</v>
      </c>
      <c r="H4" s="36">
        <v>42552</v>
      </c>
      <c r="I4" s="36">
        <v>42583</v>
      </c>
      <c r="J4" s="36">
        <v>42614</v>
      </c>
      <c r="K4" s="36">
        <v>42644</v>
      </c>
      <c r="L4" s="36">
        <v>42675</v>
      </c>
      <c r="M4" s="36">
        <v>42705</v>
      </c>
      <c r="N4" s="36">
        <v>42736</v>
      </c>
      <c r="O4" s="36">
        <v>42767</v>
      </c>
      <c r="P4" s="36">
        <v>42795</v>
      </c>
      <c r="Q4" s="37" t="s">
        <v>331</v>
      </c>
    </row>
    <row r="5" spans="2:17">
      <c r="B5" s="93"/>
      <c r="C5" s="94" t="s">
        <v>332</v>
      </c>
      <c r="D5" s="28"/>
      <c r="E5" s="28"/>
      <c r="F5" s="28"/>
      <c r="G5" s="28"/>
      <c r="H5" s="28"/>
      <c r="I5" s="28"/>
      <c r="J5" s="28"/>
      <c r="K5" s="28"/>
      <c r="L5" s="28"/>
      <c r="M5" s="28"/>
      <c r="N5" s="28"/>
      <c r="O5" s="28"/>
      <c r="P5" s="28"/>
      <c r="Q5" s="39"/>
    </row>
    <row r="6" spans="2:17">
      <c r="B6" s="41">
        <v>1</v>
      </c>
      <c r="C6" s="39" t="s">
        <v>333</v>
      </c>
      <c r="D6" s="125">
        <v>285</v>
      </c>
      <c r="E6" s="125">
        <v>379</v>
      </c>
      <c r="F6" s="125">
        <v>459</v>
      </c>
      <c r="G6" s="125">
        <v>550</v>
      </c>
      <c r="H6" s="125">
        <v>637</v>
      </c>
      <c r="I6" s="125">
        <v>727</v>
      </c>
      <c r="J6" s="125">
        <v>817.52035653799999</v>
      </c>
      <c r="K6" s="125">
        <v>911.80949047900003</v>
      </c>
      <c r="L6" s="125">
        <v>1002.941950879</v>
      </c>
      <c r="M6" s="125">
        <v>1237.87084274225</v>
      </c>
      <c r="N6" s="125">
        <v>153.00842221519</v>
      </c>
      <c r="O6" s="125">
        <v>241.48874327216998</v>
      </c>
      <c r="P6" s="125">
        <v>360.87479526789002</v>
      </c>
      <c r="Q6" s="55" t="s">
        <v>127</v>
      </c>
    </row>
    <row r="7" spans="2:17">
      <c r="B7" s="41">
        <v>2</v>
      </c>
      <c r="C7" s="39" t="s">
        <v>334</v>
      </c>
      <c r="D7" s="125">
        <v>22</v>
      </c>
      <c r="E7" s="125">
        <v>48</v>
      </c>
      <c r="F7" s="125">
        <v>90</v>
      </c>
      <c r="G7" s="125">
        <v>104</v>
      </c>
      <c r="H7" s="125">
        <v>114</v>
      </c>
      <c r="I7" s="125">
        <v>120</v>
      </c>
      <c r="J7" s="125">
        <v>130.565987474</v>
      </c>
      <c r="K7" s="125">
        <v>144.15132401400001</v>
      </c>
      <c r="L7" s="125">
        <v>155.668377827</v>
      </c>
      <c r="M7" s="125">
        <v>191.41180749200001</v>
      </c>
      <c r="N7" s="125">
        <v>24.832774112999999</v>
      </c>
      <c r="O7" s="125">
        <v>7.7301897290000001</v>
      </c>
      <c r="P7" s="125">
        <v>33.055276978000002</v>
      </c>
      <c r="Q7" s="55" t="s">
        <v>128</v>
      </c>
    </row>
    <row r="8" spans="2:17">
      <c r="B8" s="41">
        <v>3</v>
      </c>
      <c r="C8" s="39" t="s">
        <v>335</v>
      </c>
      <c r="D8" s="125">
        <v>1</v>
      </c>
      <c r="E8" s="125">
        <v>5</v>
      </c>
      <c r="F8" s="125">
        <v>7</v>
      </c>
      <c r="G8" s="125">
        <v>9</v>
      </c>
      <c r="H8" s="125">
        <v>12</v>
      </c>
      <c r="I8" s="125">
        <v>12</v>
      </c>
      <c r="J8" s="125">
        <v>16.269250829000001</v>
      </c>
      <c r="K8" s="125">
        <v>20.763136742</v>
      </c>
      <c r="L8" s="125">
        <v>25.268852901999999</v>
      </c>
      <c r="M8" s="125">
        <v>29.748351420999999</v>
      </c>
      <c r="N8" s="125">
        <v>6.8048563489999996</v>
      </c>
      <c r="O8" s="125">
        <v>11.28834556</v>
      </c>
      <c r="P8" s="125">
        <v>15.798134771999999</v>
      </c>
      <c r="Q8" s="55" t="s">
        <v>129</v>
      </c>
    </row>
    <row r="9" spans="2:17">
      <c r="B9" s="41">
        <v>4</v>
      </c>
      <c r="C9" s="39" t="s">
        <v>336</v>
      </c>
      <c r="D9" s="125">
        <v>26</v>
      </c>
      <c r="E9" s="125">
        <v>23</v>
      </c>
      <c r="F9" s="125">
        <v>35</v>
      </c>
      <c r="G9" s="125">
        <v>64</v>
      </c>
      <c r="H9" s="125">
        <v>97</v>
      </c>
      <c r="I9" s="125">
        <v>152</v>
      </c>
      <c r="J9" s="125">
        <v>160.090575449</v>
      </c>
      <c r="K9" s="125">
        <v>178.67373699300001</v>
      </c>
      <c r="L9" s="125">
        <v>199.526859734</v>
      </c>
      <c r="M9" s="125">
        <v>122.10882796999999</v>
      </c>
      <c r="N9" s="125">
        <v>29.441406694508942</v>
      </c>
      <c r="O9" s="125">
        <v>37.015959209999998</v>
      </c>
      <c r="P9" s="125">
        <v>62.878072472870002</v>
      </c>
      <c r="Q9" s="55" t="s">
        <v>130</v>
      </c>
    </row>
    <row r="10" spans="2:17">
      <c r="B10" s="41">
        <v>5</v>
      </c>
      <c r="C10" s="39" t="s">
        <v>347</v>
      </c>
      <c r="D10" s="125">
        <v>-0.05</v>
      </c>
      <c r="E10" s="125">
        <v>1.68</v>
      </c>
      <c r="F10" s="125">
        <v>0.13</v>
      </c>
      <c r="G10" s="125">
        <v>0.06</v>
      </c>
      <c r="H10" s="125">
        <v>-0.03</v>
      </c>
      <c r="I10" s="125">
        <v>1.1399999999999999</v>
      </c>
      <c r="J10" s="125">
        <v>1.774518279</v>
      </c>
      <c r="K10" s="125">
        <v>0.14111848599999999</v>
      </c>
      <c r="L10" s="125">
        <v>3.9539727349999998</v>
      </c>
      <c r="M10" s="125">
        <v>9.5225134869999994</v>
      </c>
      <c r="N10" s="125">
        <v>0.31360384899999999</v>
      </c>
      <c r="O10" s="125">
        <v>0.127349199</v>
      </c>
      <c r="P10" s="125">
        <v>0.17271034900000001</v>
      </c>
      <c r="Q10" s="55" t="s">
        <v>131</v>
      </c>
    </row>
    <row r="11" spans="2:17">
      <c r="B11" s="89"/>
      <c r="C11" s="92" t="s">
        <v>338</v>
      </c>
      <c r="D11" s="129">
        <f>SUM(D6:D10)</f>
        <v>333.95</v>
      </c>
      <c r="E11" s="175">
        <f t="shared" ref="E11:P11" si="0">SUM(E6:E10)</f>
        <v>456.68</v>
      </c>
      <c r="F11" s="175">
        <f t="shared" si="0"/>
        <v>591.13</v>
      </c>
      <c r="G11" s="175">
        <f t="shared" si="0"/>
        <v>727.06</v>
      </c>
      <c r="H11" s="175">
        <f t="shared" si="0"/>
        <v>859.97</v>
      </c>
      <c r="I11" s="175">
        <f t="shared" si="0"/>
        <v>1012.14</v>
      </c>
      <c r="J11" s="175">
        <f t="shared" si="0"/>
        <v>1126.220688569</v>
      </c>
      <c r="K11" s="175">
        <f t="shared" si="0"/>
        <v>1255.538806714</v>
      </c>
      <c r="L11" s="175">
        <f t="shared" si="0"/>
        <v>1387.360014077</v>
      </c>
      <c r="M11" s="175">
        <f t="shared" si="0"/>
        <v>1590.66234311225</v>
      </c>
      <c r="N11" s="175">
        <f t="shared" si="0"/>
        <v>214.40106322069894</v>
      </c>
      <c r="O11" s="175">
        <f t="shared" si="0"/>
        <v>297.65058697016997</v>
      </c>
      <c r="P11" s="175">
        <f t="shared" si="0"/>
        <v>472.77898983976002</v>
      </c>
      <c r="Q11" s="90" t="s">
        <v>132</v>
      </c>
    </row>
    <row r="12" spans="2:17">
      <c r="B12" s="88"/>
      <c r="C12" s="95" t="s">
        <v>339</v>
      </c>
      <c r="D12" s="125"/>
      <c r="E12" s="125"/>
      <c r="F12" s="125"/>
      <c r="G12" s="125"/>
      <c r="H12" s="125"/>
      <c r="I12" s="125"/>
      <c r="J12" s="125"/>
      <c r="K12" s="125"/>
      <c r="L12" s="125"/>
      <c r="M12" s="125"/>
      <c r="N12" s="125"/>
      <c r="O12" s="125"/>
      <c r="P12" s="125"/>
      <c r="Q12" s="55" t="s">
        <v>133</v>
      </c>
    </row>
    <row r="13" spans="2:17">
      <c r="B13" s="41">
        <v>1</v>
      </c>
      <c r="C13" s="39" t="s">
        <v>340</v>
      </c>
      <c r="D13" s="125">
        <v>3</v>
      </c>
      <c r="E13" s="125">
        <v>5</v>
      </c>
      <c r="F13" s="125">
        <v>6</v>
      </c>
      <c r="G13" s="125">
        <v>7</v>
      </c>
      <c r="H13" s="125">
        <v>8</v>
      </c>
      <c r="I13" s="125">
        <v>9</v>
      </c>
      <c r="J13" s="125">
        <v>10.238357146</v>
      </c>
      <c r="K13" s="125">
        <v>12.147468263</v>
      </c>
      <c r="L13" s="125">
        <v>14.105096441000001</v>
      </c>
      <c r="M13" s="125">
        <v>15.973824474000001</v>
      </c>
      <c r="N13" s="125">
        <v>2.3829290182200005</v>
      </c>
      <c r="O13" s="125">
        <v>3.5820735090000002</v>
      </c>
      <c r="P13" s="125">
        <v>4.8549036159999996</v>
      </c>
      <c r="Q13" s="55" t="s">
        <v>134</v>
      </c>
    </row>
    <row r="14" spans="2:17">
      <c r="B14" s="41">
        <v>2</v>
      </c>
      <c r="C14" s="39" t="s">
        <v>341</v>
      </c>
      <c r="D14" s="125">
        <v>0</v>
      </c>
      <c r="E14" s="125">
        <v>0</v>
      </c>
      <c r="F14" s="125">
        <v>0</v>
      </c>
      <c r="G14" s="125">
        <v>0</v>
      </c>
      <c r="H14" s="125">
        <v>0.03</v>
      </c>
      <c r="I14" s="125">
        <v>0</v>
      </c>
      <c r="J14" s="125">
        <v>7.8186695E-2</v>
      </c>
      <c r="K14" s="125">
        <v>2.8158267000000001E-2</v>
      </c>
      <c r="L14" s="125">
        <v>2.9658266999999999E-2</v>
      </c>
      <c r="M14" s="125">
        <v>8.4686695000000006E-2</v>
      </c>
      <c r="N14" s="125">
        <v>0</v>
      </c>
      <c r="O14" s="125">
        <v>0</v>
      </c>
      <c r="P14" s="125">
        <v>1.030032E-2</v>
      </c>
      <c r="Q14" s="55" t="s">
        <v>135</v>
      </c>
    </row>
    <row r="15" spans="2:17">
      <c r="B15" s="41">
        <v>3</v>
      </c>
      <c r="C15" s="39" t="s">
        <v>342</v>
      </c>
      <c r="D15" s="125">
        <v>5.5</v>
      </c>
      <c r="E15" s="125">
        <v>0.6</v>
      </c>
      <c r="F15" s="125">
        <v>0.8</v>
      </c>
      <c r="G15" s="125">
        <v>1</v>
      </c>
      <c r="H15" s="125">
        <v>1</v>
      </c>
      <c r="I15" s="125">
        <v>6.5</v>
      </c>
      <c r="J15" s="125">
        <v>7.5533919960000002</v>
      </c>
      <c r="K15" s="125">
        <v>10.090524549</v>
      </c>
      <c r="L15" s="125">
        <v>12.598308398</v>
      </c>
      <c r="M15" s="125">
        <v>15.198563329000001</v>
      </c>
      <c r="N15" s="125">
        <v>2.575204861</v>
      </c>
      <c r="O15" s="125">
        <v>5.1298396439999996</v>
      </c>
      <c r="P15" s="125">
        <v>7.6602540269999997</v>
      </c>
      <c r="Q15" s="55" t="s">
        <v>136</v>
      </c>
    </row>
    <row r="16" spans="2:17">
      <c r="B16" s="41">
        <v>4</v>
      </c>
      <c r="C16" s="39" t="s">
        <v>343</v>
      </c>
      <c r="D16" s="125">
        <v>0.5</v>
      </c>
      <c r="E16" s="125">
        <v>7.7</v>
      </c>
      <c r="F16" s="125">
        <v>9.6</v>
      </c>
      <c r="G16" s="125">
        <v>11.6</v>
      </c>
      <c r="H16" s="125">
        <v>14</v>
      </c>
      <c r="I16" s="125">
        <v>16.3</v>
      </c>
      <c r="J16" s="125">
        <v>18.428665746</v>
      </c>
      <c r="K16" s="125">
        <v>20.890974269000001</v>
      </c>
      <c r="L16" s="125">
        <v>22.906397964</v>
      </c>
      <c r="M16" s="125">
        <v>26.181427165999999</v>
      </c>
      <c r="N16" s="125">
        <v>2.4891237451000001</v>
      </c>
      <c r="O16" s="125">
        <v>4.5665592019999997</v>
      </c>
      <c r="P16" s="125">
        <v>6.8177169319999997</v>
      </c>
      <c r="Q16" s="55" t="s">
        <v>137</v>
      </c>
    </row>
    <row r="17" spans="2:17">
      <c r="B17" s="41">
        <v>5</v>
      </c>
      <c r="C17" s="39" t="s">
        <v>344</v>
      </c>
      <c r="D17" s="125">
        <v>0.2</v>
      </c>
      <c r="E17" s="125">
        <v>3.2</v>
      </c>
      <c r="F17" s="125">
        <v>3.3</v>
      </c>
      <c r="G17" s="125">
        <v>3.2</v>
      </c>
      <c r="H17" s="125">
        <v>0.4</v>
      </c>
      <c r="I17" s="125">
        <v>0.5</v>
      </c>
      <c r="J17" s="125">
        <v>0.61594970800000004</v>
      </c>
      <c r="K17" s="125">
        <v>0.69118375099999996</v>
      </c>
      <c r="L17" s="125">
        <v>0.77512850799999999</v>
      </c>
      <c r="M17" s="125">
        <v>9.4656342519999992</v>
      </c>
      <c r="N17" s="125">
        <v>0.41317142499999998</v>
      </c>
      <c r="O17" s="125">
        <v>0.50149322600000001</v>
      </c>
      <c r="P17" s="125">
        <v>0.65392997600000002</v>
      </c>
      <c r="Q17" s="55" t="s">
        <v>138</v>
      </c>
    </row>
    <row r="18" spans="2:17">
      <c r="B18" s="89"/>
      <c r="C18" s="92" t="s">
        <v>345</v>
      </c>
      <c r="D18" s="129">
        <f>SUM(D13:D17)</f>
        <v>9.1999999999999993</v>
      </c>
      <c r="E18" s="175">
        <f t="shared" ref="E18:P18" si="1">SUM(E13:E17)</f>
        <v>16.5</v>
      </c>
      <c r="F18" s="175">
        <f t="shared" si="1"/>
        <v>19.7</v>
      </c>
      <c r="G18" s="175">
        <f t="shared" si="1"/>
        <v>22.8</v>
      </c>
      <c r="H18" s="175">
        <f t="shared" si="1"/>
        <v>23.43</v>
      </c>
      <c r="I18" s="175">
        <f t="shared" si="1"/>
        <v>32.299999999999997</v>
      </c>
      <c r="J18" s="175">
        <f t="shared" si="1"/>
        <v>36.914551291000002</v>
      </c>
      <c r="K18" s="175">
        <f t="shared" si="1"/>
        <v>43.848309098999998</v>
      </c>
      <c r="L18" s="175">
        <f t="shared" si="1"/>
        <v>50.414589578000005</v>
      </c>
      <c r="M18" s="175">
        <f t="shared" si="1"/>
        <v>66.904135916000001</v>
      </c>
      <c r="N18" s="175">
        <f t="shared" si="1"/>
        <v>7.8604290493200004</v>
      </c>
      <c r="O18" s="175">
        <f t="shared" si="1"/>
        <v>13.779965580999999</v>
      </c>
      <c r="P18" s="175">
        <f t="shared" si="1"/>
        <v>19.997104870999998</v>
      </c>
      <c r="Q18" s="90" t="s">
        <v>139</v>
      </c>
    </row>
    <row r="19" spans="2:17" ht="15.75" thickBot="1">
      <c r="B19" s="76"/>
      <c r="C19" s="77" t="s">
        <v>126</v>
      </c>
      <c r="D19" s="127">
        <f>D11-D18</f>
        <v>324.75</v>
      </c>
      <c r="E19" s="127">
        <f t="shared" ref="E19:P19" si="2">E11-E18</f>
        <v>440.18</v>
      </c>
      <c r="F19" s="127">
        <f t="shared" si="2"/>
        <v>571.42999999999995</v>
      </c>
      <c r="G19" s="127">
        <f t="shared" si="2"/>
        <v>704.26</v>
      </c>
      <c r="H19" s="127">
        <f t="shared" si="2"/>
        <v>836.54000000000008</v>
      </c>
      <c r="I19" s="127">
        <f t="shared" si="2"/>
        <v>979.84</v>
      </c>
      <c r="J19" s="127">
        <f t="shared" si="2"/>
        <v>1089.3061372780001</v>
      </c>
      <c r="K19" s="127">
        <f t="shared" si="2"/>
        <v>1211.6904976149999</v>
      </c>
      <c r="L19" s="127">
        <f t="shared" si="2"/>
        <v>1336.945424499</v>
      </c>
      <c r="M19" s="127">
        <f t="shared" si="2"/>
        <v>1523.7582071962499</v>
      </c>
      <c r="N19" s="127">
        <f t="shared" si="2"/>
        <v>206.54063417137894</v>
      </c>
      <c r="O19" s="127">
        <f t="shared" si="2"/>
        <v>283.87062138916997</v>
      </c>
      <c r="P19" s="127">
        <f t="shared" si="2"/>
        <v>452.78188496876004</v>
      </c>
      <c r="Q19" s="91" t="s">
        <v>125</v>
      </c>
    </row>
    <row r="20" spans="2:17" ht="15.75" thickBot="1">
      <c r="B20" s="199"/>
      <c r="C20" s="200"/>
      <c r="D20" s="200"/>
      <c r="E20" s="200"/>
      <c r="F20" s="200"/>
      <c r="G20" s="200"/>
      <c r="H20" s="200"/>
      <c r="I20" s="200"/>
      <c r="J20" s="200"/>
      <c r="K20" s="200"/>
      <c r="L20" s="200"/>
      <c r="M20" s="200"/>
      <c r="N20" s="200"/>
      <c r="O20" s="200"/>
      <c r="P20" s="200"/>
      <c r="Q20" s="201"/>
    </row>
  </sheetData>
  <mergeCells count="3">
    <mergeCell ref="B20:Q20"/>
    <mergeCell ref="B2:Q2"/>
    <mergeCell ref="B3:Q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S14" sqref="S14"/>
    </sheetView>
  </sheetViews>
  <sheetFormatPr defaultRowHeight="15"/>
  <cols>
    <col min="1" max="1" width="8.28515625" customWidth="1"/>
    <col min="2" max="2" width="2.5703125" bestFit="1" customWidth="1"/>
    <col min="3" max="3" width="21.42578125" customWidth="1"/>
    <col min="4" max="4" width="4.42578125" bestFit="1" customWidth="1"/>
    <col min="5" max="5" width="4.140625" bestFit="1" customWidth="1"/>
    <col min="6" max="6" width="4.28515625" bestFit="1" customWidth="1"/>
    <col min="7" max="7" width="4.42578125" bestFit="1" customWidth="1"/>
    <col min="8" max="9" width="4.28515625" bestFit="1" customWidth="1"/>
    <col min="10" max="10" width="4.85546875" bestFit="1" customWidth="1"/>
    <col min="11" max="11" width="5.140625" bestFit="1" customWidth="1"/>
    <col min="12" max="12" width="5.28515625" bestFit="1" customWidth="1"/>
    <col min="13" max="13" width="4.28515625" bestFit="1" customWidth="1"/>
    <col min="14" max="14" width="4.85546875" bestFit="1" customWidth="1"/>
    <col min="15" max="15" width="4" bestFit="1" customWidth="1"/>
    <col min="16" max="16" width="4" customWidth="1"/>
    <col min="17" max="17" width="19.5703125" bestFit="1" customWidth="1"/>
  </cols>
  <sheetData>
    <row r="1" spans="2:17" ht="15.75" thickBot="1"/>
    <row r="2" spans="2:17" ht="29.25" customHeight="1">
      <c r="B2" s="185" t="s">
        <v>350</v>
      </c>
      <c r="C2" s="194"/>
      <c r="D2" s="194"/>
      <c r="E2" s="194"/>
      <c r="F2" s="194"/>
      <c r="G2" s="194"/>
      <c r="H2" s="194"/>
      <c r="I2" s="194"/>
      <c r="J2" s="194"/>
      <c r="K2" s="194"/>
      <c r="L2" s="194"/>
      <c r="M2" s="194"/>
      <c r="N2" s="194"/>
      <c r="O2" s="194"/>
      <c r="P2" s="194"/>
      <c r="Q2" s="195"/>
    </row>
    <row r="3" spans="2:17" ht="15.75" thickBot="1">
      <c r="B3" s="196" t="s">
        <v>243</v>
      </c>
      <c r="C3" s="197"/>
      <c r="D3" s="197"/>
      <c r="E3" s="197"/>
      <c r="F3" s="197"/>
      <c r="G3" s="197"/>
      <c r="H3" s="197"/>
      <c r="I3" s="197"/>
      <c r="J3" s="197"/>
      <c r="K3" s="197"/>
      <c r="L3" s="197"/>
      <c r="M3" s="197"/>
      <c r="N3" s="197"/>
      <c r="O3" s="197"/>
      <c r="P3" s="197"/>
      <c r="Q3" s="198"/>
    </row>
    <row r="4" spans="2:17" ht="15.75" thickBot="1">
      <c r="B4" s="58" t="s">
        <v>7</v>
      </c>
      <c r="C4" s="75" t="s">
        <v>330</v>
      </c>
      <c r="D4" s="36">
        <v>42430</v>
      </c>
      <c r="E4" s="36">
        <v>42461</v>
      </c>
      <c r="F4" s="36">
        <v>42491</v>
      </c>
      <c r="G4" s="36">
        <v>42522</v>
      </c>
      <c r="H4" s="36">
        <v>42552</v>
      </c>
      <c r="I4" s="36">
        <v>42583</v>
      </c>
      <c r="J4" s="36">
        <v>42614</v>
      </c>
      <c r="K4" s="36">
        <v>42644</v>
      </c>
      <c r="L4" s="36">
        <v>42675</v>
      </c>
      <c r="M4" s="36">
        <v>42705</v>
      </c>
      <c r="N4" s="36">
        <v>42736</v>
      </c>
      <c r="O4" s="36">
        <v>42767</v>
      </c>
      <c r="P4" s="36">
        <v>42795</v>
      </c>
      <c r="Q4" s="37" t="s">
        <v>331</v>
      </c>
    </row>
    <row r="5" spans="2:17">
      <c r="B5" s="93"/>
      <c r="C5" s="94" t="s">
        <v>332</v>
      </c>
      <c r="D5" s="28"/>
      <c r="E5" s="28"/>
      <c r="F5" s="28"/>
      <c r="G5" s="28"/>
      <c r="H5" s="28"/>
      <c r="I5" s="28"/>
      <c r="J5" s="28"/>
      <c r="K5" s="28"/>
      <c r="L5" s="28"/>
      <c r="M5" s="28"/>
      <c r="N5" s="28"/>
      <c r="O5" s="28"/>
      <c r="P5" s="28"/>
      <c r="Q5" s="39"/>
    </row>
    <row r="6" spans="2:17">
      <c r="B6" s="41">
        <v>1</v>
      </c>
      <c r="C6" s="39" t="s">
        <v>333</v>
      </c>
      <c r="D6" s="125">
        <v>914</v>
      </c>
      <c r="E6" s="125">
        <v>1034</v>
      </c>
      <c r="F6" s="125">
        <v>1312</v>
      </c>
      <c r="G6" s="125">
        <v>1503.2</v>
      </c>
      <c r="H6" s="125">
        <v>1751</v>
      </c>
      <c r="I6" s="125">
        <v>1994</v>
      </c>
      <c r="J6" s="125">
        <v>2279.853217205</v>
      </c>
      <c r="K6" s="125">
        <v>2455.6652704940002</v>
      </c>
      <c r="L6" s="125">
        <v>2743.2266612610001</v>
      </c>
      <c r="M6" s="125">
        <v>3167.6912787878646</v>
      </c>
      <c r="N6" s="125">
        <v>748.61032264247069</v>
      </c>
      <c r="O6" s="125">
        <v>976.33741533191744</v>
      </c>
      <c r="P6" s="125">
        <v>1249.9781201794233</v>
      </c>
      <c r="Q6" s="55" t="s">
        <v>127</v>
      </c>
    </row>
    <row r="7" spans="2:17">
      <c r="B7" s="41">
        <v>2</v>
      </c>
      <c r="C7" s="39" t="s">
        <v>334</v>
      </c>
      <c r="D7" s="125">
        <v>4.0430000000000001</v>
      </c>
      <c r="E7" s="125">
        <v>10.888</v>
      </c>
      <c r="F7" s="125">
        <v>26.193999999999999</v>
      </c>
      <c r="G7" s="125">
        <v>32.5</v>
      </c>
      <c r="H7" s="125">
        <v>33</v>
      </c>
      <c r="I7" s="125">
        <v>33</v>
      </c>
      <c r="J7" s="125">
        <v>34.140085345000003</v>
      </c>
      <c r="K7" s="125">
        <v>35.387066982</v>
      </c>
      <c r="L7" s="125">
        <v>40.259635416000002</v>
      </c>
      <c r="M7" s="125">
        <v>46.616835555999998</v>
      </c>
      <c r="N7" s="125">
        <v>0.53947582299999997</v>
      </c>
      <c r="O7" s="125">
        <v>1.0040774690000001</v>
      </c>
      <c r="P7" s="125">
        <v>15.306343023</v>
      </c>
      <c r="Q7" s="55" t="s">
        <v>128</v>
      </c>
    </row>
    <row r="8" spans="2:17">
      <c r="B8" s="41">
        <v>3</v>
      </c>
      <c r="C8" s="39" t="s">
        <v>335</v>
      </c>
      <c r="D8" s="125">
        <v>0.16</v>
      </c>
      <c r="E8" s="125">
        <v>0.22</v>
      </c>
      <c r="F8" s="125">
        <v>0.27</v>
      </c>
      <c r="G8" s="125">
        <v>0.3</v>
      </c>
      <c r="H8" s="125">
        <v>0.4</v>
      </c>
      <c r="I8" s="125">
        <v>0</v>
      </c>
      <c r="J8" s="125">
        <v>0.47040812399999998</v>
      </c>
      <c r="K8" s="125">
        <v>0.50677176000000002</v>
      </c>
      <c r="L8" s="125">
        <v>0.54313539600000005</v>
      </c>
      <c r="M8" s="125">
        <v>0.57949903199999997</v>
      </c>
      <c r="N8" s="125">
        <v>0.615862668</v>
      </c>
      <c r="O8" s="125">
        <v>0.615862668</v>
      </c>
      <c r="P8" s="125">
        <v>0.109090908</v>
      </c>
      <c r="Q8" s="55" t="s">
        <v>129</v>
      </c>
    </row>
    <row r="9" spans="2:17">
      <c r="B9" s="41">
        <v>4</v>
      </c>
      <c r="C9" s="39" t="s">
        <v>336</v>
      </c>
      <c r="D9" s="125">
        <v>64</v>
      </c>
      <c r="E9" s="125">
        <v>88</v>
      </c>
      <c r="F9" s="125">
        <v>99</v>
      </c>
      <c r="G9" s="125">
        <v>125.4</v>
      </c>
      <c r="H9" s="125">
        <v>136</v>
      </c>
      <c r="I9" s="125">
        <v>163</v>
      </c>
      <c r="J9" s="125">
        <v>345.21416047299999</v>
      </c>
      <c r="K9" s="125">
        <v>188.40060883999999</v>
      </c>
      <c r="L9" s="125">
        <v>201.03251510800001</v>
      </c>
      <c r="M9" s="125">
        <v>221.24174021300001</v>
      </c>
      <c r="N9" s="125">
        <v>10.063389572229999</v>
      </c>
      <c r="O9" s="125">
        <v>14.057885444229999</v>
      </c>
      <c r="P9" s="125">
        <v>42.898362856229994</v>
      </c>
      <c r="Q9" s="55" t="s">
        <v>130</v>
      </c>
    </row>
    <row r="10" spans="2:17">
      <c r="B10" s="41">
        <v>5</v>
      </c>
      <c r="C10" s="39" t="s">
        <v>337</v>
      </c>
      <c r="D10" s="125">
        <v>-1.62</v>
      </c>
      <c r="E10" s="125">
        <v>-1.78</v>
      </c>
      <c r="F10" s="125">
        <v>-0.28000000000000003</v>
      </c>
      <c r="G10" s="125">
        <v>-1.8</v>
      </c>
      <c r="H10" s="125">
        <v>-2</v>
      </c>
      <c r="I10" s="125">
        <v>-1</v>
      </c>
      <c r="J10" s="125">
        <v>-2.4061389869999998</v>
      </c>
      <c r="K10" s="125">
        <v>-2.2031469640000001</v>
      </c>
      <c r="L10" s="125">
        <v>-0.33396207</v>
      </c>
      <c r="M10" s="125">
        <v>-0.26738657500000002</v>
      </c>
      <c r="N10" s="125">
        <v>0.19830081799999999</v>
      </c>
      <c r="O10" s="125">
        <v>8.5239783999999999E-2</v>
      </c>
      <c r="P10" s="125">
        <v>-1.9680148000000001E-2</v>
      </c>
      <c r="Q10" s="55" t="s">
        <v>131</v>
      </c>
    </row>
    <row r="11" spans="2:17">
      <c r="B11" s="89"/>
      <c r="C11" s="92" t="s">
        <v>338</v>
      </c>
      <c r="D11" s="129">
        <f t="shared" ref="D11:P11" si="0">SUM(D6:D10)</f>
        <v>980.58299999999997</v>
      </c>
      <c r="E11" s="175">
        <f t="shared" si="0"/>
        <v>1131.328</v>
      </c>
      <c r="F11" s="175">
        <f t="shared" si="0"/>
        <v>1437.184</v>
      </c>
      <c r="G11" s="175">
        <f t="shared" si="0"/>
        <v>1659.6000000000001</v>
      </c>
      <c r="H11" s="175">
        <f t="shared" si="0"/>
        <v>1918.4</v>
      </c>
      <c r="I11" s="175">
        <f t="shared" si="0"/>
        <v>2189</v>
      </c>
      <c r="J11" s="175">
        <f t="shared" si="0"/>
        <v>2657.2717321600003</v>
      </c>
      <c r="K11" s="175">
        <f t="shared" si="0"/>
        <v>2677.7565711120001</v>
      </c>
      <c r="L11" s="175">
        <f t="shared" si="0"/>
        <v>2984.7279851110002</v>
      </c>
      <c r="M11" s="175">
        <f t="shared" si="0"/>
        <v>3435.8619670138646</v>
      </c>
      <c r="N11" s="175">
        <f t="shared" si="0"/>
        <v>760.02735152370064</v>
      </c>
      <c r="O11" s="175">
        <f t="shared" si="0"/>
        <v>992.10048069714742</v>
      </c>
      <c r="P11" s="175">
        <f t="shared" si="0"/>
        <v>1308.2722368186535</v>
      </c>
      <c r="Q11" s="90" t="s">
        <v>132</v>
      </c>
    </row>
    <row r="12" spans="2:17">
      <c r="B12" s="88"/>
      <c r="C12" s="39" t="s">
        <v>339</v>
      </c>
      <c r="D12" s="125"/>
      <c r="E12" s="125"/>
      <c r="F12" s="125"/>
      <c r="G12" s="125"/>
      <c r="H12" s="125"/>
      <c r="I12" s="125"/>
      <c r="J12" s="125"/>
      <c r="K12" s="125"/>
      <c r="L12" s="125"/>
      <c r="M12" s="125"/>
      <c r="N12" s="125"/>
      <c r="O12" s="125"/>
      <c r="P12" s="125"/>
      <c r="Q12" s="55" t="s">
        <v>133</v>
      </c>
    </row>
    <row r="13" spans="2:17">
      <c r="B13" s="41">
        <v>1</v>
      </c>
      <c r="C13" s="39" t="s">
        <v>340</v>
      </c>
      <c r="D13" s="125">
        <v>1.1200000000000001</v>
      </c>
      <c r="E13" s="125">
        <v>1.2</v>
      </c>
      <c r="F13" s="125">
        <v>1.3</v>
      </c>
      <c r="G13" s="125">
        <v>1.35</v>
      </c>
      <c r="H13" s="125">
        <v>1</v>
      </c>
      <c r="I13" s="125">
        <v>1.71</v>
      </c>
      <c r="J13" s="125">
        <v>1.6047435990000001</v>
      </c>
      <c r="K13" s="125">
        <v>2.5123140909999999</v>
      </c>
      <c r="L13" s="125">
        <v>2.15033333</v>
      </c>
      <c r="M13" s="125">
        <v>3.87987836854274</v>
      </c>
      <c r="N13" s="125">
        <v>2.1550158139182098</v>
      </c>
      <c r="O13" s="125">
        <v>0.28881849599999998</v>
      </c>
      <c r="P13" s="125">
        <v>4.3995140530039194</v>
      </c>
      <c r="Q13" s="55" t="s">
        <v>134</v>
      </c>
    </row>
    <row r="14" spans="2:17">
      <c r="B14" s="41">
        <v>2</v>
      </c>
      <c r="C14" s="39" t="s">
        <v>341</v>
      </c>
      <c r="D14" s="125" t="s">
        <v>254</v>
      </c>
      <c r="E14" s="125" t="s">
        <v>254</v>
      </c>
      <c r="F14" s="125" t="s">
        <v>254</v>
      </c>
      <c r="G14" s="125" t="s">
        <v>254</v>
      </c>
      <c r="H14" s="125" t="s">
        <v>254</v>
      </c>
      <c r="I14" s="125" t="s">
        <v>254</v>
      </c>
      <c r="J14" s="125">
        <v>0</v>
      </c>
      <c r="K14" s="125">
        <v>0</v>
      </c>
      <c r="L14" s="125">
        <v>0</v>
      </c>
      <c r="M14" s="125">
        <v>0</v>
      </c>
      <c r="N14" s="125">
        <v>0</v>
      </c>
      <c r="O14" s="125">
        <v>0</v>
      </c>
      <c r="P14" s="125">
        <v>0</v>
      </c>
      <c r="Q14" s="55" t="s">
        <v>135</v>
      </c>
    </row>
    <row r="15" spans="2:17">
      <c r="B15" s="41">
        <v>3</v>
      </c>
      <c r="C15" s="39" t="s">
        <v>342</v>
      </c>
      <c r="D15" s="125">
        <v>4.88</v>
      </c>
      <c r="E15" s="125">
        <v>7.0000000000000007E-2</v>
      </c>
      <c r="F15" s="125">
        <v>0.09</v>
      </c>
      <c r="G15" s="125">
        <v>0.11</v>
      </c>
      <c r="H15" s="125">
        <v>0.13</v>
      </c>
      <c r="I15" s="125">
        <v>0.15</v>
      </c>
      <c r="J15" s="125">
        <v>0.166400622</v>
      </c>
      <c r="K15" s="125">
        <v>0.18488958</v>
      </c>
      <c r="L15" s="125">
        <v>0.203378538</v>
      </c>
      <c r="M15" s="125">
        <v>0.221867496</v>
      </c>
      <c r="N15" s="125">
        <v>0.28881849599999998</v>
      </c>
      <c r="O15" s="125">
        <v>5.155844342</v>
      </c>
      <c r="P15" s="125">
        <v>0.34253416199999998</v>
      </c>
      <c r="Q15" s="55" t="s">
        <v>136</v>
      </c>
    </row>
    <row r="16" spans="2:17">
      <c r="B16" s="41">
        <v>4</v>
      </c>
      <c r="C16" s="39" t="s">
        <v>343</v>
      </c>
      <c r="D16" s="125">
        <v>0.06</v>
      </c>
      <c r="E16" s="125">
        <v>6.37</v>
      </c>
      <c r="F16" s="125">
        <v>7.83</v>
      </c>
      <c r="G16" s="125">
        <v>9.19</v>
      </c>
      <c r="H16" s="125">
        <v>11</v>
      </c>
      <c r="I16" s="125">
        <v>12.59</v>
      </c>
      <c r="J16" s="125">
        <v>14.04960633</v>
      </c>
      <c r="K16" s="125">
        <v>15.592790332</v>
      </c>
      <c r="L16" s="125">
        <v>17.276692004000001</v>
      </c>
      <c r="M16" s="125">
        <v>18.598520309000001</v>
      </c>
      <c r="N16" s="125">
        <v>3.612776056</v>
      </c>
      <c r="O16" s="125">
        <v>5.0444342692499999</v>
      </c>
      <c r="P16" s="125">
        <v>6.8346718080000004</v>
      </c>
      <c r="Q16" s="55" t="s">
        <v>137</v>
      </c>
    </row>
    <row r="17" spans="2:17">
      <c r="B17" s="41">
        <v>5</v>
      </c>
      <c r="C17" s="39" t="s">
        <v>344</v>
      </c>
      <c r="D17" s="125">
        <v>4</v>
      </c>
      <c r="E17" s="125">
        <v>6</v>
      </c>
      <c r="F17" s="125">
        <v>8</v>
      </c>
      <c r="G17" s="125">
        <v>9</v>
      </c>
      <c r="H17" s="125">
        <v>11</v>
      </c>
      <c r="I17" s="125">
        <v>13</v>
      </c>
      <c r="J17" s="125">
        <v>14.167697404</v>
      </c>
      <c r="K17" s="125">
        <v>15.823199495000001</v>
      </c>
      <c r="L17" s="125">
        <v>17.374726898999999</v>
      </c>
      <c r="M17" s="125">
        <v>19.767753326000001</v>
      </c>
      <c r="N17" s="125">
        <v>2.3931751611800003</v>
      </c>
      <c r="O17" s="125">
        <v>12.74804944573822</v>
      </c>
      <c r="P17" s="125">
        <v>7.4036589604200005</v>
      </c>
      <c r="Q17" s="55" t="s">
        <v>138</v>
      </c>
    </row>
    <row r="18" spans="2:17">
      <c r="B18" s="89"/>
      <c r="C18" s="92" t="s">
        <v>345</v>
      </c>
      <c r="D18" s="129">
        <f>SUM(D13:D17)</f>
        <v>10.059999999999999</v>
      </c>
      <c r="E18" s="175">
        <f>SUM(E13:E17)</f>
        <v>13.64</v>
      </c>
      <c r="F18" s="175">
        <f t="shared" ref="E18:P18" si="1">SUM(F13:F17)</f>
        <v>17.22</v>
      </c>
      <c r="G18" s="175">
        <f t="shared" si="1"/>
        <v>19.649999999999999</v>
      </c>
      <c r="H18" s="175">
        <f t="shared" si="1"/>
        <v>23.13</v>
      </c>
      <c r="I18" s="175">
        <f t="shared" si="1"/>
        <v>27.45</v>
      </c>
      <c r="J18" s="175">
        <f t="shared" si="1"/>
        <v>29.988447954999998</v>
      </c>
      <c r="K18" s="175">
        <f t="shared" si="1"/>
        <v>34.113193498000001</v>
      </c>
      <c r="L18" s="175">
        <f t="shared" si="1"/>
        <v>37.005130770999997</v>
      </c>
      <c r="M18" s="175">
        <f t="shared" si="1"/>
        <v>42.468019499542741</v>
      </c>
      <c r="N18" s="175">
        <f t="shared" si="1"/>
        <v>8.4497855270982107</v>
      </c>
      <c r="O18" s="175">
        <f t="shared" si="1"/>
        <v>23.237146552988222</v>
      </c>
      <c r="P18" s="175">
        <f t="shared" si="1"/>
        <v>18.980378983423918</v>
      </c>
      <c r="Q18" s="90" t="s">
        <v>139</v>
      </c>
    </row>
    <row r="19" spans="2:17" ht="15.75" thickBot="1">
      <c r="B19" s="76"/>
      <c r="C19" s="77" t="s">
        <v>126</v>
      </c>
      <c r="D19" s="127">
        <f t="shared" ref="D19:P19" si="2">+D11-D18</f>
        <v>970.52300000000002</v>
      </c>
      <c r="E19" s="127">
        <f t="shared" si="2"/>
        <v>1117.6879999999999</v>
      </c>
      <c r="F19" s="127">
        <f t="shared" si="2"/>
        <v>1419.9639999999999</v>
      </c>
      <c r="G19" s="127">
        <f t="shared" si="2"/>
        <v>1639.95</v>
      </c>
      <c r="H19" s="127">
        <f t="shared" si="2"/>
        <v>1895.27</v>
      </c>
      <c r="I19" s="127">
        <f t="shared" si="2"/>
        <v>2161.5500000000002</v>
      </c>
      <c r="J19" s="127">
        <f t="shared" si="2"/>
        <v>2627.2832842050002</v>
      </c>
      <c r="K19" s="127">
        <f t="shared" si="2"/>
        <v>2643.6433776140002</v>
      </c>
      <c r="L19" s="127">
        <f t="shared" si="2"/>
        <v>2947.7228543400001</v>
      </c>
      <c r="M19" s="127">
        <f t="shared" si="2"/>
        <v>3393.393947514322</v>
      </c>
      <c r="N19" s="127">
        <f t="shared" si="2"/>
        <v>751.5775659966024</v>
      </c>
      <c r="O19" s="127">
        <f t="shared" si="2"/>
        <v>968.86333414415924</v>
      </c>
      <c r="P19" s="127">
        <f t="shared" si="2"/>
        <v>1289.2918578352296</v>
      </c>
      <c r="Q19" s="91" t="s">
        <v>125</v>
      </c>
    </row>
    <row r="20" spans="2:17" ht="15.75" thickBot="1">
      <c r="B20" s="199"/>
      <c r="C20" s="200"/>
      <c r="D20" s="200"/>
      <c r="E20" s="200"/>
      <c r="F20" s="200"/>
      <c r="G20" s="200"/>
      <c r="H20" s="200"/>
      <c r="I20" s="200"/>
      <c r="J20" s="200"/>
      <c r="K20" s="200"/>
      <c r="L20" s="200"/>
      <c r="M20" s="200"/>
      <c r="N20" s="200"/>
      <c r="O20" s="200"/>
      <c r="P20" s="200"/>
      <c r="Q20" s="201"/>
    </row>
  </sheetData>
  <mergeCells count="3">
    <mergeCell ref="B20:Q20"/>
    <mergeCell ref="B2:Q2"/>
    <mergeCell ref="B3: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4"/>
  <sheetViews>
    <sheetView showGridLines="0" workbookViewId="0">
      <selection activeCell="F5" sqref="F5"/>
    </sheetView>
  </sheetViews>
  <sheetFormatPr defaultRowHeight="15"/>
  <cols>
    <col min="1" max="1" width="3.28515625" style="7" customWidth="1"/>
    <col min="2" max="2" width="4.5703125" customWidth="1"/>
    <col min="3" max="3" width="146.7109375" bestFit="1" customWidth="1"/>
    <col min="4" max="4" width="16.140625" customWidth="1"/>
  </cols>
  <sheetData>
    <row r="9" spans="1:5" s="13" customFormat="1" ht="15.75">
      <c r="A9" s="17"/>
      <c r="C9" s="15" t="s">
        <v>174</v>
      </c>
      <c r="D9" s="16"/>
      <c r="E9" s="16"/>
    </row>
    <row r="10" spans="1:5" s="13" customFormat="1" ht="15.75">
      <c r="A10" s="17"/>
      <c r="C10" s="15"/>
      <c r="D10" s="16"/>
      <c r="E10" s="16"/>
    </row>
    <row r="11" spans="1:5" s="13" customFormat="1" ht="15.75">
      <c r="A11" s="17"/>
      <c r="C11" s="15" t="s">
        <v>179</v>
      </c>
      <c r="D11" s="22" t="s">
        <v>175</v>
      </c>
      <c r="E11" s="16"/>
    </row>
    <row r="12" spans="1:5" s="13" customFormat="1" ht="15.75">
      <c r="A12" s="17"/>
      <c r="C12" s="15" t="s">
        <v>235</v>
      </c>
      <c r="D12" s="22" t="s">
        <v>176</v>
      </c>
      <c r="E12" s="16"/>
    </row>
    <row r="13" spans="1:5" s="13" customFormat="1" ht="15.75">
      <c r="A13" s="17"/>
      <c r="C13" s="15" t="s">
        <v>180</v>
      </c>
      <c r="D13" s="22" t="s">
        <v>177</v>
      </c>
      <c r="E13" s="18"/>
    </row>
    <row r="14" spans="1:5" s="13" customFormat="1" ht="15.75">
      <c r="A14" s="17"/>
      <c r="C14" s="15" t="s">
        <v>181</v>
      </c>
      <c r="D14" s="6">
        <v>1</v>
      </c>
      <c r="E14" s="18"/>
    </row>
    <row r="15" spans="1:5" s="13" customFormat="1" ht="15.75">
      <c r="A15" s="17"/>
      <c r="C15" s="15" t="s">
        <v>182</v>
      </c>
      <c r="D15" s="6">
        <v>1</v>
      </c>
      <c r="E15" s="16"/>
    </row>
    <row r="16" spans="1:5" s="13" customFormat="1" ht="15.75">
      <c r="A16" s="17"/>
      <c r="C16" s="15" t="s">
        <v>183</v>
      </c>
      <c r="D16" s="6">
        <v>3</v>
      </c>
      <c r="E16" s="18"/>
    </row>
    <row r="17" spans="1:5" s="13" customFormat="1" ht="15.75">
      <c r="A17" s="17"/>
      <c r="C17" s="15" t="s">
        <v>184</v>
      </c>
      <c r="D17" s="6">
        <v>3</v>
      </c>
      <c r="E17" s="16"/>
    </row>
    <row r="18" spans="1:5" s="13" customFormat="1" ht="15.75">
      <c r="A18" s="17"/>
      <c r="C18" s="15" t="s">
        <v>185</v>
      </c>
      <c r="D18" s="6">
        <v>5</v>
      </c>
      <c r="E18" s="18"/>
    </row>
    <row r="19" spans="1:5" s="13" customFormat="1">
      <c r="A19" s="17"/>
      <c r="C19" s="13" t="s">
        <v>186</v>
      </c>
      <c r="D19" s="6">
        <v>5</v>
      </c>
    </row>
    <row r="20" spans="1:5" s="13" customFormat="1">
      <c r="A20" s="17"/>
      <c r="C20" s="13" t="s">
        <v>187</v>
      </c>
      <c r="D20" s="6">
        <v>7</v>
      </c>
    </row>
    <row r="21" spans="1:5" s="13" customFormat="1" ht="15.75">
      <c r="A21" s="17"/>
      <c r="C21" s="15" t="s">
        <v>188</v>
      </c>
      <c r="D21" s="6">
        <v>7</v>
      </c>
    </row>
    <row r="22" spans="1:5" s="13" customFormat="1">
      <c r="A22" s="17"/>
      <c r="C22" s="13" t="s">
        <v>189</v>
      </c>
      <c r="D22" s="6">
        <v>9</v>
      </c>
    </row>
    <row r="23" spans="1:5" s="13" customFormat="1" ht="15.75">
      <c r="A23" s="17"/>
      <c r="C23" s="15" t="s">
        <v>190</v>
      </c>
      <c r="D23" s="6">
        <v>10</v>
      </c>
      <c r="E23" s="18"/>
    </row>
    <row r="24" spans="1:5" s="13" customFormat="1">
      <c r="A24" s="17"/>
      <c r="C24" s="13" t="s">
        <v>191</v>
      </c>
      <c r="D24" s="6">
        <v>11</v>
      </c>
    </row>
    <row r="25" spans="1:5" s="13" customFormat="1" ht="15.75">
      <c r="A25" s="17"/>
      <c r="C25" s="15" t="s">
        <v>192</v>
      </c>
      <c r="D25" s="6">
        <v>12</v>
      </c>
      <c r="E25" s="18"/>
    </row>
    <row r="26" spans="1:5" s="13" customFormat="1">
      <c r="A26" s="17"/>
      <c r="C26" s="13" t="s">
        <v>193</v>
      </c>
      <c r="D26" s="6">
        <v>13</v>
      </c>
    </row>
    <row r="27" spans="1:5" s="13" customFormat="1" ht="15.75">
      <c r="A27" s="17"/>
      <c r="C27" s="15" t="s">
        <v>194</v>
      </c>
      <c r="D27" s="6">
        <v>14</v>
      </c>
      <c r="E27" s="18"/>
    </row>
    <row r="28" spans="1:5" s="13" customFormat="1">
      <c r="A28" s="17"/>
      <c r="C28" s="13" t="s">
        <v>195</v>
      </c>
      <c r="D28" s="6">
        <v>15</v>
      </c>
    </row>
    <row r="29" spans="1:5" s="13" customFormat="1" ht="15.75">
      <c r="A29" s="17"/>
      <c r="C29" s="15" t="s">
        <v>196</v>
      </c>
      <c r="D29" s="6">
        <v>15</v>
      </c>
      <c r="E29" s="18"/>
    </row>
    <row r="30" spans="1:5" s="13" customFormat="1">
      <c r="A30" s="17"/>
      <c r="C30" s="13" t="s">
        <v>197</v>
      </c>
      <c r="D30" s="6">
        <v>16</v>
      </c>
    </row>
    <row r="31" spans="1:5" s="13" customFormat="1" ht="15.75">
      <c r="A31" s="17"/>
      <c r="C31" s="15" t="s">
        <v>236</v>
      </c>
      <c r="D31" s="6">
        <v>16</v>
      </c>
      <c r="E31" s="18"/>
    </row>
    <row r="32" spans="1:5" s="13" customFormat="1">
      <c r="A32" s="17"/>
      <c r="C32" s="13" t="s">
        <v>198</v>
      </c>
      <c r="D32" s="6">
        <v>17</v>
      </c>
    </row>
    <row r="33" spans="1:4" s="13" customFormat="1">
      <c r="A33" s="17"/>
      <c r="C33" s="13" t="s">
        <v>199</v>
      </c>
      <c r="D33" s="6">
        <v>18</v>
      </c>
    </row>
    <row r="34" spans="1:4" s="13" customFormat="1">
      <c r="A34" s="17"/>
      <c r="C34" s="13" t="s">
        <v>200</v>
      </c>
      <c r="D34" s="6">
        <v>18</v>
      </c>
    </row>
    <row r="35" spans="1:4" s="13" customFormat="1">
      <c r="A35" s="17"/>
      <c r="C35" s="13" t="s">
        <v>201</v>
      </c>
      <c r="D35" s="6">
        <v>19</v>
      </c>
    </row>
    <row r="36" spans="1:4" s="13" customFormat="1">
      <c r="A36" s="17"/>
      <c r="C36" s="13" t="s">
        <v>202</v>
      </c>
      <c r="D36" s="6">
        <v>20</v>
      </c>
    </row>
    <row r="37" spans="1:4" s="13" customFormat="1">
      <c r="A37" s="17"/>
      <c r="C37" s="13" t="s">
        <v>203</v>
      </c>
      <c r="D37" s="6">
        <v>21</v>
      </c>
    </row>
    <row r="38" spans="1:4" s="13" customFormat="1">
      <c r="A38" s="17"/>
      <c r="C38" s="13" t="s">
        <v>204</v>
      </c>
      <c r="D38" s="6">
        <v>22</v>
      </c>
    </row>
    <row r="39" spans="1:4" s="13" customFormat="1">
      <c r="A39" s="17"/>
      <c r="C39" s="13" t="s">
        <v>205</v>
      </c>
      <c r="D39" s="6">
        <v>23</v>
      </c>
    </row>
    <row r="40" spans="1:4" s="13" customFormat="1">
      <c r="A40" s="17"/>
      <c r="C40" s="13" t="s">
        <v>362</v>
      </c>
      <c r="D40" s="6">
        <v>24</v>
      </c>
    </row>
    <row r="41" spans="1:4" s="13" customFormat="1">
      <c r="A41" s="17"/>
      <c r="C41" s="13" t="s">
        <v>363</v>
      </c>
      <c r="D41" s="6">
        <v>25</v>
      </c>
    </row>
    <row r="42" spans="1:4" s="13" customFormat="1">
      <c r="A42" s="17"/>
      <c r="C42" s="13" t="s">
        <v>364</v>
      </c>
      <c r="D42" s="6">
        <v>26</v>
      </c>
    </row>
    <row r="43" spans="1:4" s="13" customFormat="1">
      <c r="A43" s="17"/>
      <c r="C43" s="13" t="s">
        <v>365</v>
      </c>
      <c r="D43" s="6">
        <v>27</v>
      </c>
    </row>
    <row r="44" spans="1:4">
      <c r="C44" s="13" t="s">
        <v>366</v>
      </c>
      <c r="D44" s="6">
        <v>28</v>
      </c>
    </row>
  </sheetData>
  <hyperlinks>
    <hyperlink ref="D14" location="'T1'!A1" display="'T1'!A1"/>
    <hyperlink ref="D15" location="'T2'!A1" display="'T2'!A1"/>
    <hyperlink ref="D16" location="'T3'!A1" display="'T3'!A1"/>
    <hyperlink ref="D17" location="'T4'!A1" display="'T4'!A1"/>
    <hyperlink ref="D18" location="'T5'!A1" display="'T5'!A1"/>
    <hyperlink ref="D19" location="'T6'!A1" display="'T6'!A1"/>
    <hyperlink ref="D20" location="'T7'!A1" display="'T7'!A1"/>
    <hyperlink ref="D21" location="'T8'!A1" display="'T8'!A1"/>
    <hyperlink ref="D22" location="'T9'!A1" display="'T9'!A1"/>
    <hyperlink ref="D23" location="'T10'!A1" display="'T10'!A1"/>
    <hyperlink ref="D24" location="'T11'!A1" display="'T11'!A1"/>
    <hyperlink ref="D25" location="'T12'!A1" display="'T12'!A1"/>
    <hyperlink ref="D26" location="'T13'!A1" display="'T13'!A1"/>
    <hyperlink ref="D27" location="'T14'!A1" display="'T14'!A1"/>
    <hyperlink ref="D28" location="'T15'!A1" display="'T15'!A1"/>
    <hyperlink ref="D29" location="'T16'!A1" display="'T16'!A1"/>
    <hyperlink ref="D30" location="'T17'!A1" display="'T17'!A1"/>
    <hyperlink ref="D31" location="'T18'!A1" display="'T18'!A1"/>
    <hyperlink ref="D32" location="'T19'!A1" display="'T19'!A1"/>
    <hyperlink ref="D33" location="'T20'!A1" display="'T20'!A1"/>
    <hyperlink ref="D34" location="'T21'!A1" display="'T21'!A1"/>
    <hyperlink ref="D35" location="'T22'!A1" display="'T22'!A1"/>
    <hyperlink ref="D36" location="'T23'!A1" display="'T23'!A1"/>
    <hyperlink ref="D37" location="'T24'!A1" display="'T24'!A1"/>
    <hyperlink ref="D38" location="'T25'!A1" display="'T25'!A1"/>
    <hyperlink ref="D39" location="'T26'!A1" display="'T26'!A1"/>
    <hyperlink ref="D40" location="'T27'!_Toc450741528" display="'T27'!_Toc450741528"/>
    <hyperlink ref="D41" location="'T28'!_Toc450741529" display="'T28'!_Toc450741529"/>
    <hyperlink ref="D42" location="'T29'!_Toc450741530" display="'T29'!_Toc450741530"/>
    <hyperlink ref="D43" location="'T30'!_Toc450741531" display="'T30'!_Toc450741531"/>
    <hyperlink ref="D11" location="Cover!A1" display="i"/>
    <hyperlink ref="D12" location="Notes!A1" display="ii"/>
    <hyperlink ref="D13" location="Glosary!A1" display="iii"/>
    <hyperlink ref="D44" location="Direktori!Print_Area" display="Direktori!Print_Area"/>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zoomScaleNormal="100" workbookViewId="0">
      <selection activeCell="R13" sqref="R13"/>
    </sheetView>
  </sheetViews>
  <sheetFormatPr defaultRowHeight="15"/>
  <cols>
    <col min="1" max="1" width="17.140625" customWidth="1"/>
    <col min="2" max="2" width="11.42578125" bestFit="1" customWidth="1"/>
    <col min="3" max="3" width="4.140625" bestFit="1" customWidth="1"/>
    <col min="4" max="4" width="4.28515625" bestFit="1" customWidth="1"/>
    <col min="5" max="5" width="4" bestFit="1" customWidth="1"/>
    <col min="6" max="6" width="4.140625" bestFit="1" customWidth="1"/>
    <col min="7" max="7" width="4" bestFit="1" customWidth="1"/>
    <col min="8" max="8" width="3.7109375" bestFit="1" customWidth="1"/>
    <col min="9" max="9" width="5.140625" bestFit="1" customWidth="1"/>
    <col min="10" max="10" width="4.140625" bestFit="1" customWidth="1"/>
    <col min="11" max="11" width="3.85546875" bestFit="1" customWidth="1"/>
    <col min="12" max="13" width="4.28515625" bestFit="1" customWidth="1"/>
    <col min="14" max="15" width="4" bestFit="1" customWidth="1"/>
  </cols>
  <sheetData>
    <row r="1" spans="2:16" ht="15.75" thickBot="1"/>
    <row r="2" spans="2:16" ht="33.75" customHeight="1" thickBot="1">
      <c r="B2" s="185" t="s">
        <v>358</v>
      </c>
      <c r="C2" s="186"/>
      <c r="D2" s="186"/>
      <c r="E2" s="186"/>
      <c r="F2" s="186"/>
      <c r="G2" s="186"/>
      <c r="H2" s="186"/>
      <c r="I2" s="186"/>
      <c r="J2" s="186"/>
      <c r="K2" s="186"/>
      <c r="L2" s="186"/>
      <c r="M2" s="186"/>
      <c r="N2" s="186"/>
      <c r="O2" s="186"/>
      <c r="P2" s="187"/>
    </row>
    <row r="3" spans="2:16" s="1" customFormat="1" ht="17.25" thickBot="1">
      <c r="B3" s="98" t="s">
        <v>351</v>
      </c>
      <c r="C3" s="99">
        <v>42430</v>
      </c>
      <c r="D3" s="99">
        <v>42461</v>
      </c>
      <c r="E3" s="99">
        <v>42491</v>
      </c>
      <c r="F3" s="99">
        <v>42522</v>
      </c>
      <c r="G3" s="99">
        <v>42552</v>
      </c>
      <c r="H3" s="99">
        <v>42583</v>
      </c>
      <c r="I3" s="99">
        <v>42614</v>
      </c>
      <c r="J3" s="99">
        <v>42644</v>
      </c>
      <c r="K3" s="99">
        <v>42675</v>
      </c>
      <c r="L3" s="99">
        <v>42705</v>
      </c>
      <c r="M3" s="99">
        <v>42736</v>
      </c>
      <c r="N3" s="99">
        <v>42767</v>
      </c>
      <c r="O3" s="99">
        <v>42795</v>
      </c>
      <c r="P3" s="100" t="s">
        <v>245</v>
      </c>
    </row>
    <row r="4" spans="2:16" s="1" customFormat="1" ht="12.75">
      <c r="B4" s="96" t="s">
        <v>156</v>
      </c>
      <c r="C4" s="133">
        <v>1.7000000000000001E-2</v>
      </c>
      <c r="D4" s="133">
        <v>2.4E-2</v>
      </c>
      <c r="E4" s="133">
        <v>3.2000000000000001E-2</v>
      </c>
      <c r="F4" s="133">
        <v>3.7999999999999999E-2</v>
      </c>
      <c r="G4" s="133">
        <v>4.3999999999999997E-2</v>
      </c>
      <c r="H4" s="133">
        <v>5.0999999999999997E-2</v>
      </c>
      <c r="I4" s="133">
        <v>5.6693528354391898E-2</v>
      </c>
      <c r="J4" s="133">
        <v>6.2746801593731971E-2</v>
      </c>
      <c r="K4" s="133">
        <v>7.1688701977277267E-2</v>
      </c>
      <c r="L4" s="133">
        <v>7.7516043052582917E-2</v>
      </c>
      <c r="M4" s="133">
        <v>6.7925851966450148E-3</v>
      </c>
      <c r="N4" s="133">
        <v>1.1852151602687799E-2</v>
      </c>
      <c r="O4" s="133">
        <v>1.9564278080681223E-2</v>
      </c>
      <c r="P4" s="55" t="s">
        <v>160</v>
      </c>
    </row>
    <row r="5" spans="2:16" s="1" customFormat="1" ht="12.75">
      <c r="B5" s="96" t="s">
        <v>157</v>
      </c>
      <c r="C5" s="133">
        <v>1.4E-2</v>
      </c>
      <c r="D5" s="133">
        <v>1.9E-2</v>
      </c>
      <c r="E5" s="133">
        <v>2.5000000000000001E-2</v>
      </c>
      <c r="F5" s="133">
        <v>0.03</v>
      </c>
      <c r="G5" s="133">
        <v>3.5000000000000003E-2</v>
      </c>
      <c r="H5" s="133">
        <v>4.1000000000000002E-2</v>
      </c>
      <c r="I5" s="133">
        <v>4.4965498920574262E-2</v>
      </c>
      <c r="J5" s="133">
        <v>4.9647176674571504E-2</v>
      </c>
      <c r="K5" s="133">
        <v>5.4525263011845564E-2</v>
      </c>
      <c r="L5" s="133">
        <v>6.1827588016534235E-2</v>
      </c>
      <c r="M5" s="133">
        <v>7.9101477572484924E-3</v>
      </c>
      <c r="N5" s="133">
        <v>1.0844336044316654E-2</v>
      </c>
      <c r="O5" s="133">
        <v>1.7168459218793168E-2</v>
      </c>
      <c r="P5" s="55" t="s">
        <v>161</v>
      </c>
    </row>
    <row r="6" spans="2:16" s="1" customFormat="1" ht="12.75">
      <c r="B6" s="96" t="s">
        <v>158</v>
      </c>
      <c r="C6" s="133">
        <v>1.9E-2</v>
      </c>
      <c r="D6" s="133">
        <v>2.1999999999999999E-2</v>
      </c>
      <c r="E6" s="133">
        <v>2.7E-2</v>
      </c>
      <c r="F6" s="133">
        <v>3.1E-2</v>
      </c>
      <c r="G6" s="133">
        <v>3.5999999999999997E-2</v>
      </c>
      <c r="H6" s="133">
        <v>0.04</v>
      </c>
      <c r="I6" s="133">
        <v>4.8132182899000855E-2</v>
      </c>
      <c r="J6" s="133">
        <v>4.7972527250985268E-2</v>
      </c>
      <c r="K6" s="133">
        <v>5.3016699046776465E-2</v>
      </c>
      <c r="L6" s="133">
        <v>6.0413604457073007E-2</v>
      </c>
      <c r="M6" s="133">
        <v>1.1568753217399291E-2</v>
      </c>
      <c r="N6" s="133">
        <v>1.5015743733191908E-2</v>
      </c>
      <c r="O6" s="133">
        <v>1.9548601660190849E-2</v>
      </c>
      <c r="P6" s="55" t="s">
        <v>162</v>
      </c>
    </row>
    <row r="7" spans="2:16" ht="15.75" thickBot="1">
      <c r="B7" s="97" t="s">
        <v>159</v>
      </c>
      <c r="C7" s="134">
        <v>1.7000000000000001E-2</v>
      </c>
      <c r="D7" s="134">
        <v>2.3E-2</v>
      </c>
      <c r="E7" s="134">
        <v>0.03</v>
      </c>
      <c r="F7" s="134">
        <v>3.5000000000000003E-2</v>
      </c>
      <c r="G7" s="134">
        <v>4.1000000000000002E-2</v>
      </c>
      <c r="H7" s="134">
        <v>4.7E-2</v>
      </c>
      <c r="I7" s="134">
        <v>5.3193855085649215E-2</v>
      </c>
      <c r="J7" s="134">
        <v>5.7495707876877022E-2</v>
      </c>
      <c r="K7" s="134">
        <v>6.4951965988389079E-2</v>
      </c>
      <c r="L7" s="134">
        <v>7.1315338112790241E-2</v>
      </c>
      <c r="M7" s="134">
        <v>8.253777586412955E-3</v>
      </c>
      <c r="N7" s="134">
        <v>1.2622815581021881E-2</v>
      </c>
      <c r="O7" s="134">
        <v>1.9291392448374117E-2</v>
      </c>
      <c r="P7" s="91" t="s">
        <v>163</v>
      </c>
    </row>
    <row r="8" spans="2:16" ht="15.75" thickBot="1">
      <c r="B8" s="191"/>
      <c r="C8" s="192"/>
      <c r="D8" s="192"/>
      <c r="E8" s="192"/>
      <c r="F8" s="192"/>
      <c r="G8" s="192"/>
      <c r="H8" s="192"/>
      <c r="I8" s="192"/>
      <c r="J8" s="192"/>
      <c r="K8" s="192"/>
      <c r="L8" s="192"/>
      <c r="M8" s="192"/>
      <c r="N8" s="192"/>
      <c r="O8" s="192"/>
      <c r="P8" s="193"/>
    </row>
    <row r="9" spans="2:16">
      <c r="B9" s="23"/>
    </row>
    <row r="10" spans="2:16">
      <c r="B10" s="23"/>
    </row>
    <row r="11" spans="2:16">
      <c r="B11" s="23"/>
    </row>
    <row r="12" spans="2:16">
      <c r="B12" s="24"/>
    </row>
  </sheetData>
  <mergeCells count="2">
    <mergeCell ref="B2:P2"/>
    <mergeCell ref="B8:P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zoomScaleNormal="100" workbookViewId="0">
      <selection activeCell="O7" sqref="O7"/>
    </sheetView>
  </sheetViews>
  <sheetFormatPr defaultRowHeight="15"/>
  <cols>
    <col min="1" max="1" width="19.28515625" customWidth="1"/>
    <col min="2" max="2" width="13.42578125" customWidth="1"/>
    <col min="3" max="4" width="4.28515625" bestFit="1" customWidth="1"/>
    <col min="5" max="6" width="4.140625" bestFit="1" customWidth="1"/>
    <col min="7" max="7" width="4.28515625" bestFit="1" customWidth="1"/>
    <col min="8" max="8" width="3.85546875" bestFit="1" customWidth="1"/>
    <col min="9" max="9" width="4.42578125" bestFit="1" customWidth="1"/>
    <col min="10" max="10" width="4.28515625" bestFit="1" customWidth="1"/>
    <col min="11" max="11" width="4.140625" bestFit="1" customWidth="1"/>
    <col min="12" max="12" width="4.5703125" bestFit="1" customWidth="1"/>
    <col min="13" max="13" width="4.28515625" bestFit="1" customWidth="1"/>
    <col min="14" max="15" width="4.140625" bestFit="1" customWidth="1"/>
  </cols>
  <sheetData>
    <row r="1" spans="2:16" ht="15.75" thickBot="1"/>
    <row r="2" spans="2:16" ht="34.5" customHeight="1" thickBot="1">
      <c r="B2" s="185" t="s">
        <v>359</v>
      </c>
      <c r="C2" s="186"/>
      <c r="D2" s="186"/>
      <c r="E2" s="186"/>
      <c r="F2" s="186"/>
      <c r="G2" s="186"/>
      <c r="H2" s="186"/>
      <c r="I2" s="186"/>
      <c r="J2" s="186"/>
      <c r="K2" s="186"/>
      <c r="L2" s="186"/>
      <c r="M2" s="186"/>
      <c r="N2" s="186"/>
      <c r="O2" s="186"/>
      <c r="P2" s="187"/>
    </row>
    <row r="3" spans="2:16" s="1" customFormat="1" ht="17.25" thickBot="1">
      <c r="B3" s="104" t="s">
        <v>351</v>
      </c>
      <c r="C3" s="105">
        <v>42430</v>
      </c>
      <c r="D3" s="105">
        <v>42461</v>
      </c>
      <c r="E3" s="105">
        <v>42491</v>
      </c>
      <c r="F3" s="105">
        <v>42522</v>
      </c>
      <c r="G3" s="105">
        <v>42552</v>
      </c>
      <c r="H3" s="105">
        <v>42583</v>
      </c>
      <c r="I3" s="105">
        <v>42614</v>
      </c>
      <c r="J3" s="105">
        <v>42644</v>
      </c>
      <c r="K3" s="105">
        <v>42675</v>
      </c>
      <c r="L3" s="105">
        <v>42705</v>
      </c>
      <c r="M3" s="105">
        <v>42736</v>
      </c>
      <c r="N3" s="105">
        <v>42767</v>
      </c>
      <c r="O3" s="105">
        <v>42795</v>
      </c>
      <c r="P3" s="33" t="s">
        <v>245</v>
      </c>
    </row>
    <row r="4" spans="2:16" s="1" customFormat="1" ht="12.75">
      <c r="B4" s="96" t="s">
        <v>148</v>
      </c>
      <c r="C4" s="159">
        <v>1.6E-2</v>
      </c>
      <c r="D4" s="159">
        <v>2.1999999999999999E-2</v>
      </c>
      <c r="E4" s="159">
        <v>3.1E-2</v>
      </c>
      <c r="F4" s="159">
        <v>3.5999999999999997E-2</v>
      </c>
      <c r="G4" s="160">
        <v>4.1000000000000002E-2</v>
      </c>
      <c r="H4" s="160">
        <v>4.7E-2</v>
      </c>
      <c r="I4" s="159">
        <v>5.2195855020460917E-2</v>
      </c>
      <c r="J4" s="159">
        <v>5.7916324753843208E-2</v>
      </c>
      <c r="K4" s="159">
        <v>6.6819912925760075E-2</v>
      </c>
      <c r="L4" s="159">
        <v>7.2487860135444115E-2</v>
      </c>
      <c r="M4" s="159">
        <v>6.4468224826355284E-3</v>
      </c>
      <c r="N4" s="159">
        <v>1.1249192594227599E-2</v>
      </c>
      <c r="O4" s="159">
        <v>1.8665904712975953E-2</v>
      </c>
      <c r="P4" s="55" t="s">
        <v>152</v>
      </c>
    </row>
    <row r="5" spans="2:16" s="1" customFormat="1" ht="12.75">
      <c r="B5" s="96" t="s">
        <v>149</v>
      </c>
      <c r="C5" s="159">
        <v>1.4E-2</v>
      </c>
      <c r="D5" s="159">
        <v>1.7999999999999999E-2</v>
      </c>
      <c r="E5" s="159">
        <v>2.3E-2</v>
      </c>
      <c r="F5" s="159">
        <v>2.8000000000000001E-2</v>
      </c>
      <c r="G5" s="160">
        <v>3.2000000000000001E-2</v>
      </c>
      <c r="H5" s="160">
        <v>3.6999999999999998E-2</v>
      </c>
      <c r="I5" s="159">
        <v>4.1096388150358813E-2</v>
      </c>
      <c r="J5" s="159">
        <v>4.5359614859723271E-2</v>
      </c>
      <c r="K5" s="159">
        <v>5.0298308247225865E-2</v>
      </c>
      <c r="L5" s="159">
        <v>5.755871673339065E-2</v>
      </c>
      <c r="M5" s="159">
        <v>7.7167125767025422E-3</v>
      </c>
      <c r="N5" s="159">
        <v>1.0575893490820033E-2</v>
      </c>
      <c r="O5" s="159">
        <v>1.6753187699166245E-2</v>
      </c>
      <c r="P5" s="55" t="s">
        <v>153</v>
      </c>
    </row>
    <row r="6" spans="2:16" s="1" customFormat="1" ht="12.75">
      <c r="B6" s="96" t="s">
        <v>150</v>
      </c>
      <c r="C6" s="159">
        <v>1.7999999999999999E-2</v>
      </c>
      <c r="D6" s="159">
        <v>2.1000000000000001E-2</v>
      </c>
      <c r="E6" s="159">
        <v>2.5999999999999999E-2</v>
      </c>
      <c r="F6" s="159">
        <v>2.9000000000000001E-2</v>
      </c>
      <c r="G6" s="160">
        <v>3.3000000000000002E-2</v>
      </c>
      <c r="H6" s="160">
        <v>3.6999999999999998E-2</v>
      </c>
      <c r="I6" s="159">
        <v>4.381057185041777E-2</v>
      </c>
      <c r="J6" s="159">
        <v>4.3505633613931352E-2</v>
      </c>
      <c r="K6" s="159">
        <v>4.8059277000017366E-2</v>
      </c>
      <c r="L6" s="159">
        <v>5.4025055964952863E-2</v>
      </c>
      <c r="M6" s="159">
        <v>1.1407447709479494E-2</v>
      </c>
      <c r="N6" s="159">
        <v>1.4771373221107593E-2</v>
      </c>
      <c r="O6" s="159">
        <v>1.9201863589863751E-2</v>
      </c>
      <c r="P6" s="55" t="s">
        <v>154</v>
      </c>
    </row>
    <row r="7" spans="2:16" ht="15.75" thickBot="1">
      <c r="B7" s="97" t="s">
        <v>151</v>
      </c>
      <c r="C7" s="161">
        <v>1.6E-2</v>
      </c>
      <c r="D7" s="161">
        <v>2.1999999999999999E-2</v>
      </c>
      <c r="E7" s="161">
        <v>2.9000000000000001E-2</v>
      </c>
      <c r="F7" s="161">
        <v>3.3000000000000002E-2</v>
      </c>
      <c r="G7" s="162">
        <v>3.7999999999999999E-2</v>
      </c>
      <c r="H7" s="162">
        <v>4.2999999999999997E-2</v>
      </c>
      <c r="I7" s="161">
        <v>4.8799744552629302E-2</v>
      </c>
      <c r="J7" s="161">
        <v>5.2779487453952896E-2</v>
      </c>
      <c r="K7" s="161">
        <v>6.005031966409613E-2</v>
      </c>
      <c r="L7" s="161">
        <v>6.5899225248070445E-2</v>
      </c>
      <c r="M7" s="161">
        <v>7.9410668563623839E-3</v>
      </c>
      <c r="N7" s="161">
        <v>1.2136322553112824E-2</v>
      </c>
      <c r="O7" s="161">
        <v>1.8601124894370522E-2</v>
      </c>
      <c r="P7" s="91" t="s">
        <v>155</v>
      </c>
    </row>
    <row r="8" spans="2:16" ht="15.75" thickBot="1">
      <c r="B8" s="191"/>
      <c r="C8" s="192"/>
      <c r="D8" s="192"/>
      <c r="E8" s="192"/>
      <c r="F8" s="192"/>
      <c r="G8" s="192"/>
      <c r="H8" s="192"/>
      <c r="I8" s="192"/>
      <c r="J8" s="192"/>
      <c r="K8" s="192"/>
      <c r="L8" s="192"/>
      <c r="M8" s="192"/>
      <c r="N8" s="192"/>
      <c r="O8" s="192"/>
      <c r="P8" s="193"/>
    </row>
  </sheetData>
  <mergeCells count="2">
    <mergeCell ref="B2:P2"/>
    <mergeCell ref="B8:P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zoomScaleNormal="100" workbookViewId="0">
      <selection activeCell="P18" sqref="P18"/>
    </sheetView>
  </sheetViews>
  <sheetFormatPr defaultRowHeight="15"/>
  <cols>
    <col min="1" max="1" width="19.140625" customWidth="1"/>
    <col min="2" max="2" width="12" bestFit="1" customWidth="1"/>
    <col min="3" max="4" width="4.28515625" bestFit="1" customWidth="1"/>
    <col min="5" max="6" width="4.140625" bestFit="1" customWidth="1"/>
    <col min="7" max="7" width="4.28515625" bestFit="1" customWidth="1"/>
    <col min="8" max="8" width="4.42578125" bestFit="1" customWidth="1"/>
    <col min="9" max="9" width="5.42578125" bestFit="1" customWidth="1"/>
    <col min="10" max="10" width="4.28515625" bestFit="1" customWidth="1"/>
    <col min="11" max="12" width="4.5703125" bestFit="1" customWidth="1"/>
    <col min="13" max="13" width="4.28515625" bestFit="1" customWidth="1"/>
    <col min="14" max="15" width="4.140625" bestFit="1" customWidth="1"/>
    <col min="16" max="16" width="17.28515625" customWidth="1"/>
  </cols>
  <sheetData>
    <row r="1" spans="2:16" ht="15.75" thickBot="1"/>
    <row r="2" spans="2:16" ht="36" customHeight="1" thickBot="1">
      <c r="B2" s="185" t="s">
        <v>360</v>
      </c>
      <c r="C2" s="186"/>
      <c r="D2" s="186"/>
      <c r="E2" s="186"/>
      <c r="F2" s="186"/>
      <c r="G2" s="186"/>
      <c r="H2" s="186"/>
      <c r="I2" s="186"/>
      <c r="J2" s="186"/>
      <c r="K2" s="186"/>
      <c r="L2" s="186"/>
      <c r="M2" s="186"/>
      <c r="N2" s="186"/>
      <c r="O2" s="186"/>
      <c r="P2" s="187"/>
    </row>
    <row r="3" spans="2:16" s="1" customFormat="1" ht="13.5" thickBot="1">
      <c r="B3" s="106" t="s">
        <v>351</v>
      </c>
      <c r="C3" s="105">
        <v>42430</v>
      </c>
      <c r="D3" s="105">
        <v>42461</v>
      </c>
      <c r="E3" s="105">
        <v>42491</v>
      </c>
      <c r="F3" s="105">
        <v>42522</v>
      </c>
      <c r="G3" s="105">
        <v>42552</v>
      </c>
      <c r="H3" s="105">
        <v>42583</v>
      </c>
      <c r="I3" s="105">
        <v>42614</v>
      </c>
      <c r="J3" s="105">
        <v>42644</v>
      </c>
      <c r="K3" s="105">
        <v>42675</v>
      </c>
      <c r="L3" s="105">
        <v>42705</v>
      </c>
      <c r="M3" s="105">
        <v>42736</v>
      </c>
      <c r="N3" s="105">
        <v>42767</v>
      </c>
      <c r="O3" s="105">
        <v>42795</v>
      </c>
      <c r="P3" s="33" t="s">
        <v>245</v>
      </c>
    </row>
    <row r="4" spans="2:16" s="1" customFormat="1" ht="12.75">
      <c r="B4" s="52" t="s">
        <v>140</v>
      </c>
      <c r="C4" s="101">
        <v>0.95</v>
      </c>
      <c r="D4" s="101">
        <v>0.95</v>
      </c>
      <c r="E4" s="101">
        <v>0.95</v>
      </c>
      <c r="F4" s="101">
        <v>0.95</v>
      </c>
      <c r="G4" s="101">
        <v>0.95</v>
      </c>
      <c r="H4" s="101">
        <v>0.95</v>
      </c>
      <c r="I4" s="101">
        <v>0.95106923418082356</v>
      </c>
      <c r="J4" s="101">
        <v>0.94844439131908076</v>
      </c>
      <c r="K4" s="101">
        <v>0.94615563747132769</v>
      </c>
      <c r="L4" s="101">
        <v>0.94627923485071863</v>
      </c>
      <c r="M4" s="101">
        <v>0.94909703684242852</v>
      </c>
      <c r="N4" s="101">
        <v>0.94930400770998058</v>
      </c>
      <c r="O4" s="101">
        <v>0.96378015436239961</v>
      </c>
      <c r="P4" s="55" t="s">
        <v>144</v>
      </c>
    </row>
    <row r="5" spans="2:16" s="1" customFormat="1" ht="12.75">
      <c r="B5" s="52" t="s">
        <v>141</v>
      </c>
      <c r="C5" s="101">
        <v>0.98</v>
      </c>
      <c r="D5" s="101">
        <v>0.98</v>
      </c>
      <c r="E5" s="101">
        <v>0.98</v>
      </c>
      <c r="F5" s="101">
        <v>0.98</v>
      </c>
      <c r="G5" s="101">
        <v>0.97</v>
      </c>
      <c r="H5" s="101">
        <v>0.97</v>
      </c>
      <c r="I5" s="101">
        <v>0.97619531086053724</v>
      </c>
      <c r="J5" s="101">
        <v>0.97131997381264912</v>
      </c>
      <c r="K5" s="101">
        <v>0.9768026544965106</v>
      </c>
      <c r="L5" s="101">
        <v>0.9782192087195748</v>
      </c>
      <c r="M5" s="101">
        <v>0.97554594598202093</v>
      </c>
      <c r="N5" s="101">
        <v>0.9749458034841979</v>
      </c>
      <c r="O5" s="170">
        <v>0.97697304711331845</v>
      </c>
      <c r="P5" s="55" t="s">
        <v>145</v>
      </c>
    </row>
    <row r="6" spans="2:16" s="1" customFormat="1" ht="12.75">
      <c r="B6" s="52" t="s">
        <v>142</v>
      </c>
      <c r="C6" s="101">
        <v>0.98</v>
      </c>
      <c r="D6" s="101">
        <v>0.98</v>
      </c>
      <c r="E6" s="101">
        <v>0.98</v>
      </c>
      <c r="F6" s="101">
        <v>0.98</v>
      </c>
      <c r="G6" s="101">
        <v>0.98</v>
      </c>
      <c r="H6" s="101">
        <v>0.98</v>
      </c>
      <c r="I6" s="101">
        <v>0.98626861854734849</v>
      </c>
      <c r="J6" s="101">
        <v>0.98605808412917118</v>
      </c>
      <c r="K6" s="101">
        <v>0.98372313346680906</v>
      </c>
      <c r="L6" s="101">
        <v>0.98414286151627361</v>
      </c>
      <c r="M6" s="101">
        <v>0.98605679411700164</v>
      </c>
      <c r="N6" s="101">
        <v>0.98140014411484089</v>
      </c>
      <c r="O6" s="101">
        <v>0.97934340208394588</v>
      </c>
      <c r="P6" s="55" t="s">
        <v>146</v>
      </c>
    </row>
    <row r="7" spans="2:16" ht="15.75" thickBot="1">
      <c r="B7" s="102" t="s">
        <v>143</v>
      </c>
      <c r="C7" s="103">
        <v>0.96</v>
      </c>
      <c r="D7" s="103">
        <v>0.96</v>
      </c>
      <c r="E7" s="103">
        <v>0.96</v>
      </c>
      <c r="F7" s="103">
        <v>0.96</v>
      </c>
      <c r="G7" s="103">
        <v>0.96</v>
      </c>
      <c r="H7" s="103">
        <v>0.96</v>
      </c>
      <c r="I7" s="103">
        <v>0.96296546074215239</v>
      </c>
      <c r="J7" s="103">
        <v>0.96075273718939069</v>
      </c>
      <c r="K7" s="103">
        <v>0.95953571369066815</v>
      </c>
      <c r="L7" s="103">
        <v>0.9599951668601302</v>
      </c>
      <c r="M7" s="103">
        <v>0.96211301712741282</v>
      </c>
      <c r="N7" s="103">
        <v>0.96089684552332089</v>
      </c>
      <c r="O7" s="103">
        <v>0.96958999083912356</v>
      </c>
      <c r="P7" s="91" t="s">
        <v>147</v>
      </c>
    </row>
    <row r="8" spans="2:16" ht="15.75" thickBot="1">
      <c r="B8" s="191"/>
      <c r="C8" s="192"/>
      <c r="D8" s="192"/>
      <c r="E8" s="192"/>
      <c r="F8" s="192"/>
      <c r="G8" s="192"/>
      <c r="H8" s="192"/>
      <c r="I8" s="192"/>
      <c r="J8" s="192"/>
      <c r="K8" s="192"/>
      <c r="L8" s="192"/>
      <c r="M8" s="192"/>
      <c r="N8" s="192"/>
      <c r="O8" s="192"/>
      <c r="P8" s="193"/>
    </row>
    <row r="10" spans="2:16">
      <c r="B10" s="25"/>
      <c r="C10" s="25"/>
      <c r="D10" s="25"/>
      <c r="E10" s="25"/>
      <c r="F10" s="25"/>
      <c r="G10" s="25"/>
      <c r="H10" s="25"/>
      <c r="I10" s="25"/>
      <c r="J10" s="25"/>
      <c r="L10" s="25"/>
      <c r="M10" s="25"/>
      <c r="N10" s="25"/>
      <c r="O10" s="25"/>
    </row>
    <row r="11" spans="2:16">
      <c r="B11" s="25"/>
      <c r="C11" s="25"/>
      <c r="D11" s="25"/>
      <c r="E11" s="25"/>
      <c r="F11" s="25"/>
      <c r="G11" s="25"/>
      <c r="H11" s="25"/>
      <c r="I11" s="25"/>
      <c r="J11" s="25"/>
      <c r="L11" s="25"/>
      <c r="M11" s="25"/>
      <c r="N11" s="25"/>
      <c r="O11" s="25"/>
    </row>
  </sheetData>
  <mergeCells count="2">
    <mergeCell ref="B2:P2"/>
    <mergeCell ref="B8:P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
  <sheetViews>
    <sheetView zoomScaleNormal="100" workbookViewId="0">
      <selection activeCell="N5" sqref="N5"/>
    </sheetView>
  </sheetViews>
  <sheetFormatPr defaultRowHeight="15"/>
  <cols>
    <col min="1" max="1" width="12.28515625" customWidth="1"/>
    <col min="2" max="2" width="11.140625" bestFit="1" customWidth="1"/>
    <col min="3" max="8" width="6.85546875" bestFit="1" customWidth="1"/>
  </cols>
  <sheetData>
    <row r="1" spans="2:9" ht="15.75" thickBot="1"/>
    <row r="2" spans="2:9" ht="33" customHeight="1" thickBot="1">
      <c r="B2" s="185" t="s">
        <v>361</v>
      </c>
      <c r="C2" s="186"/>
      <c r="D2" s="186"/>
      <c r="E2" s="186"/>
      <c r="F2" s="186"/>
      <c r="G2" s="186"/>
      <c r="H2" s="186"/>
      <c r="I2" s="187"/>
    </row>
    <row r="3" spans="2:9" ht="27.75" thickBot="1">
      <c r="B3" s="115" t="s">
        <v>351</v>
      </c>
      <c r="C3" s="116">
        <v>2010</v>
      </c>
      <c r="D3" s="116">
        <v>2011</v>
      </c>
      <c r="E3" s="116">
        <v>2012</v>
      </c>
      <c r="F3" s="116">
        <v>2013</v>
      </c>
      <c r="G3" s="116">
        <v>2014</v>
      </c>
      <c r="H3" s="117">
        <v>2015</v>
      </c>
      <c r="I3" s="118" t="s">
        <v>245</v>
      </c>
    </row>
    <row r="4" spans="2:9">
      <c r="B4" s="107" t="s">
        <v>0</v>
      </c>
      <c r="C4" s="108">
        <v>1147633</v>
      </c>
      <c r="D4" s="108">
        <v>1138048</v>
      </c>
      <c r="E4" s="108">
        <v>1134609</v>
      </c>
      <c r="F4" s="108">
        <v>1081021</v>
      </c>
      <c r="G4" s="108">
        <v>1103840</v>
      </c>
      <c r="H4" s="109">
        <v>1088755</v>
      </c>
      <c r="I4" s="110" t="s">
        <v>4</v>
      </c>
    </row>
    <row r="5" spans="2:9">
      <c r="B5" s="107" t="s">
        <v>1</v>
      </c>
      <c r="C5" s="108">
        <v>235108</v>
      </c>
      <c r="D5" s="108">
        <v>274779</v>
      </c>
      <c r="E5" s="108">
        <v>299251</v>
      </c>
      <c r="F5" s="108">
        <v>285147</v>
      </c>
      <c r="G5" s="108">
        <v>342169</v>
      </c>
      <c r="H5" s="109">
        <v>352610</v>
      </c>
      <c r="I5" s="110" t="s">
        <v>5</v>
      </c>
    </row>
    <row r="6" spans="2:9">
      <c r="B6" s="107" t="s">
        <v>2</v>
      </c>
      <c r="C6" s="108">
        <v>1435256</v>
      </c>
      <c r="D6" s="108">
        <v>1669881</v>
      </c>
      <c r="E6" s="108">
        <v>1911938</v>
      </c>
      <c r="F6" s="108">
        <v>2267477</v>
      </c>
      <c r="G6" s="108">
        <v>2479435</v>
      </c>
      <c r="H6" s="109">
        <v>2748162</v>
      </c>
      <c r="I6" s="110" t="s">
        <v>6</v>
      </c>
    </row>
    <row r="7" spans="2:9" ht="15.75" thickBot="1">
      <c r="B7" s="111" t="s">
        <v>3</v>
      </c>
      <c r="C7" s="112">
        <v>2817997</v>
      </c>
      <c r="D7" s="112">
        <v>3082708</v>
      </c>
      <c r="E7" s="112">
        <v>3345798</v>
      </c>
      <c r="F7" s="112">
        <v>3633645</v>
      </c>
      <c r="G7" s="112">
        <v>3925444</v>
      </c>
      <c r="H7" s="113">
        <v>4189527</v>
      </c>
      <c r="I7" s="114" t="s">
        <v>3</v>
      </c>
    </row>
    <row r="8" spans="2:9" ht="15.75" thickBot="1">
      <c r="B8" s="214"/>
      <c r="C8" s="215"/>
      <c r="D8" s="215"/>
      <c r="E8" s="215"/>
      <c r="F8" s="215"/>
      <c r="G8" s="215"/>
      <c r="H8" s="215"/>
      <c r="I8" s="216"/>
    </row>
  </sheetData>
  <mergeCells count="2">
    <mergeCell ref="B2:I2"/>
    <mergeCell ref="B8:I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4"/>
  <sheetViews>
    <sheetView zoomScale="70" zoomScaleNormal="70" workbookViewId="0">
      <pane xSplit="2" ySplit="1" topLeftCell="D2" activePane="bottomRight" state="frozen"/>
      <selection pane="topRight" activeCell="C1" sqref="C1"/>
      <selection pane="bottomLeft" activeCell="A2" sqref="A2"/>
      <selection pane="bottomRight" activeCell="D7" sqref="D7"/>
    </sheetView>
  </sheetViews>
  <sheetFormatPr defaultRowHeight="15"/>
  <cols>
    <col min="1" max="1" width="11.5703125" style="143" hidden="1" customWidth="1"/>
    <col min="2" max="2" width="50.85546875" style="143" bestFit="1" customWidth="1"/>
    <col min="3" max="3" width="11.28515625" style="143" hidden="1" customWidth="1"/>
    <col min="4" max="4" width="119" style="143" bestFit="1" customWidth="1"/>
    <col min="5" max="5" width="20.7109375" style="143" bestFit="1" customWidth="1"/>
    <col min="6" max="6" width="18" style="143" bestFit="1" customWidth="1"/>
    <col min="7" max="7" width="48.42578125" style="143" bestFit="1" customWidth="1"/>
    <col min="8" max="8" width="24.7109375" style="143" bestFit="1" customWidth="1"/>
    <col min="9" max="9" width="81.140625" style="143" hidden="1" customWidth="1"/>
    <col min="10" max="11" width="34.42578125" style="143" hidden="1" customWidth="1"/>
    <col min="12" max="12" width="34.85546875" style="143" hidden="1" customWidth="1"/>
    <col min="13" max="13" width="32.7109375" style="143" hidden="1" customWidth="1"/>
    <col min="14" max="14" width="31.85546875" style="143" hidden="1" customWidth="1"/>
    <col min="15" max="15" width="50.42578125" style="143" hidden="1" customWidth="1"/>
    <col min="16" max="16" width="43.7109375" style="143" hidden="1" customWidth="1"/>
    <col min="17" max="17" width="34.42578125" style="143" hidden="1" customWidth="1"/>
    <col min="18" max="18" width="29.140625" style="143" hidden="1" customWidth="1"/>
    <col min="19" max="19" width="34.5703125" style="143" hidden="1" customWidth="1"/>
    <col min="20" max="20" width="33.85546875" style="143" hidden="1" customWidth="1"/>
    <col min="21" max="21" width="32.5703125" style="143" hidden="1" customWidth="1"/>
    <col min="22" max="22" width="21.42578125" style="143" hidden="1" customWidth="1"/>
    <col min="23" max="23" width="26" style="143" hidden="1" customWidth="1"/>
    <col min="24" max="24" width="28.140625" style="143" hidden="1" customWidth="1"/>
    <col min="25" max="25" width="28.42578125" style="143" hidden="1" customWidth="1"/>
    <col min="26" max="26" width="38.7109375" style="143" hidden="1" customWidth="1"/>
    <col min="27" max="27" width="34.42578125" style="143" hidden="1" customWidth="1"/>
    <col min="28" max="28" width="34.28515625" style="143" hidden="1" customWidth="1"/>
    <col min="29" max="29" width="26" style="143" hidden="1" customWidth="1"/>
    <col min="30" max="30" width="38.42578125" style="143" hidden="1" customWidth="1"/>
    <col min="31" max="31" width="49.5703125" style="143" hidden="1" customWidth="1"/>
    <col min="32" max="32" width="40.140625" style="143" hidden="1" customWidth="1"/>
    <col min="33" max="33" width="30.5703125" style="143" hidden="1" customWidth="1"/>
    <col min="34" max="34" width="34.85546875" style="143" hidden="1" customWidth="1"/>
    <col min="35" max="35" width="28" style="143" hidden="1" customWidth="1"/>
    <col min="36" max="36" width="26" style="143" hidden="1" customWidth="1"/>
    <col min="37" max="37" width="28" style="143" hidden="1" customWidth="1"/>
    <col min="38" max="48" width="25" style="143" hidden="1" customWidth="1"/>
    <col min="49" max="16384" width="9.140625" style="143"/>
  </cols>
  <sheetData>
    <row r="1" spans="1:48" s="139" customFormat="1">
      <c r="A1" s="138" t="s">
        <v>367</v>
      </c>
      <c r="B1" s="138" t="s">
        <v>368</v>
      </c>
      <c r="C1" s="138" t="s">
        <v>369</v>
      </c>
      <c r="D1" s="138" t="s">
        <v>370</v>
      </c>
      <c r="E1" s="138" t="s">
        <v>371</v>
      </c>
      <c r="F1" s="138" t="s">
        <v>372</v>
      </c>
      <c r="G1" s="138" t="s">
        <v>373</v>
      </c>
      <c r="H1" s="138" t="s">
        <v>374</v>
      </c>
      <c r="I1" s="138" t="s">
        <v>375</v>
      </c>
      <c r="J1" s="138" t="s">
        <v>376</v>
      </c>
      <c r="K1" s="138" t="s">
        <v>377</v>
      </c>
      <c r="L1" s="138" t="s">
        <v>378</v>
      </c>
      <c r="M1" s="138" t="s">
        <v>379</v>
      </c>
      <c r="N1" s="138" t="s">
        <v>380</v>
      </c>
      <c r="O1" s="138" t="s">
        <v>381</v>
      </c>
      <c r="P1" s="138" t="s">
        <v>382</v>
      </c>
      <c r="Q1" s="138" t="s">
        <v>383</v>
      </c>
      <c r="R1" s="138" t="s">
        <v>384</v>
      </c>
      <c r="S1" s="138" t="s">
        <v>385</v>
      </c>
      <c r="T1" s="138" t="s">
        <v>386</v>
      </c>
      <c r="U1" s="138" t="s">
        <v>387</v>
      </c>
      <c r="V1" s="138" t="s">
        <v>388</v>
      </c>
      <c r="W1" s="138" t="s">
        <v>389</v>
      </c>
      <c r="X1" s="138" t="s">
        <v>390</v>
      </c>
      <c r="Y1" s="138" t="s">
        <v>391</v>
      </c>
      <c r="Z1" s="138" t="s">
        <v>392</v>
      </c>
      <c r="AA1" s="138" t="s">
        <v>393</v>
      </c>
      <c r="AB1" s="138" t="s">
        <v>394</v>
      </c>
      <c r="AC1" s="138" t="s">
        <v>395</v>
      </c>
      <c r="AD1" s="138" t="s">
        <v>396</v>
      </c>
      <c r="AE1" s="138" t="s">
        <v>397</v>
      </c>
      <c r="AF1" s="138" t="s">
        <v>398</v>
      </c>
      <c r="AG1" s="138" t="s">
        <v>399</v>
      </c>
      <c r="AH1" s="138" t="s">
        <v>400</v>
      </c>
      <c r="AI1" s="138" t="s">
        <v>401</v>
      </c>
      <c r="AJ1" s="138" t="s">
        <v>402</v>
      </c>
      <c r="AK1" s="138" t="s">
        <v>403</v>
      </c>
      <c r="AL1" s="138" t="s">
        <v>404</v>
      </c>
      <c r="AM1" s="138" t="s">
        <v>405</v>
      </c>
      <c r="AN1" s="138" t="s">
        <v>406</v>
      </c>
      <c r="AO1" s="138" t="s">
        <v>407</v>
      </c>
      <c r="AP1" s="138" t="s">
        <v>408</v>
      </c>
      <c r="AQ1" s="138" t="s">
        <v>409</v>
      </c>
      <c r="AR1" s="138" t="s">
        <v>410</v>
      </c>
      <c r="AS1" s="138" t="s">
        <v>411</v>
      </c>
      <c r="AT1" s="138" t="s">
        <v>412</v>
      </c>
      <c r="AU1" s="138" t="s">
        <v>413</v>
      </c>
      <c r="AV1" s="138" t="s">
        <v>414</v>
      </c>
    </row>
    <row r="2" spans="1:48">
      <c r="A2" s="140" t="s">
        <v>415</v>
      </c>
      <c r="B2" s="140" t="s">
        <v>416</v>
      </c>
      <c r="C2" s="140" t="s">
        <v>417</v>
      </c>
      <c r="D2" s="141" t="s">
        <v>418</v>
      </c>
      <c r="E2" s="140" t="s">
        <v>419</v>
      </c>
      <c r="F2" s="142">
        <v>35044</v>
      </c>
      <c r="G2" s="141" t="s">
        <v>420</v>
      </c>
      <c r="H2" s="141" t="s">
        <v>421</v>
      </c>
      <c r="I2" s="140" t="s">
        <v>422</v>
      </c>
      <c r="J2" s="140"/>
      <c r="K2" s="140" t="s">
        <v>423</v>
      </c>
      <c r="L2" s="140" t="s">
        <v>424</v>
      </c>
      <c r="M2" s="140" t="s">
        <v>425</v>
      </c>
      <c r="N2" s="140" t="s">
        <v>426</v>
      </c>
      <c r="O2" s="140" t="s">
        <v>427</v>
      </c>
      <c r="P2" s="140" t="s">
        <v>428</v>
      </c>
      <c r="Q2" s="140"/>
      <c r="R2" s="140"/>
      <c r="S2" s="140"/>
      <c r="T2" s="140"/>
      <c r="U2" s="140"/>
      <c r="V2" s="140"/>
      <c r="W2" s="140"/>
      <c r="X2" s="140"/>
      <c r="Y2" s="140"/>
      <c r="Z2" s="140"/>
      <c r="AA2" s="140"/>
      <c r="AB2" s="140"/>
      <c r="AC2" s="140"/>
      <c r="AD2" s="140" t="s">
        <v>429</v>
      </c>
      <c r="AE2" s="140" t="s">
        <v>430</v>
      </c>
      <c r="AF2" s="140" t="s">
        <v>431</v>
      </c>
      <c r="AG2" s="140" t="s">
        <v>432</v>
      </c>
      <c r="AH2" s="140" t="s">
        <v>432</v>
      </c>
      <c r="AI2" s="140" t="s">
        <v>432</v>
      </c>
      <c r="AJ2" s="140"/>
      <c r="AK2" s="140"/>
      <c r="AL2" s="140"/>
      <c r="AM2" s="140"/>
      <c r="AN2" s="140"/>
      <c r="AO2" s="140"/>
      <c r="AP2" s="140"/>
      <c r="AQ2" s="140"/>
      <c r="AR2" s="140"/>
      <c r="AS2" s="140"/>
      <c r="AT2" s="140"/>
      <c r="AU2" s="140"/>
      <c r="AV2" s="140"/>
    </row>
    <row r="3" spans="1:48">
      <c r="A3" s="140" t="s">
        <v>433</v>
      </c>
      <c r="B3" s="140" t="s">
        <v>434</v>
      </c>
      <c r="C3" s="140" t="s">
        <v>417</v>
      </c>
      <c r="D3" s="141" t="s">
        <v>435</v>
      </c>
      <c r="E3" s="140" t="s">
        <v>436</v>
      </c>
      <c r="F3" s="142">
        <v>36479</v>
      </c>
      <c r="G3" s="141" t="s">
        <v>437</v>
      </c>
      <c r="H3" s="141" t="s">
        <v>438</v>
      </c>
      <c r="I3" s="144" t="s">
        <v>439</v>
      </c>
      <c r="J3" s="140" t="s">
        <v>440</v>
      </c>
      <c r="K3" s="140" t="s">
        <v>441</v>
      </c>
      <c r="L3" s="140" t="s">
        <v>442</v>
      </c>
      <c r="M3" s="140" t="s">
        <v>443</v>
      </c>
      <c r="N3" s="140" t="s">
        <v>444</v>
      </c>
      <c r="O3" s="140" t="s">
        <v>445</v>
      </c>
      <c r="P3" s="140" t="s">
        <v>446</v>
      </c>
      <c r="Q3" s="140" t="s">
        <v>447</v>
      </c>
      <c r="R3" s="140" t="s">
        <v>448</v>
      </c>
      <c r="S3" s="140"/>
      <c r="T3" s="140"/>
      <c r="U3" s="140"/>
      <c r="V3" s="140"/>
      <c r="W3" s="140"/>
      <c r="X3" s="140"/>
      <c r="Y3" s="140"/>
      <c r="Z3" s="140"/>
      <c r="AA3" s="140"/>
      <c r="AB3" s="140"/>
      <c r="AC3" s="140"/>
      <c r="AD3" s="140" t="s">
        <v>429</v>
      </c>
      <c r="AE3" s="140" t="s">
        <v>430</v>
      </c>
      <c r="AF3" s="140" t="s">
        <v>431</v>
      </c>
      <c r="AG3" s="140" t="s">
        <v>431</v>
      </c>
      <c r="AH3" s="140" t="s">
        <v>432</v>
      </c>
      <c r="AI3" s="140" t="s">
        <v>432</v>
      </c>
      <c r="AJ3" s="140" t="s">
        <v>432</v>
      </c>
      <c r="AK3" s="140" t="s">
        <v>449</v>
      </c>
      <c r="AL3" s="140"/>
      <c r="AM3" s="140"/>
      <c r="AN3" s="140"/>
      <c r="AO3" s="140"/>
      <c r="AP3" s="140"/>
      <c r="AQ3" s="140"/>
      <c r="AR3" s="140"/>
      <c r="AS3" s="140"/>
      <c r="AT3" s="140"/>
      <c r="AU3" s="140"/>
      <c r="AV3" s="140"/>
    </row>
    <row r="4" spans="1:48">
      <c r="A4" s="140" t="s">
        <v>450</v>
      </c>
      <c r="B4" s="140" t="s">
        <v>451</v>
      </c>
      <c r="C4" s="140" t="s">
        <v>417</v>
      </c>
      <c r="D4" s="141" t="s">
        <v>452</v>
      </c>
      <c r="E4" s="140" t="s">
        <v>453</v>
      </c>
      <c r="F4" s="142">
        <v>36479</v>
      </c>
      <c r="G4" s="141" t="s">
        <v>454</v>
      </c>
      <c r="H4" s="141" t="s">
        <v>455</v>
      </c>
      <c r="I4" s="140" t="s">
        <v>456</v>
      </c>
      <c r="J4" s="140" t="s">
        <v>457</v>
      </c>
      <c r="K4" s="140" t="s">
        <v>458</v>
      </c>
      <c r="L4" s="140" t="s">
        <v>459</v>
      </c>
      <c r="M4" s="140" t="s">
        <v>460</v>
      </c>
      <c r="N4" s="140" t="s">
        <v>461</v>
      </c>
      <c r="O4" s="140" t="s">
        <v>462</v>
      </c>
      <c r="P4" s="140" t="s">
        <v>463</v>
      </c>
      <c r="Q4" s="140" t="s">
        <v>464</v>
      </c>
      <c r="R4" s="140"/>
      <c r="S4" s="140"/>
      <c r="T4" s="140"/>
      <c r="U4" s="140"/>
      <c r="V4" s="140"/>
      <c r="W4" s="140"/>
      <c r="X4" s="140"/>
      <c r="Y4" s="140"/>
      <c r="Z4" s="140"/>
      <c r="AA4" s="140"/>
      <c r="AB4" s="140"/>
      <c r="AC4" s="140"/>
      <c r="AD4" s="140" t="s">
        <v>429</v>
      </c>
      <c r="AE4" s="140" t="s">
        <v>429</v>
      </c>
      <c r="AF4" s="140" t="s">
        <v>430</v>
      </c>
      <c r="AG4" s="140" t="s">
        <v>430</v>
      </c>
      <c r="AH4" s="140" t="s">
        <v>430</v>
      </c>
      <c r="AI4" s="140" t="s">
        <v>431</v>
      </c>
      <c r="AJ4" s="140" t="s">
        <v>432</v>
      </c>
      <c r="AK4" s="140"/>
      <c r="AL4" s="140"/>
      <c r="AM4" s="140"/>
      <c r="AN4" s="140"/>
      <c r="AO4" s="140"/>
      <c r="AP4" s="140"/>
      <c r="AQ4" s="140"/>
      <c r="AR4" s="140"/>
      <c r="AS4" s="140"/>
      <c r="AT4" s="140"/>
      <c r="AU4" s="140"/>
      <c r="AV4" s="140"/>
    </row>
    <row r="5" spans="1:48">
      <c r="A5" s="140" t="s">
        <v>465</v>
      </c>
      <c r="B5" s="140" t="s">
        <v>466</v>
      </c>
      <c r="C5" s="140" t="s">
        <v>417</v>
      </c>
      <c r="D5" s="141" t="s">
        <v>467</v>
      </c>
      <c r="E5" s="140" t="s">
        <v>468</v>
      </c>
      <c r="F5" s="142">
        <v>35626</v>
      </c>
      <c r="G5" s="141" t="s">
        <v>469</v>
      </c>
      <c r="H5" s="141" t="s">
        <v>470</v>
      </c>
      <c r="I5" s="140" t="s">
        <v>471</v>
      </c>
      <c r="J5" s="140" t="s">
        <v>472</v>
      </c>
      <c r="K5" s="140" t="s">
        <v>473</v>
      </c>
      <c r="L5" s="140" t="s">
        <v>474</v>
      </c>
      <c r="M5" s="140" t="s">
        <v>475</v>
      </c>
      <c r="N5" s="140" t="s">
        <v>476</v>
      </c>
      <c r="O5" s="140" t="s">
        <v>477</v>
      </c>
      <c r="P5" s="140" t="s">
        <v>478</v>
      </c>
      <c r="Q5" s="140" t="s">
        <v>479</v>
      </c>
      <c r="R5" s="140" t="s">
        <v>480</v>
      </c>
      <c r="S5" s="140"/>
      <c r="T5" s="140"/>
      <c r="U5" s="140"/>
      <c r="V5" s="140"/>
      <c r="W5" s="140"/>
      <c r="X5" s="140"/>
      <c r="Y5" s="140"/>
      <c r="Z5" s="140"/>
      <c r="AA5" s="140"/>
      <c r="AB5" s="140"/>
      <c r="AC5" s="140"/>
      <c r="AD5" s="140" t="s">
        <v>429</v>
      </c>
      <c r="AE5" s="140" t="s">
        <v>430</v>
      </c>
      <c r="AF5" s="140" t="s">
        <v>430</v>
      </c>
      <c r="AG5" s="140" t="s">
        <v>431</v>
      </c>
      <c r="AH5" s="140" t="s">
        <v>432</v>
      </c>
      <c r="AI5" s="140" t="s">
        <v>432</v>
      </c>
      <c r="AJ5" s="140" t="s">
        <v>432</v>
      </c>
      <c r="AK5" s="140" t="s">
        <v>432</v>
      </c>
      <c r="AL5" s="140"/>
      <c r="AM5" s="140"/>
      <c r="AN5" s="140"/>
      <c r="AO5" s="140"/>
      <c r="AP5" s="140"/>
      <c r="AQ5" s="140"/>
      <c r="AR5" s="140"/>
      <c r="AS5" s="140"/>
      <c r="AT5" s="140"/>
      <c r="AU5" s="140"/>
      <c r="AV5" s="140"/>
    </row>
    <row r="6" spans="1:48">
      <c r="A6" s="140" t="s">
        <v>481</v>
      </c>
      <c r="B6" s="140" t="s">
        <v>482</v>
      </c>
      <c r="C6" s="140" t="s">
        <v>417</v>
      </c>
      <c r="D6" s="141" t="s">
        <v>483</v>
      </c>
      <c r="E6" s="140" t="s">
        <v>484</v>
      </c>
      <c r="F6" s="142">
        <v>35774</v>
      </c>
      <c r="G6" s="141" t="s">
        <v>485</v>
      </c>
      <c r="H6" s="141" t="s">
        <v>485</v>
      </c>
      <c r="I6" s="140" t="s">
        <v>486</v>
      </c>
      <c r="J6" s="140"/>
      <c r="K6" s="140" t="s">
        <v>487</v>
      </c>
      <c r="L6" s="140" t="s">
        <v>488</v>
      </c>
      <c r="M6" s="140" t="s">
        <v>489</v>
      </c>
      <c r="N6" s="140" t="s">
        <v>490</v>
      </c>
      <c r="O6" s="140" t="s">
        <v>491</v>
      </c>
      <c r="P6" s="140" t="s">
        <v>492</v>
      </c>
      <c r="Q6" s="140" t="s">
        <v>493</v>
      </c>
      <c r="R6" s="140" t="s">
        <v>494</v>
      </c>
      <c r="S6" s="140" t="s">
        <v>495</v>
      </c>
      <c r="T6" s="140"/>
      <c r="U6" s="140"/>
      <c r="V6" s="140"/>
      <c r="W6" s="140"/>
      <c r="X6" s="140"/>
      <c r="Y6" s="140"/>
      <c r="Z6" s="140"/>
      <c r="AA6" s="140"/>
      <c r="AB6" s="140"/>
      <c r="AC6" s="140"/>
      <c r="AD6" s="140" t="s">
        <v>429</v>
      </c>
      <c r="AE6" s="140" t="s">
        <v>432</v>
      </c>
      <c r="AF6" s="140" t="s">
        <v>430</v>
      </c>
      <c r="AG6" s="140" t="s">
        <v>432</v>
      </c>
      <c r="AH6" s="140" t="s">
        <v>430</v>
      </c>
      <c r="AI6" s="140" t="s">
        <v>431</v>
      </c>
      <c r="AJ6" s="140" t="s">
        <v>432</v>
      </c>
      <c r="AK6" s="140" t="s">
        <v>432</v>
      </c>
      <c r="AL6" s="140" t="s">
        <v>432</v>
      </c>
      <c r="AM6" s="140"/>
      <c r="AN6" s="140"/>
      <c r="AO6" s="140"/>
      <c r="AP6" s="140"/>
      <c r="AQ6" s="140"/>
      <c r="AR6" s="140"/>
      <c r="AS6" s="140"/>
      <c r="AT6" s="140"/>
      <c r="AU6" s="140"/>
      <c r="AV6" s="140"/>
    </row>
    <row r="7" spans="1:48">
      <c r="A7" s="140" t="s">
        <v>496</v>
      </c>
      <c r="B7" s="140" t="s">
        <v>497</v>
      </c>
      <c r="C7" s="140" t="s">
        <v>417</v>
      </c>
      <c r="D7" s="141" t="s">
        <v>498</v>
      </c>
      <c r="E7" s="140" t="s">
        <v>499</v>
      </c>
      <c r="F7" s="142">
        <v>34589</v>
      </c>
      <c r="G7" s="141" t="s">
        <v>500</v>
      </c>
      <c r="H7" s="141" t="s">
        <v>501</v>
      </c>
      <c r="I7" s="140" t="s">
        <v>502</v>
      </c>
      <c r="J7" s="140"/>
      <c r="K7" s="140" t="s">
        <v>503</v>
      </c>
      <c r="L7" s="140" t="s">
        <v>504</v>
      </c>
      <c r="M7" s="140" t="s">
        <v>505</v>
      </c>
      <c r="N7" s="140" t="s">
        <v>506</v>
      </c>
      <c r="O7" s="140" t="s">
        <v>507</v>
      </c>
      <c r="P7" s="140" t="s">
        <v>508</v>
      </c>
      <c r="Q7" s="140" t="s">
        <v>509</v>
      </c>
      <c r="R7" s="140" t="s">
        <v>510</v>
      </c>
      <c r="S7" s="140"/>
      <c r="T7" s="140"/>
      <c r="U7" s="140"/>
      <c r="V7" s="140"/>
      <c r="W7" s="140"/>
      <c r="X7" s="140"/>
      <c r="Y7" s="140"/>
      <c r="Z7" s="140"/>
      <c r="AA7" s="140"/>
      <c r="AB7" s="140"/>
      <c r="AC7" s="140"/>
      <c r="AD7" s="140" t="s">
        <v>429</v>
      </c>
      <c r="AE7" s="140" t="s">
        <v>429</v>
      </c>
      <c r="AF7" s="140" t="s">
        <v>430</v>
      </c>
      <c r="AG7" s="140" t="s">
        <v>430</v>
      </c>
      <c r="AH7" s="140" t="s">
        <v>431</v>
      </c>
      <c r="AI7" s="140" t="s">
        <v>432</v>
      </c>
      <c r="AJ7" s="140" t="s">
        <v>432</v>
      </c>
      <c r="AK7" s="140" t="s">
        <v>432</v>
      </c>
      <c r="AL7" s="140"/>
      <c r="AM7" s="140"/>
      <c r="AN7" s="140"/>
      <c r="AO7" s="140"/>
      <c r="AP7" s="140"/>
      <c r="AQ7" s="140"/>
      <c r="AR7" s="140"/>
      <c r="AS7" s="140"/>
      <c r="AT7" s="140"/>
      <c r="AU7" s="140"/>
      <c r="AV7" s="140"/>
    </row>
    <row r="8" spans="1:48">
      <c r="A8" s="140" t="s">
        <v>511</v>
      </c>
      <c r="B8" s="140" t="s">
        <v>512</v>
      </c>
      <c r="C8" s="140" t="s">
        <v>417</v>
      </c>
      <c r="D8" s="141" t="s">
        <v>513</v>
      </c>
      <c r="E8" s="140" t="s">
        <v>514</v>
      </c>
      <c r="F8" s="142">
        <v>35101</v>
      </c>
      <c r="G8" s="141" t="s">
        <v>515</v>
      </c>
      <c r="H8" s="141" t="s">
        <v>516</v>
      </c>
      <c r="I8" s="140" t="s">
        <v>517</v>
      </c>
      <c r="J8" s="140" t="s">
        <v>518</v>
      </c>
      <c r="K8" s="140" t="s">
        <v>519</v>
      </c>
      <c r="L8" s="140" t="s">
        <v>520</v>
      </c>
      <c r="M8" s="140" t="s">
        <v>521</v>
      </c>
      <c r="N8" s="140" t="s">
        <v>522</v>
      </c>
      <c r="O8" s="140" t="s">
        <v>523</v>
      </c>
      <c r="P8" s="140" t="s">
        <v>524</v>
      </c>
      <c r="Q8" s="140" t="s">
        <v>525</v>
      </c>
      <c r="R8" s="140" t="s">
        <v>526</v>
      </c>
      <c r="S8" s="140"/>
      <c r="T8" s="140"/>
      <c r="U8" s="140"/>
      <c r="V8" s="140"/>
      <c r="W8" s="140"/>
      <c r="X8" s="140"/>
      <c r="Y8" s="140"/>
      <c r="Z8" s="140"/>
      <c r="AA8" s="140"/>
      <c r="AB8" s="140"/>
      <c r="AC8" s="140"/>
      <c r="AD8" s="140" t="s">
        <v>429</v>
      </c>
      <c r="AE8" s="140" t="s">
        <v>430</v>
      </c>
      <c r="AF8" s="140" t="s">
        <v>431</v>
      </c>
      <c r="AG8" s="140" t="s">
        <v>432</v>
      </c>
      <c r="AH8" s="140" t="s">
        <v>432</v>
      </c>
      <c r="AI8" s="140" t="s">
        <v>432</v>
      </c>
      <c r="AJ8" s="140" t="s">
        <v>432</v>
      </c>
      <c r="AK8" s="140" t="s">
        <v>432</v>
      </c>
      <c r="AL8" s="140"/>
      <c r="AM8" s="140"/>
      <c r="AN8" s="140"/>
      <c r="AO8" s="140"/>
      <c r="AP8" s="140"/>
      <c r="AQ8" s="140"/>
      <c r="AR8" s="140"/>
      <c r="AS8" s="140"/>
      <c r="AT8" s="140"/>
      <c r="AU8" s="140"/>
      <c r="AV8" s="140"/>
    </row>
    <row r="9" spans="1:48">
      <c r="A9" s="140" t="s">
        <v>527</v>
      </c>
      <c r="B9" s="140" t="s">
        <v>528</v>
      </c>
      <c r="C9" s="140" t="s">
        <v>417</v>
      </c>
      <c r="D9" s="141" t="s">
        <v>529</v>
      </c>
      <c r="E9" s="140" t="s">
        <v>530</v>
      </c>
      <c r="F9" s="142">
        <v>34849</v>
      </c>
      <c r="G9" s="141" t="s">
        <v>531</v>
      </c>
      <c r="H9" s="141" t="s">
        <v>532</v>
      </c>
      <c r="I9" s="140" t="s">
        <v>533</v>
      </c>
      <c r="J9" s="140"/>
      <c r="K9" s="140" t="s">
        <v>534</v>
      </c>
      <c r="L9" s="140" t="s">
        <v>535</v>
      </c>
      <c r="M9" s="140" t="s">
        <v>536</v>
      </c>
      <c r="N9" s="140" t="s">
        <v>537</v>
      </c>
      <c r="O9" s="140" t="s">
        <v>538</v>
      </c>
      <c r="P9" s="140" t="s">
        <v>539</v>
      </c>
      <c r="Q9" s="140" t="s">
        <v>540</v>
      </c>
      <c r="R9" s="140"/>
      <c r="S9" s="140"/>
      <c r="T9" s="140"/>
      <c r="U9" s="140"/>
      <c r="V9" s="140"/>
      <c r="W9" s="140"/>
      <c r="X9" s="140"/>
      <c r="Y9" s="140"/>
      <c r="Z9" s="140"/>
      <c r="AA9" s="140"/>
      <c r="AB9" s="140"/>
      <c r="AC9" s="140"/>
      <c r="AD9" s="140" t="s">
        <v>429</v>
      </c>
      <c r="AE9" s="140" t="s">
        <v>430</v>
      </c>
      <c r="AF9" s="140" t="s">
        <v>430</v>
      </c>
      <c r="AG9" s="140" t="s">
        <v>430</v>
      </c>
      <c r="AH9" s="140" t="s">
        <v>430</v>
      </c>
      <c r="AI9" s="140" t="s">
        <v>432</v>
      </c>
      <c r="AJ9" s="140" t="s">
        <v>432</v>
      </c>
      <c r="AK9" s="140"/>
      <c r="AL9" s="140"/>
      <c r="AM9" s="140"/>
      <c r="AN9" s="140"/>
      <c r="AO9" s="140"/>
      <c r="AP9" s="140"/>
      <c r="AQ9" s="140"/>
      <c r="AR9" s="140"/>
      <c r="AS9" s="140"/>
      <c r="AT9" s="140"/>
      <c r="AU9" s="140"/>
      <c r="AV9" s="140"/>
    </row>
    <row r="10" spans="1:48">
      <c r="A10" s="140" t="s">
        <v>541</v>
      </c>
      <c r="B10" s="140" t="s">
        <v>542</v>
      </c>
      <c r="C10" s="140" t="s">
        <v>417</v>
      </c>
      <c r="D10" s="141" t="s">
        <v>543</v>
      </c>
      <c r="E10" s="140" t="s">
        <v>544</v>
      </c>
      <c r="F10" s="142">
        <v>35261</v>
      </c>
      <c r="G10" s="141" t="s">
        <v>545</v>
      </c>
      <c r="H10" s="141" t="s">
        <v>546</v>
      </c>
      <c r="I10" s="140"/>
      <c r="J10" s="140"/>
      <c r="K10" s="140" t="s">
        <v>547</v>
      </c>
      <c r="L10" s="140" t="s">
        <v>548</v>
      </c>
      <c r="M10" s="140"/>
      <c r="N10" s="140"/>
      <c r="O10" s="140"/>
      <c r="P10" s="140"/>
      <c r="Q10" s="140"/>
      <c r="R10" s="140"/>
      <c r="S10" s="140"/>
      <c r="T10" s="140"/>
      <c r="U10" s="140"/>
      <c r="V10" s="140"/>
      <c r="W10" s="140"/>
      <c r="X10" s="140"/>
      <c r="Y10" s="140"/>
      <c r="Z10" s="140"/>
      <c r="AA10" s="140"/>
      <c r="AB10" s="140"/>
      <c r="AC10" s="140"/>
      <c r="AD10" s="140" t="s">
        <v>429</v>
      </c>
      <c r="AE10" s="140" t="s">
        <v>432</v>
      </c>
      <c r="AF10" s="140"/>
      <c r="AG10" s="140"/>
      <c r="AH10" s="140"/>
      <c r="AI10" s="140"/>
      <c r="AJ10" s="140"/>
      <c r="AK10" s="140"/>
      <c r="AL10" s="140"/>
      <c r="AM10" s="140"/>
      <c r="AN10" s="140"/>
      <c r="AO10" s="140"/>
      <c r="AP10" s="140"/>
      <c r="AQ10" s="140"/>
      <c r="AR10" s="140"/>
      <c r="AS10" s="140"/>
      <c r="AT10" s="140"/>
      <c r="AU10" s="140"/>
      <c r="AV10" s="140"/>
    </row>
    <row r="11" spans="1:48">
      <c r="A11" s="140" t="s">
        <v>549</v>
      </c>
      <c r="B11" s="140" t="s">
        <v>550</v>
      </c>
      <c r="C11" s="140" t="s">
        <v>417</v>
      </c>
      <c r="D11" s="141" t="s">
        <v>551</v>
      </c>
      <c r="E11" s="140" t="s">
        <v>552</v>
      </c>
      <c r="F11" s="142">
        <v>35044</v>
      </c>
      <c r="G11" s="141" t="s">
        <v>553</v>
      </c>
      <c r="H11" s="141" t="s">
        <v>554</v>
      </c>
      <c r="I11" s="140" t="s">
        <v>555</v>
      </c>
      <c r="J11" s="140" t="s">
        <v>556</v>
      </c>
      <c r="K11" s="140" t="s">
        <v>557</v>
      </c>
      <c r="L11" s="140" t="s">
        <v>558</v>
      </c>
      <c r="M11" s="140" t="s">
        <v>559</v>
      </c>
      <c r="N11" s="140" t="s">
        <v>560</v>
      </c>
      <c r="O11" s="140" t="s">
        <v>561</v>
      </c>
      <c r="P11" s="140" t="s">
        <v>562</v>
      </c>
      <c r="Q11" s="140" t="s">
        <v>563</v>
      </c>
      <c r="R11" s="140" t="s">
        <v>564</v>
      </c>
      <c r="S11" s="140"/>
      <c r="T11" s="140"/>
      <c r="U11" s="140"/>
      <c r="V11" s="140"/>
      <c r="W11" s="140"/>
      <c r="X11" s="140"/>
      <c r="Y11" s="140"/>
      <c r="Z11" s="140"/>
      <c r="AA11" s="140"/>
      <c r="AB11" s="140"/>
      <c r="AC11" s="140"/>
      <c r="AD11" s="140" t="s">
        <v>565</v>
      </c>
      <c r="AE11" s="140" t="s">
        <v>566</v>
      </c>
      <c r="AF11" s="140" t="s">
        <v>567</v>
      </c>
      <c r="AG11" s="140" t="s">
        <v>449</v>
      </c>
      <c r="AH11" s="140" t="s">
        <v>449</v>
      </c>
      <c r="AI11" s="140" t="s">
        <v>449</v>
      </c>
      <c r="AJ11" s="140" t="s">
        <v>449</v>
      </c>
      <c r="AK11" s="140" t="s">
        <v>449</v>
      </c>
      <c r="AL11" s="140"/>
      <c r="AM11" s="140"/>
      <c r="AN11" s="140"/>
      <c r="AO11" s="140"/>
      <c r="AP11" s="140"/>
      <c r="AQ11" s="140"/>
      <c r="AR11" s="140"/>
      <c r="AS11" s="140"/>
      <c r="AT11" s="140"/>
      <c r="AU11" s="140"/>
      <c r="AV11" s="140"/>
    </row>
    <row r="12" spans="1:48">
      <c r="A12" s="140" t="s">
        <v>568</v>
      </c>
      <c r="B12" s="140" t="s">
        <v>569</v>
      </c>
      <c r="C12" s="140" t="s">
        <v>417</v>
      </c>
      <c r="D12" s="141" t="s">
        <v>570</v>
      </c>
      <c r="E12" s="140" t="s">
        <v>571</v>
      </c>
      <c r="F12" s="142">
        <v>35254</v>
      </c>
      <c r="G12" s="141" t="s">
        <v>572</v>
      </c>
      <c r="H12" s="141" t="s">
        <v>573</v>
      </c>
      <c r="I12" s="140" t="s">
        <v>574</v>
      </c>
      <c r="J12" s="140"/>
      <c r="K12" s="140" t="s">
        <v>575</v>
      </c>
      <c r="L12" s="140" t="s">
        <v>576</v>
      </c>
      <c r="M12" s="140" t="s">
        <v>577</v>
      </c>
      <c r="N12" s="140" t="s">
        <v>578</v>
      </c>
      <c r="O12" s="140" t="s">
        <v>579</v>
      </c>
      <c r="P12" s="140" t="s">
        <v>580</v>
      </c>
      <c r="Q12" s="140" t="s">
        <v>581</v>
      </c>
      <c r="R12" s="140" t="s">
        <v>582</v>
      </c>
      <c r="S12" s="140"/>
      <c r="T12" s="140"/>
      <c r="U12" s="140"/>
      <c r="V12" s="140"/>
      <c r="W12" s="140"/>
      <c r="X12" s="140"/>
      <c r="Y12" s="140"/>
      <c r="Z12" s="140"/>
      <c r="AA12" s="140"/>
      <c r="AB12" s="140"/>
      <c r="AC12" s="140"/>
      <c r="AD12" s="140" t="s">
        <v>429</v>
      </c>
      <c r="AE12" s="140" t="s">
        <v>430</v>
      </c>
      <c r="AF12" s="140" t="s">
        <v>430</v>
      </c>
      <c r="AG12" s="140" t="s">
        <v>430</v>
      </c>
      <c r="AH12" s="140" t="s">
        <v>431</v>
      </c>
      <c r="AI12" s="140" t="s">
        <v>432</v>
      </c>
      <c r="AJ12" s="140" t="s">
        <v>432</v>
      </c>
      <c r="AK12" s="140" t="s">
        <v>432</v>
      </c>
      <c r="AL12" s="140"/>
      <c r="AM12" s="140"/>
      <c r="AN12" s="140"/>
      <c r="AO12" s="140"/>
      <c r="AP12" s="140"/>
      <c r="AQ12" s="140"/>
      <c r="AR12" s="140"/>
      <c r="AS12" s="140"/>
      <c r="AT12" s="140"/>
      <c r="AU12" s="140"/>
      <c r="AV12" s="140"/>
    </row>
    <row r="13" spans="1:48">
      <c r="A13" s="140" t="s">
        <v>583</v>
      </c>
      <c r="B13" s="140" t="s">
        <v>584</v>
      </c>
      <c r="C13" s="140" t="s">
        <v>417</v>
      </c>
      <c r="D13" s="141" t="s">
        <v>585</v>
      </c>
      <c r="E13" s="140" t="s">
        <v>586</v>
      </c>
      <c r="F13" s="142">
        <v>34503</v>
      </c>
      <c r="G13" s="141" t="s">
        <v>587</v>
      </c>
      <c r="H13" s="141" t="s">
        <v>588</v>
      </c>
      <c r="I13" s="140" t="s">
        <v>589</v>
      </c>
      <c r="J13" s="140"/>
      <c r="K13" s="140" t="s">
        <v>590</v>
      </c>
      <c r="L13" s="140" t="s">
        <v>591</v>
      </c>
      <c r="M13" s="140" t="s">
        <v>592</v>
      </c>
      <c r="N13" s="140" t="s">
        <v>593</v>
      </c>
      <c r="O13" s="140" t="s">
        <v>594</v>
      </c>
      <c r="P13" s="140"/>
      <c r="Q13" s="140"/>
      <c r="R13" s="140"/>
      <c r="S13" s="140"/>
      <c r="T13" s="140"/>
      <c r="U13" s="140"/>
      <c r="V13" s="140"/>
      <c r="W13" s="140"/>
      <c r="X13" s="140"/>
      <c r="Y13" s="140"/>
      <c r="Z13" s="140"/>
      <c r="AA13" s="140"/>
      <c r="AB13" s="140"/>
      <c r="AC13" s="140"/>
      <c r="AD13" s="140" t="s">
        <v>429</v>
      </c>
      <c r="AE13" s="140" t="s">
        <v>430</v>
      </c>
      <c r="AF13" s="140" t="s">
        <v>430</v>
      </c>
      <c r="AG13" s="140" t="s">
        <v>431</v>
      </c>
      <c r="AH13" s="140" t="s">
        <v>432</v>
      </c>
      <c r="AI13" s="140"/>
      <c r="AJ13" s="140"/>
      <c r="AK13" s="140"/>
      <c r="AL13" s="140"/>
      <c r="AM13" s="140"/>
      <c r="AN13" s="140"/>
      <c r="AO13" s="140"/>
      <c r="AP13" s="140"/>
      <c r="AQ13" s="140"/>
      <c r="AR13" s="140"/>
      <c r="AS13" s="140"/>
      <c r="AT13" s="140"/>
      <c r="AU13" s="140"/>
      <c r="AV13" s="140"/>
    </row>
    <row r="14" spans="1:48">
      <c r="A14" s="140" t="s">
        <v>595</v>
      </c>
      <c r="B14" s="140" t="s">
        <v>596</v>
      </c>
      <c r="C14" s="140" t="s">
        <v>417</v>
      </c>
      <c r="D14" s="141" t="s">
        <v>597</v>
      </c>
      <c r="E14" s="140" t="s">
        <v>598</v>
      </c>
      <c r="F14" s="142">
        <v>34355</v>
      </c>
      <c r="G14" s="141" t="s">
        <v>599</v>
      </c>
      <c r="H14" s="141" t="s">
        <v>600</v>
      </c>
      <c r="I14" s="140" t="s">
        <v>601</v>
      </c>
      <c r="J14" s="140" t="s">
        <v>602</v>
      </c>
      <c r="K14" s="140" t="s">
        <v>603</v>
      </c>
      <c r="L14" s="140" t="s">
        <v>604</v>
      </c>
      <c r="M14" s="140" t="s">
        <v>605</v>
      </c>
      <c r="N14" s="140" t="s">
        <v>606</v>
      </c>
      <c r="O14" s="140" t="s">
        <v>607</v>
      </c>
      <c r="P14" s="140" t="s">
        <v>608</v>
      </c>
      <c r="Q14" s="140"/>
      <c r="R14" s="140"/>
      <c r="S14" s="140"/>
      <c r="T14" s="140"/>
      <c r="U14" s="140"/>
      <c r="V14" s="140"/>
      <c r="W14" s="140"/>
      <c r="X14" s="140"/>
      <c r="Y14" s="140"/>
      <c r="Z14" s="140"/>
      <c r="AA14" s="140"/>
      <c r="AB14" s="140"/>
      <c r="AC14" s="140"/>
      <c r="AD14" s="140" t="s">
        <v>567</v>
      </c>
      <c r="AE14" s="140" t="s">
        <v>449</v>
      </c>
      <c r="AF14" s="140" t="s">
        <v>449</v>
      </c>
      <c r="AG14" s="140" t="s">
        <v>449</v>
      </c>
      <c r="AH14" s="140" t="s">
        <v>609</v>
      </c>
      <c r="AI14" s="140" t="s">
        <v>610</v>
      </c>
      <c r="AJ14" s="140"/>
      <c r="AK14" s="140"/>
      <c r="AL14" s="140"/>
      <c r="AM14" s="140"/>
      <c r="AN14" s="140"/>
      <c r="AO14" s="140"/>
      <c r="AP14" s="140"/>
      <c r="AQ14" s="140"/>
      <c r="AR14" s="140"/>
      <c r="AS14" s="140"/>
      <c r="AT14" s="140"/>
      <c r="AU14" s="140"/>
      <c r="AV14" s="140"/>
    </row>
    <row r="15" spans="1:48">
      <c r="A15" s="140" t="s">
        <v>611</v>
      </c>
      <c r="B15" s="140" t="s">
        <v>612</v>
      </c>
      <c r="C15" s="140" t="s">
        <v>417</v>
      </c>
      <c r="D15" s="141" t="s">
        <v>613</v>
      </c>
      <c r="E15" s="140" t="s">
        <v>614</v>
      </c>
      <c r="F15" s="142">
        <v>34164</v>
      </c>
      <c r="G15" s="141" t="s">
        <v>615</v>
      </c>
      <c r="H15" s="141" t="s">
        <v>616</v>
      </c>
      <c r="I15" s="140"/>
      <c r="J15" s="140"/>
      <c r="K15" s="140" t="s">
        <v>617</v>
      </c>
      <c r="L15" s="140" t="s">
        <v>618</v>
      </c>
      <c r="M15" s="140" t="s">
        <v>619</v>
      </c>
      <c r="N15" s="140" t="s">
        <v>620</v>
      </c>
      <c r="O15" s="140" t="s">
        <v>621</v>
      </c>
      <c r="P15" s="140" t="s">
        <v>622</v>
      </c>
      <c r="Q15" s="140" t="s">
        <v>623</v>
      </c>
      <c r="R15" s="140" t="s">
        <v>624</v>
      </c>
      <c r="S15" s="140" t="s">
        <v>625</v>
      </c>
      <c r="T15" s="140"/>
      <c r="U15" s="140"/>
      <c r="V15" s="140"/>
      <c r="W15" s="140"/>
      <c r="X15" s="140"/>
      <c r="Y15" s="140"/>
      <c r="Z15" s="140"/>
      <c r="AA15" s="140"/>
      <c r="AB15" s="140"/>
      <c r="AC15" s="140"/>
      <c r="AD15" s="140" t="s">
        <v>429</v>
      </c>
      <c r="AE15" s="140" t="s">
        <v>430</v>
      </c>
      <c r="AF15" s="140" t="s">
        <v>430</v>
      </c>
      <c r="AG15" s="140" t="s">
        <v>431</v>
      </c>
      <c r="AH15" s="140" t="s">
        <v>449</v>
      </c>
      <c r="AI15" s="140" t="s">
        <v>449</v>
      </c>
      <c r="AJ15" s="140" t="s">
        <v>449</v>
      </c>
      <c r="AK15" s="140" t="s">
        <v>449</v>
      </c>
      <c r="AL15" s="140" t="s">
        <v>432</v>
      </c>
      <c r="AM15" s="140"/>
      <c r="AN15" s="140"/>
      <c r="AO15" s="140"/>
      <c r="AP15" s="140"/>
      <c r="AQ15" s="140"/>
      <c r="AR15" s="140"/>
      <c r="AS15" s="140"/>
      <c r="AT15" s="140"/>
      <c r="AU15" s="140"/>
      <c r="AV15" s="140"/>
    </row>
    <row r="16" spans="1:48">
      <c r="A16" s="140" t="s">
        <v>626</v>
      </c>
      <c r="B16" s="140" t="s">
        <v>627</v>
      </c>
      <c r="C16" s="140" t="s">
        <v>417</v>
      </c>
      <c r="D16" s="141" t="s">
        <v>628</v>
      </c>
      <c r="E16" s="140" t="s">
        <v>629</v>
      </c>
      <c r="F16" s="142">
        <v>34289</v>
      </c>
      <c r="G16" s="141" t="s">
        <v>630</v>
      </c>
      <c r="H16" s="141" t="s">
        <v>631</v>
      </c>
      <c r="I16" s="140" t="s">
        <v>632</v>
      </c>
      <c r="J16" s="140"/>
      <c r="K16" s="140" t="s">
        <v>633</v>
      </c>
      <c r="L16" s="140" t="s">
        <v>634</v>
      </c>
      <c r="M16" s="140" t="s">
        <v>635</v>
      </c>
      <c r="N16" s="140" t="s">
        <v>636</v>
      </c>
      <c r="O16" s="140" t="s">
        <v>637</v>
      </c>
      <c r="P16" s="140" t="s">
        <v>638</v>
      </c>
      <c r="Q16" s="140" t="s">
        <v>639</v>
      </c>
      <c r="R16" s="140"/>
      <c r="S16" s="140"/>
      <c r="T16" s="140"/>
      <c r="U16" s="140"/>
      <c r="V16" s="140"/>
      <c r="W16" s="140"/>
      <c r="X16" s="140"/>
      <c r="Y16" s="140"/>
      <c r="Z16" s="140"/>
      <c r="AA16" s="140"/>
      <c r="AB16" s="140"/>
      <c r="AC16" s="140"/>
      <c r="AD16" s="140" t="s">
        <v>429</v>
      </c>
      <c r="AE16" s="140" t="s">
        <v>429</v>
      </c>
      <c r="AF16" s="140" t="s">
        <v>429</v>
      </c>
      <c r="AG16" s="140" t="s">
        <v>431</v>
      </c>
      <c r="AH16" s="140" t="s">
        <v>431</v>
      </c>
      <c r="AI16" s="140" t="s">
        <v>432</v>
      </c>
      <c r="AJ16" s="140" t="s">
        <v>432</v>
      </c>
      <c r="AK16" s="140"/>
      <c r="AL16" s="140"/>
      <c r="AM16" s="140"/>
      <c r="AN16" s="140"/>
      <c r="AO16" s="140"/>
      <c r="AP16" s="140"/>
      <c r="AQ16" s="140"/>
      <c r="AR16" s="140"/>
      <c r="AS16" s="140"/>
      <c r="AT16" s="140"/>
      <c r="AU16" s="140"/>
      <c r="AV16" s="140"/>
    </row>
    <row r="17" spans="1:48">
      <c r="A17" s="140" t="s">
        <v>640</v>
      </c>
      <c r="B17" s="140" t="s">
        <v>641</v>
      </c>
      <c r="C17" s="140" t="s">
        <v>417</v>
      </c>
      <c r="D17" s="141" t="s">
        <v>642</v>
      </c>
      <c r="E17" s="140" t="s">
        <v>643</v>
      </c>
      <c r="F17" s="142">
        <v>34327</v>
      </c>
      <c r="G17" s="141" t="s">
        <v>644</v>
      </c>
      <c r="H17" s="141" t="s">
        <v>645</v>
      </c>
      <c r="I17" s="144" t="s">
        <v>646</v>
      </c>
      <c r="J17" s="140" t="s">
        <v>647</v>
      </c>
      <c r="K17" s="140" t="s">
        <v>648</v>
      </c>
      <c r="L17" s="140" t="s">
        <v>649</v>
      </c>
      <c r="M17" s="140" t="s">
        <v>650</v>
      </c>
      <c r="N17" s="140" t="s">
        <v>651</v>
      </c>
      <c r="O17" s="140"/>
      <c r="P17" s="140"/>
      <c r="Q17" s="140"/>
      <c r="R17" s="140"/>
      <c r="S17" s="140"/>
      <c r="T17" s="140"/>
      <c r="U17" s="140"/>
      <c r="V17" s="140"/>
      <c r="W17" s="140"/>
      <c r="X17" s="140"/>
      <c r="Y17" s="140"/>
      <c r="Z17" s="140"/>
      <c r="AA17" s="140"/>
      <c r="AB17" s="140"/>
      <c r="AC17" s="140"/>
      <c r="AD17" s="140" t="s">
        <v>431</v>
      </c>
      <c r="AE17" s="140" t="s">
        <v>429</v>
      </c>
      <c r="AF17" s="140" t="s">
        <v>430</v>
      </c>
      <c r="AG17" s="140" t="s">
        <v>449</v>
      </c>
      <c r="AH17" s="140"/>
      <c r="AI17" s="140"/>
      <c r="AJ17" s="140"/>
      <c r="AK17" s="140"/>
      <c r="AL17" s="140"/>
      <c r="AM17" s="140"/>
      <c r="AN17" s="140"/>
      <c r="AO17" s="140"/>
      <c r="AP17" s="140"/>
      <c r="AQ17" s="140"/>
      <c r="AR17" s="140"/>
      <c r="AS17" s="140"/>
      <c r="AT17" s="140"/>
      <c r="AU17" s="140"/>
      <c r="AV17" s="140"/>
    </row>
    <row r="18" spans="1:48">
      <c r="A18" s="140" t="s">
        <v>652</v>
      </c>
      <c r="B18" s="140" t="s">
        <v>653</v>
      </c>
      <c r="C18" s="140" t="s">
        <v>417</v>
      </c>
      <c r="D18" s="141" t="s">
        <v>654</v>
      </c>
      <c r="E18" s="140" t="s">
        <v>655</v>
      </c>
      <c r="F18" s="142">
        <v>34526</v>
      </c>
      <c r="G18" s="141" t="s">
        <v>656</v>
      </c>
      <c r="H18" s="141" t="s">
        <v>657</v>
      </c>
      <c r="I18" s="140" t="s">
        <v>658</v>
      </c>
      <c r="J18" s="140" t="s">
        <v>659</v>
      </c>
      <c r="K18" s="140" t="s">
        <v>660</v>
      </c>
      <c r="L18" s="140" t="s">
        <v>661</v>
      </c>
      <c r="M18" s="140" t="s">
        <v>662</v>
      </c>
      <c r="N18" s="140" t="s">
        <v>663</v>
      </c>
      <c r="O18" s="140"/>
      <c r="P18" s="140"/>
      <c r="Q18" s="140"/>
      <c r="R18" s="140"/>
      <c r="S18" s="140"/>
      <c r="T18" s="140"/>
      <c r="U18" s="140"/>
      <c r="V18" s="140"/>
      <c r="W18" s="140"/>
      <c r="X18" s="140"/>
      <c r="Y18" s="140"/>
      <c r="Z18" s="140"/>
      <c r="AA18" s="140"/>
      <c r="AB18" s="140"/>
      <c r="AC18" s="140"/>
      <c r="AD18" s="140" t="s">
        <v>429</v>
      </c>
      <c r="AE18" s="140" t="s">
        <v>430</v>
      </c>
      <c r="AF18" s="140" t="s">
        <v>431</v>
      </c>
      <c r="AG18" s="140" t="s">
        <v>432</v>
      </c>
      <c r="AH18" s="140"/>
      <c r="AI18" s="140"/>
      <c r="AJ18" s="140"/>
      <c r="AK18" s="140"/>
      <c r="AL18" s="140"/>
      <c r="AM18" s="140"/>
      <c r="AN18" s="140"/>
      <c r="AO18" s="140"/>
      <c r="AP18" s="140"/>
      <c r="AQ18" s="140"/>
      <c r="AR18" s="140"/>
      <c r="AS18" s="140"/>
      <c r="AT18" s="140"/>
      <c r="AU18" s="140"/>
      <c r="AV18" s="140"/>
    </row>
    <row r="19" spans="1:48">
      <c r="A19" s="140" t="s">
        <v>664</v>
      </c>
      <c r="B19" s="140" t="s">
        <v>665</v>
      </c>
      <c r="C19" s="140" t="s">
        <v>417</v>
      </c>
      <c r="D19" s="141" t="s">
        <v>666</v>
      </c>
      <c r="E19" s="140" t="s">
        <v>667</v>
      </c>
      <c r="F19" s="142">
        <v>34648</v>
      </c>
      <c r="G19" s="141" t="s">
        <v>668</v>
      </c>
      <c r="H19" s="141" t="s">
        <v>669</v>
      </c>
      <c r="I19" s="140" t="s">
        <v>670</v>
      </c>
      <c r="J19" s="140" t="s">
        <v>671</v>
      </c>
      <c r="K19" s="140" t="s">
        <v>672</v>
      </c>
      <c r="L19" s="140" t="s">
        <v>673</v>
      </c>
      <c r="M19" s="140" t="s">
        <v>674</v>
      </c>
      <c r="N19" s="140" t="s">
        <v>675</v>
      </c>
      <c r="O19" s="140" t="s">
        <v>676</v>
      </c>
      <c r="P19" s="140" t="s">
        <v>677</v>
      </c>
      <c r="Q19" s="140" t="s">
        <v>678</v>
      </c>
      <c r="R19" s="140" t="s">
        <v>679</v>
      </c>
      <c r="S19" s="140"/>
      <c r="T19" s="140"/>
      <c r="U19" s="140"/>
      <c r="V19" s="140"/>
      <c r="W19" s="140"/>
      <c r="X19" s="140"/>
      <c r="Y19" s="140"/>
      <c r="Z19" s="140"/>
      <c r="AA19" s="140"/>
      <c r="AB19" s="140"/>
      <c r="AC19" s="140"/>
      <c r="AD19" s="140" t="s">
        <v>429</v>
      </c>
      <c r="AE19" s="140" t="s">
        <v>429</v>
      </c>
      <c r="AF19" s="140" t="s">
        <v>430</v>
      </c>
      <c r="AG19" s="140" t="s">
        <v>430</v>
      </c>
      <c r="AH19" s="140" t="s">
        <v>431</v>
      </c>
      <c r="AI19" s="140" t="s">
        <v>432</v>
      </c>
      <c r="AJ19" s="140" t="s">
        <v>432</v>
      </c>
      <c r="AK19" s="140" t="s">
        <v>432</v>
      </c>
      <c r="AL19" s="140"/>
      <c r="AM19" s="140"/>
      <c r="AN19" s="140"/>
      <c r="AO19" s="140"/>
      <c r="AP19" s="140"/>
      <c r="AQ19" s="140"/>
      <c r="AR19" s="140"/>
      <c r="AS19" s="140"/>
      <c r="AT19" s="140"/>
      <c r="AU19" s="140"/>
      <c r="AV19" s="140"/>
    </row>
    <row r="20" spans="1:48">
      <c r="A20" s="140" t="s">
        <v>680</v>
      </c>
      <c r="B20" s="140" t="s">
        <v>681</v>
      </c>
      <c r="C20" s="140" t="s">
        <v>417</v>
      </c>
      <c r="D20" s="141" t="s">
        <v>682</v>
      </c>
      <c r="E20" s="140" t="s">
        <v>683</v>
      </c>
      <c r="F20" s="142">
        <v>34754</v>
      </c>
      <c r="G20" s="141" t="s">
        <v>684</v>
      </c>
      <c r="H20" s="141" t="s">
        <v>685</v>
      </c>
      <c r="I20" s="140" t="s">
        <v>686</v>
      </c>
      <c r="J20" s="140" t="s">
        <v>687</v>
      </c>
      <c r="K20" s="140" t="s">
        <v>688</v>
      </c>
      <c r="L20" s="140" t="s">
        <v>689</v>
      </c>
      <c r="M20" s="140" t="s">
        <v>690</v>
      </c>
      <c r="N20" s="140" t="s">
        <v>691</v>
      </c>
      <c r="O20" s="140" t="s">
        <v>692</v>
      </c>
      <c r="P20" s="140" t="s">
        <v>693</v>
      </c>
      <c r="Q20" s="140" t="s">
        <v>694</v>
      </c>
      <c r="R20" s="140" t="s">
        <v>695</v>
      </c>
      <c r="S20" s="140"/>
      <c r="T20" s="140"/>
      <c r="U20" s="140"/>
      <c r="V20" s="140"/>
      <c r="W20" s="140"/>
      <c r="X20" s="140"/>
      <c r="Y20" s="140"/>
      <c r="Z20" s="140"/>
      <c r="AA20" s="140"/>
      <c r="AB20" s="140"/>
      <c r="AC20" s="140"/>
      <c r="AD20" s="140" t="s">
        <v>429</v>
      </c>
      <c r="AE20" s="140" t="s">
        <v>430</v>
      </c>
      <c r="AF20" s="140" t="s">
        <v>430</v>
      </c>
      <c r="AG20" s="140" t="s">
        <v>431</v>
      </c>
      <c r="AH20" s="140" t="s">
        <v>431</v>
      </c>
      <c r="AI20" s="140" t="s">
        <v>431</v>
      </c>
      <c r="AJ20" s="140" t="s">
        <v>432</v>
      </c>
      <c r="AK20" s="140" t="s">
        <v>432</v>
      </c>
      <c r="AL20" s="140"/>
      <c r="AM20" s="140"/>
      <c r="AN20" s="140"/>
      <c r="AO20" s="140"/>
      <c r="AP20" s="140"/>
      <c r="AQ20" s="140"/>
      <c r="AR20" s="140"/>
      <c r="AS20" s="140"/>
      <c r="AT20" s="140"/>
      <c r="AU20" s="140"/>
      <c r="AV20" s="140"/>
    </row>
    <row r="21" spans="1:48">
      <c r="A21" s="140" t="s">
        <v>696</v>
      </c>
      <c r="B21" s="140" t="s">
        <v>697</v>
      </c>
      <c r="C21" s="140" t="s">
        <v>417</v>
      </c>
      <c r="D21" s="141" t="s">
        <v>698</v>
      </c>
      <c r="E21" s="140" t="s">
        <v>699</v>
      </c>
      <c r="F21" s="142">
        <v>34428</v>
      </c>
      <c r="G21" s="141" t="s">
        <v>700</v>
      </c>
      <c r="H21" s="141" t="s">
        <v>701</v>
      </c>
      <c r="I21" s="140" t="s">
        <v>702</v>
      </c>
      <c r="J21" s="140"/>
      <c r="K21" s="140" t="s">
        <v>703</v>
      </c>
      <c r="L21" s="140" t="s">
        <v>704</v>
      </c>
      <c r="M21" s="140" t="s">
        <v>705</v>
      </c>
      <c r="N21" s="140" t="s">
        <v>706</v>
      </c>
      <c r="O21" s="140" t="s">
        <v>707</v>
      </c>
      <c r="P21" s="140"/>
      <c r="Q21" s="140"/>
      <c r="R21" s="140"/>
      <c r="S21" s="140"/>
      <c r="T21" s="140"/>
      <c r="U21" s="140"/>
      <c r="V21" s="140"/>
      <c r="W21" s="140"/>
      <c r="X21" s="140"/>
      <c r="Y21" s="140"/>
      <c r="Z21" s="140"/>
      <c r="AA21" s="140"/>
      <c r="AB21" s="140"/>
      <c r="AC21" s="140"/>
      <c r="AD21" s="140" t="s">
        <v>429</v>
      </c>
      <c r="AE21" s="140" t="s">
        <v>708</v>
      </c>
      <c r="AF21" s="140" t="s">
        <v>709</v>
      </c>
      <c r="AG21" s="140" t="s">
        <v>567</v>
      </c>
      <c r="AH21" s="140" t="s">
        <v>449</v>
      </c>
      <c r="AI21" s="140"/>
      <c r="AJ21" s="140"/>
      <c r="AK21" s="140"/>
      <c r="AL21" s="140"/>
      <c r="AM21" s="140"/>
      <c r="AN21" s="140"/>
      <c r="AO21" s="140"/>
      <c r="AP21" s="140"/>
      <c r="AQ21" s="140"/>
      <c r="AR21" s="140"/>
      <c r="AS21" s="140"/>
      <c r="AT21" s="140"/>
      <c r="AU21" s="140"/>
      <c r="AV21" s="140"/>
    </row>
    <row r="22" spans="1:48">
      <c r="A22" s="140" t="s">
        <v>710</v>
      </c>
      <c r="B22" s="140" t="s">
        <v>711</v>
      </c>
      <c r="C22" s="140" t="s">
        <v>417</v>
      </c>
      <c r="D22" s="141" t="s">
        <v>712</v>
      </c>
      <c r="E22" s="140" t="s">
        <v>713</v>
      </c>
      <c r="F22" s="142">
        <v>34503</v>
      </c>
      <c r="G22" s="141" t="s">
        <v>714</v>
      </c>
      <c r="H22" s="141" t="s">
        <v>715</v>
      </c>
      <c r="I22" s="140" t="s">
        <v>716</v>
      </c>
      <c r="J22" s="140"/>
      <c r="K22" s="140" t="s">
        <v>717</v>
      </c>
      <c r="L22" s="140" t="s">
        <v>718</v>
      </c>
      <c r="M22" s="140" t="s">
        <v>719</v>
      </c>
      <c r="N22" s="140" t="s">
        <v>720</v>
      </c>
      <c r="O22" s="140" t="s">
        <v>721</v>
      </c>
      <c r="P22" s="140" t="s">
        <v>722</v>
      </c>
      <c r="Q22" s="140" t="s">
        <v>723</v>
      </c>
      <c r="R22" s="140"/>
      <c r="S22" s="140"/>
      <c r="T22" s="140"/>
      <c r="U22" s="140"/>
      <c r="V22" s="140"/>
      <c r="W22" s="140"/>
      <c r="X22" s="140"/>
      <c r="Y22" s="140"/>
      <c r="Z22" s="140"/>
      <c r="AA22" s="140"/>
      <c r="AB22" s="140"/>
      <c r="AC22" s="140"/>
      <c r="AD22" s="140" t="s">
        <v>429</v>
      </c>
      <c r="AE22" s="140" t="s">
        <v>430</v>
      </c>
      <c r="AF22" s="140" t="s">
        <v>430</v>
      </c>
      <c r="AG22" s="140" t="s">
        <v>431</v>
      </c>
      <c r="AH22" s="140" t="s">
        <v>432</v>
      </c>
      <c r="AI22" s="140" t="s">
        <v>432</v>
      </c>
      <c r="AJ22" s="140" t="s">
        <v>432</v>
      </c>
      <c r="AK22" s="140"/>
      <c r="AL22" s="140"/>
      <c r="AM22" s="140"/>
      <c r="AN22" s="140"/>
      <c r="AO22" s="140"/>
      <c r="AP22" s="140"/>
      <c r="AQ22" s="140"/>
      <c r="AR22" s="140"/>
      <c r="AS22" s="140"/>
      <c r="AT22" s="140"/>
      <c r="AU22" s="140"/>
      <c r="AV22" s="140"/>
    </row>
    <row r="23" spans="1:48">
      <c r="A23" s="140" t="s">
        <v>724</v>
      </c>
      <c r="B23" s="140" t="s">
        <v>725</v>
      </c>
      <c r="C23" s="140" t="s">
        <v>417</v>
      </c>
      <c r="D23" s="141" t="s">
        <v>726</v>
      </c>
      <c r="E23" s="140" t="s">
        <v>727</v>
      </c>
      <c r="F23" s="142">
        <v>41544</v>
      </c>
      <c r="G23" s="141" t="s">
        <v>728</v>
      </c>
      <c r="H23" s="141" t="s">
        <v>729</v>
      </c>
      <c r="I23" s="140" t="s">
        <v>730</v>
      </c>
      <c r="J23" s="140" t="s">
        <v>731</v>
      </c>
      <c r="K23" s="140" t="s">
        <v>732</v>
      </c>
      <c r="L23" s="140" t="s">
        <v>733</v>
      </c>
      <c r="M23" s="140" t="s">
        <v>734</v>
      </c>
      <c r="N23" s="140" t="s">
        <v>735</v>
      </c>
      <c r="O23" s="140" t="s">
        <v>736</v>
      </c>
      <c r="P23" s="140" t="s">
        <v>737</v>
      </c>
      <c r="Q23" s="140" t="s">
        <v>738</v>
      </c>
      <c r="R23" s="140" t="s">
        <v>739</v>
      </c>
      <c r="S23" s="140"/>
      <c r="T23" s="140"/>
      <c r="U23" s="140"/>
      <c r="V23" s="140"/>
      <c r="W23" s="140"/>
      <c r="X23" s="140"/>
      <c r="Y23" s="140"/>
      <c r="Z23" s="140"/>
      <c r="AA23" s="140"/>
      <c r="AB23" s="140"/>
      <c r="AC23" s="140"/>
      <c r="AD23" s="140" t="s">
        <v>566</v>
      </c>
      <c r="AE23" s="140" t="s">
        <v>740</v>
      </c>
      <c r="AF23" s="140" t="s">
        <v>741</v>
      </c>
      <c r="AG23" s="140" t="s">
        <v>742</v>
      </c>
      <c r="AH23" s="140" t="s">
        <v>567</v>
      </c>
      <c r="AI23" s="140" t="s">
        <v>449</v>
      </c>
      <c r="AJ23" s="140" t="s">
        <v>449</v>
      </c>
      <c r="AK23" s="140" t="s">
        <v>449</v>
      </c>
      <c r="AL23" s="140"/>
      <c r="AM23" s="140"/>
      <c r="AN23" s="140"/>
      <c r="AO23" s="140"/>
      <c r="AP23" s="140"/>
      <c r="AQ23" s="140"/>
      <c r="AR23" s="140"/>
      <c r="AS23" s="140"/>
      <c r="AT23" s="140"/>
      <c r="AU23" s="140"/>
      <c r="AV23" s="140"/>
    </row>
    <row r="24" spans="1:48">
      <c r="A24" s="140" t="s">
        <v>743</v>
      </c>
      <c r="B24" s="140" t="s">
        <v>744</v>
      </c>
      <c r="C24" s="140" t="s">
        <v>417</v>
      </c>
      <c r="D24" s="141" t="s">
        <v>745</v>
      </c>
      <c r="E24" s="140" t="s">
        <v>746</v>
      </c>
      <c r="F24" s="142">
        <v>34648</v>
      </c>
      <c r="G24" s="141" t="s">
        <v>747</v>
      </c>
      <c r="H24" s="141" t="s">
        <v>748</v>
      </c>
      <c r="I24" s="140" t="s">
        <v>749</v>
      </c>
      <c r="J24" s="140"/>
      <c r="K24" s="140" t="s">
        <v>750</v>
      </c>
      <c r="L24" s="140" t="s">
        <v>751</v>
      </c>
      <c r="M24" s="140" t="s">
        <v>752</v>
      </c>
      <c r="N24" s="140" t="s">
        <v>753</v>
      </c>
      <c r="O24" s="140" t="s">
        <v>754</v>
      </c>
      <c r="P24" s="140" t="s">
        <v>755</v>
      </c>
      <c r="Q24" s="140" t="s">
        <v>756</v>
      </c>
      <c r="R24" s="140" t="s">
        <v>757</v>
      </c>
      <c r="S24" s="140"/>
      <c r="T24" s="140"/>
      <c r="U24" s="140"/>
      <c r="V24" s="140"/>
      <c r="W24" s="140"/>
      <c r="X24" s="140"/>
      <c r="Y24" s="140"/>
      <c r="Z24" s="140"/>
      <c r="AA24" s="140"/>
      <c r="AB24" s="140"/>
      <c r="AC24" s="140"/>
      <c r="AD24" s="140" t="s">
        <v>429</v>
      </c>
      <c r="AE24" s="140" t="s">
        <v>430</v>
      </c>
      <c r="AF24" s="140" t="s">
        <v>430</v>
      </c>
      <c r="AG24" s="140" t="s">
        <v>431</v>
      </c>
      <c r="AH24" s="140" t="s">
        <v>449</v>
      </c>
      <c r="AI24" s="140" t="s">
        <v>449</v>
      </c>
      <c r="AJ24" s="140" t="s">
        <v>449</v>
      </c>
      <c r="AK24" s="140" t="s">
        <v>449</v>
      </c>
      <c r="AL24" s="140"/>
      <c r="AM24" s="140"/>
      <c r="AN24" s="140"/>
      <c r="AO24" s="140"/>
      <c r="AP24" s="140"/>
      <c r="AQ24" s="140"/>
      <c r="AR24" s="140"/>
      <c r="AS24" s="140"/>
      <c r="AT24" s="140"/>
      <c r="AU24" s="140"/>
      <c r="AV24" s="140"/>
    </row>
    <row r="25" spans="1:48">
      <c r="A25" s="140" t="s">
        <v>758</v>
      </c>
      <c r="B25" s="140" t="s">
        <v>759</v>
      </c>
      <c r="C25" s="140" t="s">
        <v>417</v>
      </c>
      <c r="D25" s="141" t="s">
        <v>760</v>
      </c>
      <c r="E25" s="140" t="s">
        <v>761</v>
      </c>
      <c r="F25" s="142">
        <v>34956</v>
      </c>
      <c r="G25" s="141" t="s">
        <v>762</v>
      </c>
      <c r="H25" s="141" t="s">
        <v>763</v>
      </c>
      <c r="I25" s="140" t="s">
        <v>764</v>
      </c>
      <c r="J25" s="140"/>
      <c r="K25" s="140" t="s">
        <v>765</v>
      </c>
      <c r="L25" s="140" t="s">
        <v>766</v>
      </c>
      <c r="M25" s="140" t="s">
        <v>767</v>
      </c>
      <c r="N25" s="140" t="s">
        <v>768</v>
      </c>
      <c r="O25" s="140" t="s">
        <v>769</v>
      </c>
      <c r="P25" s="140" t="s">
        <v>770</v>
      </c>
      <c r="Q25" s="140"/>
      <c r="R25" s="140"/>
      <c r="S25" s="140"/>
      <c r="T25" s="140"/>
      <c r="U25" s="140"/>
      <c r="V25" s="140"/>
      <c r="W25" s="140"/>
      <c r="X25" s="140"/>
      <c r="Y25" s="140"/>
      <c r="Z25" s="140"/>
      <c r="AA25" s="140"/>
      <c r="AB25" s="140"/>
      <c r="AC25" s="140"/>
      <c r="AD25" s="140" t="s">
        <v>429</v>
      </c>
      <c r="AE25" s="140" t="s">
        <v>430</v>
      </c>
      <c r="AF25" s="140" t="s">
        <v>430</v>
      </c>
      <c r="AG25" s="140" t="s">
        <v>430</v>
      </c>
      <c r="AH25" s="140" t="s">
        <v>431</v>
      </c>
      <c r="AI25" s="140" t="s">
        <v>432</v>
      </c>
      <c r="AJ25" s="140"/>
      <c r="AK25" s="140"/>
      <c r="AL25" s="140"/>
      <c r="AM25" s="140"/>
      <c r="AN25" s="140"/>
      <c r="AO25" s="140"/>
      <c r="AP25" s="140"/>
      <c r="AQ25" s="140"/>
      <c r="AR25" s="140"/>
      <c r="AS25" s="140"/>
      <c r="AT25" s="140"/>
      <c r="AU25" s="140"/>
      <c r="AV25" s="140"/>
    </row>
    <row r="26" spans="1:48">
      <c r="A26" s="140" t="s">
        <v>771</v>
      </c>
      <c r="B26" s="140" t="s">
        <v>772</v>
      </c>
      <c r="C26" s="140" t="s">
        <v>417</v>
      </c>
      <c r="D26" s="141" t="s">
        <v>773</v>
      </c>
      <c r="E26" s="140" t="s">
        <v>774</v>
      </c>
      <c r="F26" s="142">
        <v>35312</v>
      </c>
      <c r="G26" s="141" t="s">
        <v>775</v>
      </c>
      <c r="H26" s="141" t="s">
        <v>776</v>
      </c>
      <c r="I26" s="140" t="s">
        <v>777</v>
      </c>
      <c r="J26" s="140" t="s">
        <v>778</v>
      </c>
      <c r="K26" s="140" t="s">
        <v>779</v>
      </c>
      <c r="L26" s="140" t="s">
        <v>780</v>
      </c>
      <c r="M26" s="140" t="s">
        <v>781</v>
      </c>
      <c r="N26" s="140" t="s">
        <v>782</v>
      </c>
      <c r="O26" s="140" t="s">
        <v>783</v>
      </c>
      <c r="P26" s="140" t="s">
        <v>784</v>
      </c>
      <c r="Q26" s="140" t="s">
        <v>785</v>
      </c>
      <c r="R26" s="140" t="s">
        <v>786</v>
      </c>
      <c r="S26" s="140" t="s">
        <v>787</v>
      </c>
      <c r="T26" s="140" t="s">
        <v>788</v>
      </c>
      <c r="U26" s="140"/>
      <c r="V26" s="140"/>
      <c r="W26" s="140"/>
      <c r="X26" s="140"/>
      <c r="Y26" s="140"/>
      <c r="Z26" s="140"/>
      <c r="AA26" s="140"/>
      <c r="AB26" s="140"/>
      <c r="AC26" s="140"/>
      <c r="AD26" s="140" t="s">
        <v>566</v>
      </c>
      <c r="AE26" s="140" t="s">
        <v>789</v>
      </c>
      <c r="AF26" s="140" t="s">
        <v>790</v>
      </c>
      <c r="AG26" s="140" t="s">
        <v>430</v>
      </c>
      <c r="AH26" s="140" t="s">
        <v>431</v>
      </c>
      <c r="AI26" s="140" t="s">
        <v>791</v>
      </c>
      <c r="AJ26" s="140" t="s">
        <v>449</v>
      </c>
      <c r="AK26" s="140" t="s">
        <v>449</v>
      </c>
      <c r="AL26" s="140" t="s">
        <v>449</v>
      </c>
      <c r="AM26" s="140" t="s">
        <v>449</v>
      </c>
      <c r="AN26" s="140"/>
      <c r="AO26" s="140"/>
      <c r="AP26" s="140"/>
      <c r="AQ26" s="140"/>
      <c r="AR26" s="140"/>
      <c r="AS26" s="140"/>
      <c r="AT26" s="140"/>
      <c r="AU26" s="140"/>
      <c r="AV26" s="140"/>
    </row>
    <row r="27" spans="1:48">
      <c r="A27" s="140" t="s">
        <v>792</v>
      </c>
      <c r="B27" s="140" t="s">
        <v>793</v>
      </c>
      <c r="C27" s="140" t="s">
        <v>417</v>
      </c>
      <c r="D27" s="141" t="s">
        <v>794</v>
      </c>
      <c r="E27" s="140" t="s">
        <v>795</v>
      </c>
      <c r="F27" s="142">
        <v>35206</v>
      </c>
      <c r="G27" s="141" t="s">
        <v>796</v>
      </c>
      <c r="H27" s="141" t="s">
        <v>797</v>
      </c>
      <c r="I27" s="140" t="s">
        <v>798</v>
      </c>
      <c r="J27" s="140" t="s">
        <v>799</v>
      </c>
      <c r="K27" s="140" t="s">
        <v>800</v>
      </c>
      <c r="L27" s="140" t="s">
        <v>801</v>
      </c>
      <c r="M27" s="140" t="s">
        <v>802</v>
      </c>
      <c r="N27" s="140" t="s">
        <v>803</v>
      </c>
      <c r="O27" s="140"/>
      <c r="P27" s="140"/>
      <c r="Q27" s="140"/>
      <c r="R27" s="140"/>
      <c r="S27" s="140"/>
      <c r="T27" s="140"/>
      <c r="U27" s="140"/>
      <c r="V27" s="140"/>
      <c r="W27" s="140"/>
      <c r="X27" s="140"/>
      <c r="Y27" s="140"/>
      <c r="Z27" s="140"/>
      <c r="AA27" s="140"/>
      <c r="AB27" s="140"/>
      <c r="AC27" s="140"/>
      <c r="AD27" s="140" t="s">
        <v>429</v>
      </c>
      <c r="AE27" s="140" t="s">
        <v>430</v>
      </c>
      <c r="AF27" s="140" t="s">
        <v>431</v>
      </c>
      <c r="AG27" s="140" t="s">
        <v>432</v>
      </c>
      <c r="AH27" s="140"/>
      <c r="AI27" s="140"/>
      <c r="AJ27" s="140"/>
      <c r="AK27" s="140"/>
      <c r="AL27" s="140"/>
      <c r="AM27" s="140"/>
      <c r="AN27" s="140"/>
      <c r="AO27" s="140"/>
      <c r="AP27" s="140"/>
      <c r="AQ27" s="140"/>
      <c r="AR27" s="140"/>
      <c r="AS27" s="140"/>
      <c r="AT27" s="140"/>
      <c r="AU27" s="140"/>
      <c r="AV27" s="140"/>
    </row>
    <row r="28" spans="1:48">
      <c r="A28" s="140" t="s">
        <v>804</v>
      </c>
      <c r="B28" s="140" t="s">
        <v>805</v>
      </c>
      <c r="C28" s="140" t="s">
        <v>417</v>
      </c>
      <c r="D28" s="141" t="s">
        <v>806</v>
      </c>
      <c r="E28" s="140" t="s">
        <v>807</v>
      </c>
      <c r="F28" s="142">
        <v>34648</v>
      </c>
      <c r="G28" s="141" t="s">
        <v>808</v>
      </c>
      <c r="H28" s="141" t="s">
        <v>809</v>
      </c>
      <c r="I28" s="140" t="s">
        <v>810</v>
      </c>
      <c r="J28" s="140" t="s">
        <v>811</v>
      </c>
      <c r="K28" s="140" t="s">
        <v>812</v>
      </c>
      <c r="L28" s="140" t="s">
        <v>813</v>
      </c>
      <c r="M28" s="140" t="s">
        <v>814</v>
      </c>
      <c r="N28" s="140" t="s">
        <v>815</v>
      </c>
      <c r="O28" s="140" t="s">
        <v>816</v>
      </c>
      <c r="P28" s="140" t="s">
        <v>817</v>
      </c>
      <c r="Q28" s="140" t="s">
        <v>818</v>
      </c>
      <c r="R28" s="140" t="s">
        <v>819</v>
      </c>
      <c r="S28" s="140" t="s">
        <v>820</v>
      </c>
      <c r="T28" s="140" t="s">
        <v>821</v>
      </c>
      <c r="U28" s="140" t="s">
        <v>822</v>
      </c>
      <c r="V28" s="140" t="s">
        <v>823</v>
      </c>
      <c r="W28" s="140" t="s">
        <v>824</v>
      </c>
      <c r="X28" s="140" t="s">
        <v>825</v>
      </c>
      <c r="Y28" s="140"/>
      <c r="Z28" s="140"/>
      <c r="AA28" s="140"/>
      <c r="AB28" s="140"/>
      <c r="AC28" s="140"/>
      <c r="AD28" s="140" t="s">
        <v>429</v>
      </c>
      <c r="AE28" s="140" t="s">
        <v>430</v>
      </c>
      <c r="AF28" s="140" t="s">
        <v>567</v>
      </c>
      <c r="AG28" s="140" t="s">
        <v>432</v>
      </c>
      <c r="AH28" s="140" t="s">
        <v>432</v>
      </c>
      <c r="AI28" s="140" t="s">
        <v>432</v>
      </c>
      <c r="AJ28" s="140" t="s">
        <v>432</v>
      </c>
      <c r="AK28" s="140" t="s">
        <v>432</v>
      </c>
      <c r="AL28" s="140" t="s">
        <v>432</v>
      </c>
      <c r="AM28" s="140" t="s">
        <v>432</v>
      </c>
      <c r="AN28" s="140" t="s">
        <v>432</v>
      </c>
      <c r="AO28" s="140" t="s">
        <v>432</v>
      </c>
      <c r="AP28" s="140" t="s">
        <v>432</v>
      </c>
      <c r="AQ28" s="140" t="s">
        <v>432</v>
      </c>
      <c r="AR28" s="140"/>
      <c r="AS28" s="140"/>
      <c r="AT28" s="140"/>
      <c r="AU28" s="140"/>
      <c r="AV28" s="140"/>
    </row>
    <row r="29" spans="1:48">
      <c r="A29" s="140" t="s">
        <v>826</v>
      </c>
      <c r="B29" s="140" t="s">
        <v>827</v>
      </c>
      <c r="C29" s="140" t="s">
        <v>417</v>
      </c>
      <c r="D29" s="141" t="s">
        <v>828</v>
      </c>
      <c r="E29" s="140" t="s">
        <v>829</v>
      </c>
      <c r="F29" s="142">
        <v>36405</v>
      </c>
      <c r="G29" s="141" t="s">
        <v>830</v>
      </c>
      <c r="H29" s="141" t="s">
        <v>831</v>
      </c>
      <c r="I29" s="140" t="s">
        <v>832</v>
      </c>
      <c r="J29" s="140" t="s">
        <v>833</v>
      </c>
      <c r="K29" s="140" t="s">
        <v>834</v>
      </c>
      <c r="L29" s="140" t="s">
        <v>835</v>
      </c>
      <c r="M29" s="140" t="s">
        <v>836</v>
      </c>
      <c r="N29" s="140" t="s">
        <v>837</v>
      </c>
      <c r="O29" s="140" t="s">
        <v>838</v>
      </c>
      <c r="P29" s="140" t="s">
        <v>839</v>
      </c>
      <c r="Q29" s="140"/>
      <c r="R29" s="140"/>
      <c r="S29" s="140"/>
      <c r="T29" s="140"/>
      <c r="U29" s="140"/>
      <c r="V29" s="140"/>
      <c r="W29" s="140"/>
      <c r="X29" s="140"/>
      <c r="Y29" s="140"/>
      <c r="Z29" s="140"/>
      <c r="AA29" s="140"/>
      <c r="AB29" s="140"/>
      <c r="AC29" s="140"/>
      <c r="AD29" s="140" t="s">
        <v>429</v>
      </c>
      <c r="AE29" s="140" t="s">
        <v>429</v>
      </c>
      <c r="AF29" s="140" t="s">
        <v>430</v>
      </c>
      <c r="AG29" s="140" t="s">
        <v>430</v>
      </c>
      <c r="AH29" s="140" t="s">
        <v>430</v>
      </c>
      <c r="AI29" s="140" t="s">
        <v>432</v>
      </c>
      <c r="AJ29" s="140"/>
      <c r="AK29" s="140"/>
      <c r="AL29" s="140"/>
      <c r="AM29" s="140"/>
      <c r="AN29" s="140"/>
      <c r="AO29" s="140"/>
      <c r="AP29" s="140"/>
      <c r="AQ29" s="140"/>
      <c r="AR29" s="140"/>
      <c r="AS29" s="140"/>
      <c r="AT29" s="140"/>
      <c r="AU29" s="140"/>
      <c r="AV29" s="140"/>
    </row>
    <row r="30" spans="1:48">
      <c r="A30" s="140" t="s">
        <v>840</v>
      </c>
      <c r="B30" s="140" t="s">
        <v>841</v>
      </c>
      <c r="C30" s="140" t="s">
        <v>417</v>
      </c>
      <c r="D30" s="141" t="s">
        <v>842</v>
      </c>
      <c r="E30" s="140" t="s">
        <v>843</v>
      </c>
      <c r="F30" s="142">
        <v>35905</v>
      </c>
      <c r="G30" s="141" t="s">
        <v>844</v>
      </c>
      <c r="H30" s="141" t="s">
        <v>845</v>
      </c>
      <c r="I30" s="140" t="s">
        <v>846</v>
      </c>
      <c r="J30" s="140" t="s">
        <v>847</v>
      </c>
      <c r="K30" s="140" t="s">
        <v>848</v>
      </c>
      <c r="L30" s="140" t="s">
        <v>849</v>
      </c>
      <c r="M30" s="140" t="s">
        <v>850</v>
      </c>
      <c r="N30" s="140" t="s">
        <v>851</v>
      </c>
      <c r="O30" s="140"/>
      <c r="P30" s="140"/>
      <c r="Q30" s="140"/>
      <c r="R30" s="140"/>
      <c r="S30" s="140"/>
      <c r="T30" s="140"/>
      <c r="U30" s="140"/>
      <c r="V30" s="140"/>
      <c r="W30" s="140"/>
      <c r="X30" s="140"/>
      <c r="Y30" s="140"/>
      <c r="Z30" s="140"/>
      <c r="AA30" s="140"/>
      <c r="AB30" s="140"/>
      <c r="AC30" s="140"/>
      <c r="AD30" s="140" t="s">
        <v>429</v>
      </c>
      <c r="AE30" s="140" t="s">
        <v>430</v>
      </c>
      <c r="AF30" s="140" t="s">
        <v>567</v>
      </c>
      <c r="AG30" s="140" t="s">
        <v>449</v>
      </c>
      <c r="AH30" s="140"/>
      <c r="AI30" s="140"/>
      <c r="AJ30" s="140"/>
      <c r="AK30" s="140"/>
      <c r="AL30" s="140"/>
      <c r="AM30" s="140"/>
      <c r="AN30" s="140"/>
      <c r="AO30" s="140"/>
      <c r="AP30" s="140"/>
      <c r="AQ30" s="140"/>
      <c r="AR30" s="140"/>
      <c r="AS30" s="140"/>
      <c r="AT30" s="140"/>
      <c r="AU30" s="140"/>
      <c r="AV30" s="140"/>
    </row>
    <row r="31" spans="1:48">
      <c r="A31" s="140" t="s">
        <v>852</v>
      </c>
      <c r="B31" s="140" t="s">
        <v>853</v>
      </c>
      <c r="C31" s="140" t="s">
        <v>417</v>
      </c>
      <c r="D31" s="141" t="s">
        <v>854</v>
      </c>
      <c r="E31" s="140" t="s">
        <v>855</v>
      </c>
      <c r="F31" s="142">
        <v>35815</v>
      </c>
      <c r="G31" s="141" t="s">
        <v>856</v>
      </c>
      <c r="H31" s="141" t="s">
        <v>857</v>
      </c>
      <c r="I31" s="140" t="s">
        <v>858</v>
      </c>
      <c r="J31" s="140"/>
      <c r="K31" s="140" t="s">
        <v>859</v>
      </c>
      <c r="L31" s="140" t="s">
        <v>860</v>
      </c>
      <c r="M31" s="140" t="s">
        <v>861</v>
      </c>
      <c r="N31" s="140" t="s">
        <v>862</v>
      </c>
      <c r="O31" s="140" t="s">
        <v>863</v>
      </c>
      <c r="P31" s="140" t="s">
        <v>864</v>
      </c>
      <c r="Q31" s="140"/>
      <c r="R31" s="140"/>
      <c r="S31" s="140"/>
      <c r="T31" s="140"/>
      <c r="U31" s="140"/>
      <c r="V31" s="140"/>
      <c r="W31" s="140"/>
      <c r="X31" s="140"/>
      <c r="Y31" s="140"/>
      <c r="Z31" s="140"/>
      <c r="AA31" s="140"/>
      <c r="AB31" s="140"/>
      <c r="AC31" s="140"/>
      <c r="AD31" s="140" t="s">
        <v>429</v>
      </c>
      <c r="AE31" s="140" t="s">
        <v>430</v>
      </c>
      <c r="AF31" s="140" t="s">
        <v>431</v>
      </c>
      <c r="AG31" s="140" t="s">
        <v>432</v>
      </c>
      <c r="AH31" s="140" t="s">
        <v>432</v>
      </c>
      <c r="AI31" s="140" t="s">
        <v>432</v>
      </c>
      <c r="AJ31" s="140"/>
      <c r="AK31" s="140"/>
      <c r="AL31" s="140"/>
      <c r="AM31" s="140"/>
      <c r="AN31" s="140"/>
      <c r="AO31" s="140"/>
      <c r="AP31" s="140"/>
      <c r="AQ31" s="140"/>
      <c r="AR31" s="140"/>
      <c r="AS31" s="140"/>
      <c r="AT31" s="140"/>
      <c r="AU31" s="140"/>
      <c r="AV31" s="140"/>
    </row>
    <row r="32" spans="1:48">
      <c r="A32" s="140" t="s">
        <v>865</v>
      </c>
      <c r="B32" s="140" t="s">
        <v>866</v>
      </c>
      <c r="C32" s="140" t="s">
        <v>417</v>
      </c>
      <c r="D32" s="141" t="s">
        <v>867</v>
      </c>
      <c r="E32" s="140" t="s">
        <v>868</v>
      </c>
      <c r="F32" s="142">
        <v>35171</v>
      </c>
      <c r="G32" s="141" t="s">
        <v>869</v>
      </c>
      <c r="H32" s="141" t="s">
        <v>869</v>
      </c>
      <c r="I32" s="140" t="s">
        <v>870</v>
      </c>
      <c r="J32" s="140"/>
      <c r="K32" s="140" t="s">
        <v>871</v>
      </c>
      <c r="L32" s="140" t="s">
        <v>872</v>
      </c>
      <c r="M32" s="140" t="s">
        <v>873</v>
      </c>
      <c r="N32" s="140" t="s">
        <v>874</v>
      </c>
      <c r="O32" s="140" t="s">
        <v>875</v>
      </c>
      <c r="P32" s="140" t="s">
        <v>876</v>
      </c>
      <c r="Q32" s="140" t="s">
        <v>877</v>
      </c>
      <c r="R32" s="140" t="s">
        <v>878</v>
      </c>
      <c r="S32" s="140" t="s">
        <v>879</v>
      </c>
      <c r="T32" s="140"/>
      <c r="U32" s="140"/>
      <c r="V32" s="140"/>
      <c r="W32" s="140"/>
      <c r="X32" s="140"/>
      <c r="Y32" s="140"/>
      <c r="Z32" s="140"/>
      <c r="AA32" s="140"/>
      <c r="AB32" s="140"/>
      <c r="AC32" s="140"/>
      <c r="AD32" s="140" t="s">
        <v>429</v>
      </c>
      <c r="AE32" s="140" t="s">
        <v>430</v>
      </c>
      <c r="AF32" s="140" t="s">
        <v>430</v>
      </c>
      <c r="AG32" s="140" t="s">
        <v>430</v>
      </c>
      <c r="AH32" s="140" t="s">
        <v>430</v>
      </c>
      <c r="AI32" s="140" t="s">
        <v>430</v>
      </c>
      <c r="AJ32" s="140" t="s">
        <v>431</v>
      </c>
      <c r="AK32" s="140" t="s">
        <v>431</v>
      </c>
      <c r="AL32" s="140" t="s">
        <v>432</v>
      </c>
      <c r="AM32" s="140"/>
      <c r="AN32" s="140"/>
      <c r="AO32" s="140"/>
      <c r="AP32" s="140"/>
      <c r="AQ32" s="140"/>
      <c r="AR32" s="140"/>
      <c r="AS32" s="140"/>
      <c r="AT32" s="140"/>
      <c r="AU32" s="140"/>
      <c r="AV32" s="140"/>
    </row>
    <row r="33" spans="1:48">
      <c r="A33" s="140" t="s">
        <v>880</v>
      </c>
      <c r="B33" s="140" t="s">
        <v>881</v>
      </c>
      <c r="C33" s="140" t="s">
        <v>417</v>
      </c>
      <c r="D33" s="141" t="s">
        <v>882</v>
      </c>
      <c r="E33" s="140" t="s">
        <v>883</v>
      </c>
      <c r="F33" s="142">
        <v>34442</v>
      </c>
      <c r="G33" s="141" t="s">
        <v>884</v>
      </c>
      <c r="H33" s="141" t="s">
        <v>884</v>
      </c>
      <c r="I33" s="140" t="s">
        <v>885</v>
      </c>
      <c r="J33" s="140"/>
      <c r="K33" s="140" t="s">
        <v>886</v>
      </c>
      <c r="L33" s="140" t="s">
        <v>887</v>
      </c>
      <c r="M33" s="140" t="s">
        <v>888</v>
      </c>
      <c r="N33" s="140" t="s">
        <v>889</v>
      </c>
      <c r="O33" s="140"/>
      <c r="P33" s="140"/>
      <c r="Q33" s="140"/>
      <c r="R33" s="140"/>
      <c r="S33" s="140"/>
      <c r="T33" s="140"/>
      <c r="U33" s="140"/>
      <c r="V33" s="140"/>
      <c r="W33" s="140"/>
      <c r="X33" s="140"/>
      <c r="Y33" s="140"/>
      <c r="Z33" s="140"/>
      <c r="AA33" s="140"/>
      <c r="AB33" s="140"/>
      <c r="AC33" s="140"/>
      <c r="AD33" s="140" t="s">
        <v>890</v>
      </c>
      <c r="AE33" s="140" t="s">
        <v>610</v>
      </c>
      <c r="AF33" s="140" t="s">
        <v>567</v>
      </c>
      <c r="AG33" s="140" t="s">
        <v>449</v>
      </c>
      <c r="AH33" s="140"/>
      <c r="AI33" s="140"/>
      <c r="AJ33" s="140"/>
      <c r="AK33" s="140"/>
      <c r="AL33" s="140"/>
      <c r="AM33" s="140"/>
      <c r="AN33" s="140"/>
      <c r="AO33" s="140"/>
      <c r="AP33" s="140"/>
      <c r="AQ33" s="140"/>
      <c r="AR33" s="140"/>
      <c r="AS33" s="140"/>
      <c r="AT33" s="140"/>
      <c r="AU33" s="140"/>
      <c r="AV33" s="140"/>
    </row>
    <row r="34" spans="1:48">
      <c r="A34" s="140" t="s">
        <v>891</v>
      </c>
      <c r="B34" s="140" t="s">
        <v>892</v>
      </c>
      <c r="C34" s="140" t="s">
        <v>417</v>
      </c>
      <c r="D34" s="141" t="s">
        <v>893</v>
      </c>
      <c r="E34" s="140" t="s">
        <v>894</v>
      </c>
      <c r="F34" s="142">
        <v>34631</v>
      </c>
      <c r="G34" s="141" t="s">
        <v>895</v>
      </c>
      <c r="H34" s="141" t="s">
        <v>896</v>
      </c>
      <c r="I34" s="140" t="s">
        <v>897</v>
      </c>
      <c r="J34" s="140"/>
      <c r="K34" s="140" t="s">
        <v>898</v>
      </c>
      <c r="L34" s="140" t="s">
        <v>899</v>
      </c>
      <c r="M34" s="140" t="s">
        <v>900</v>
      </c>
      <c r="N34" s="140" t="s">
        <v>901</v>
      </c>
      <c r="O34" s="140" t="s">
        <v>902</v>
      </c>
      <c r="P34" s="140" t="s">
        <v>903</v>
      </c>
      <c r="Q34" s="140"/>
      <c r="R34" s="140"/>
      <c r="S34" s="140"/>
      <c r="T34" s="140"/>
      <c r="U34" s="140"/>
      <c r="V34" s="140"/>
      <c r="W34" s="140"/>
      <c r="X34" s="140"/>
      <c r="Y34" s="140"/>
      <c r="Z34" s="140"/>
      <c r="AA34" s="140"/>
      <c r="AB34" s="140"/>
      <c r="AC34" s="140"/>
      <c r="AD34" s="140" t="s">
        <v>566</v>
      </c>
      <c r="AE34" s="140" t="s">
        <v>904</v>
      </c>
      <c r="AF34" s="140" t="s">
        <v>567</v>
      </c>
      <c r="AG34" s="140" t="s">
        <v>449</v>
      </c>
      <c r="AH34" s="140" t="s">
        <v>449</v>
      </c>
      <c r="AI34" s="140" t="s">
        <v>449</v>
      </c>
      <c r="AJ34" s="140"/>
      <c r="AK34" s="140"/>
      <c r="AL34" s="140"/>
      <c r="AM34" s="140"/>
      <c r="AN34" s="140"/>
      <c r="AO34" s="140"/>
      <c r="AP34" s="140"/>
      <c r="AQ34" s="140"/>
      <c r="AR34" s="140"/>
      <c r="AS34" s="140"/>
      <c r="AT34" s="140"/>
      <c r="AU34" s="140"/>
      <c r="AV34" s="140"/>
    </row>
    <row r="35" spans="1:48">
      <c r="A35" s="140" t="s">
        <v>905</v>
      </c>
      <c r="B35" s="140" t="s">
        <v>906</v>
      </c>
      <c r="C35" s="140" t="s">
        <v>417</v>
      </c>
      <c r="D35" s="141" t="s">
        <v>907</v>
      </c>
      <c r="E35" s="140" t="s">
        <v>908</v>
      </c>
      <c r="F35" s="142">
        <v>34684</v>
      </c>
      <c r="G35" s="141" t="s">
        <v>909</v>
      </c>
      <c r="H35" s="141" t="s">
        <v>909</v>
      </c>
      <c r="I35" s="140"/>
      <c r="J35" s="140"/>
      <c r="K35" s="140" t="s">
        <v>910</v>
      </c>
      <c r="L35" s="140" t="s">
        <v>911</v>
      </c>
      <c r="M35" s="140" t="s">
        <v>912</v>
      </c>
      <c r="N35" s="140" t="s">
        <v>913</v>
      </c>
      <c r="O35" s="140" t="s">
        <v>914</v>
      </c>
      <c r="P35" s="140" t="s">
        <v>915</v>
      </c>
      <c r="Q35" s="140"/>
      <c r="R35" s="140"/>
      <c r="S35" s="140"/>
      <c r="T35" s="140"/>
      <c r="U35" s="140"/>
      <c r="V35" s="140"/>
      <c r="W35" s="140"/>
      <c r="X35" s="140"/>
      <c r="Y35" s="140"/>
      <c r="Z35" s="140"/>
      <c r="AA35" s="140"/>
      <c r="AB35" s="140"/>
      <c r="AC35" s="140"/>
      <c r="AD35" s="140" t="s">
        <v>429</v>
      </c>
      <c r="AE35" s="140" t="s">
        <v>430</v>
      </c>
      <c r="AF35" s="140" t="s">
        <v>430</v>
      </c>
      <c r="AG35" s="140" t="s">
        <v>430</v>
      </c>
      <c r="AH35" s="140" t="s">
        <v>431</v>
      </c>
      <c r="AI35" s="140" t="s">
        <v>432</v>
      </c>
      <c r="AJ35" s="140"/>
      <c r="AK35" s="140"/>
      <c r="AL35" s="140"/>
      <c r="AM35" s="140"/>
      <c r="AN35" s="140"/>
      <c r="AO35" s="140"/>
      <c r="AP35" s="140"/>
      <c r="AQ35" s="140"/>
      <c r="AR35" s="140"/>
      <c r="AS35" s="140"/>
      <c r="AT35" s="140"/>
      <c r="AU35" s="140"/>
      <c r="AV35" s="140"/>
    </row>
    <row r="36" spans="1:48">
      <c r="A36" s="140" t="s">
        <v>916</v>
      </c>
      <c r="B36" s="140" t="s">
        <v>917</v>
      </c>
      <c r="C36" s="140" t="s">
        <v>417</v>
      </c>
      <c r="D36" s="141" t="s">
        <v>918</v>
      </c>
      <c r="E36" s="140" t="s">
        <v>919</v>
      </c>
      <c r="F36" s="142">
        <v>34526</v>
      </c>
      <c r="G36" s="141" t="s">
        <v>920</v>
      </c>
      <c r="H36" s="141" t="s">
        <v>921</v>
      </c>
      <c r="I36" s="140"/>
      <c r="J36" s="140"/>
      <c r="K36" s="140" t="s">
        <v>922</v>
      </c>
      <c r="L36" s="140" t="s">
        <v>923</v>
      </c>
      <c r="M36" s="140" t="s">
        <v>924</v>
      </c>
      <c r="N36" s="140"/>
      <c r="O36" s="140"/>
      <c r="P36" s="140"/>
      <c r="Q36" s="140"/>
      <c r="R36" s="140"/>
      <c r="S36" s="140"/>
      <c r="T36" s="140"/>
      <c r="U36" s="140"/>
      <c r="V36" s="140"/>
      <c r="W36" s="140"/>
      <c r="X36" s="140"/>
      <c r="Y36" s="140"/>
      <c r="Z36" s="140"/>
      <c r="AA36" s="140"/>
      <c r="AB36" s="140"/>
      <c r="AC36" s="140"/>
      <c r="AD36" s="140" t="s">
        <v>429</v>
      </c>
      <c r="AE36" s="140" t="s">
        <v>430</v>
      </c>
      <c r="AF36" s="140" t="s">
        <v>430</v>
      </c>
      <c r="AG36" s="140" t="s">
        <v>431</v>
      </c>
      <c r="AH36" s="140" t="s">
        <v>432</v>
      </c>
      <c r="AI36" s="140"/>
      <c r="AJ36" s="140"/>
      <c r="AK36" s="140"/>
      <c r="AL36" s="140"/>
      <c r="AM36" s="140"/>
      <c r="AN36" s="140"/>
      <c r="AO36" s="140"/>
      <c r="AP36" s="140"/>
      <c r="AQ36" s="140"/>
      <c r="AR36" s="140"/>
      <c r="AS36" s="140"/>
      <c r="AT36" s="140"/>
      <c r="AU36" s="140"/>
      <c r="AV36" s="140"/>
    </row>
    <row r="37" spans="1:48">
      <c r="A37" s="140" t="s">
        <v>925</v>
      </c>
      <c r="B37" s="140" t="s">
        <v>926</v>
      </c>
      <c r="C37" s="140" t="s">
        <v>417</v>
      </c>
      <c r="D37" s="141" t="s">
        <v>927</v>
      </c>
      <c r="E37" s="140" t="s">
        <v>928</v>
      </c>
      <c r="F37" s="142">
        <v>35375</v>
      </c>
      <c r="G37" s="141" t="s">
        <v>929</v>
      </c>
      <c r="H37" s="141" t="s">
        <v>930</v>
      </c>
      <c r="I37" s="140"/>
      <c r="J37" s="140"/>
      <c r="K37" s="140" t="s">
        <v>931</v>
      </c>
      <c r="L37" s="140" t="s">
        <v>932</v>
      </c>
      <c r="M37" s="140" t="s">
        <v>933</v>
      </c>
      <c r="N37" s="140" t="s">
        <v>934</v>
      </c>
      <c r="O37" s="140" t="s">
        <v>935</v>
      </c>
      <c r="P37" s="140"/>
      <c r="Q37" s="140"/>
      <c r="R37" s="140"/>
      <c r="S37" s="140"/>
      <c r="T37" s="140"/>
      <c r="U37" s="140"/>
      <c r="V37" s="140"/>
      <c r="W37" s="140"/>
      <c r="X37" s="140"/>
      <c r="Y37" s="140"/>
      <c r="Z37" s="140"/>
      <c r="AA37" s="140"/>
      <c r="AB37" s="140"/>
      <c r="AC37" s="140"/>
      <c r="AD37" s="140" t="s">
        <v>429</v>
      </c>
      <c r="AE37" s="140" t="s">
        <v>430</v>
      </c>
      <c r="AF37" s="140" t="s">
        <v>430</v>
      </c>
      <c r="AG37" s="140" t="s">
        <v>431</v>
      </c>
      <c r="AH37" s="140" t="s">
        <v>432</v>
      </c>
      <c r="AI37" s="140"/>
      <c r="AJ37" s="140"/>
      <c r="AK37" s="140"/>
      <c r="AL37" s="140"/>
      <c r="AM37" s="140"/>
      <c r="AN37" s="140"/>
      <c r="AO37" s="140"/>
      <c r="AP37" s="140"/>
      <c r="AQ37" s="140"/>
      <c r="AR37" s="140"/>
      <c r="AS37" s="140"/>
      <c r="AT37" s="140"/>
      <c r="AU37" s="140"/>
      <c r="AV37" s="140"/>
    </row>
    <row r="38" spans="1:48">
      <c r="A38" s="140" t="s">
        <v>936</v>
      </c>
      <c r="B38" s="140" t="s">
        <v>937</v>
      </c>
      <c r="C38" s="140" t="s">
        <v>417</v>
      </c>
      <c r="D38" s="141" t="s">
        <v>938</v>
      </c>
      <c r="E38" s="140" t="s">
        <v>939</v>
      </c>
      <c r="F38" s="142">
        <v>35206</v>
      </c>
      <c r="G38" s="141" t="s">
        <v>940</v>
      </c>
      <c r="H38" s="141" t="s">
        <v>941</v>
      </c>
      <c r="I38" s="140" t="s">
        <v>942</v>
      </c>
      <c r="J38" s="140" t="s">
        <v>943</v>
      </c>
      <c r="K38" s="140" t="s">
        <v>944</v>
      </c>
      <c r="L38" s="140" t="s">
        <v>945</v>
      </c>
      <c r="M38" s="140" t="s">
        <v>946</v>
      </c>
      <c r="N38" s="140" t="s">
        <v>947</v>
      </c>
      <c r="O38" s="140"/>
      <c r="P38" s="140"/>
      <c r="Q38" s="140"/>
      <c r="R38" s="140"/>
      <c r="S38" s="140"/>
      <c r="T38" s="140"/>
      <c r="U38" s="140"/>
      <c r="V38" s="140"/>
      <c r="W38" s="140"/>
      <c r="X38" s="140"/>
      <c r="Y38" s="140"/>
      <c r="Z38" s="140"/>
      <c r="AA38" s="140"/>
      <c r="AB38" s="140"/>
      <c r="AC38" s="140"/>
      <c r="AD38" s="140" t="s">
        <v>567</v>
      </c>
      <c r="AE38" s="140" t="s">
        <v>449</v>
      </c>
      <c r="AF38" s="140" t="s">
        <v>566</v>
      </c>
      <c r="AG38" s="140" t="s">
        <v>790</v>
      </c>
      <c r="AH38" s="140"/>
      <c r="AI38" s="140"/>
      <c r="AJ38" s="140"/>
      <c r="AK38" s="140"/>
      <c r="AL38" s="140"/>
      <c r="AM38" s="140"/>
      <c r="AN38" s="140"/>
      <c r="AO38" s="140"/>
      <c r="AP38" s="140"/>
      <c r="AQ38" s="140"/>
      <c r="AR38" s="140"/>
      <c r="AS38" s="140"/>
      <c r="AT38" s="140"/>
      <c r="AU38" s="140"/>
      <c r="AV38" s="140"/>
    </row>
    <row r="39" spans="1:48">
      <c r="A39" s="140" t="s">
        <v>948</v>
      </c>
      <c r="B39" s="140" t="s">
        <v>949</v>
      </c>
      <c r="C39" s="140" t="s">
        <v>417</v>
      </c>
      <c r="D39" s="141" t="s">
        <v>950</v>
      </c>
      <c r="E39" s="140" t="s">
        <v>951</v>
      </c>
      <c r="F39" s="142">
        <v>34631</v>
      </c>
      <c r="G39" s="141" t="s">
        <v>952</v>
      </c>
      <c r="H39" s="141" t="s">
        <v>952</v>
      </c>
      <c r="I39" s="140"/>
      <c r="J39" s="140"/>
      <c r="K39" s="140" t="s">
        <v>953</v>
      </c>
      <c r="L39" s="140" t="s">
        <v>954</v>
      </c>
      <c r="M39" s="140" t="s">
        <v>955</v>
      </c>
      <c r="N39" s="140" t="s">
        <v>956</v>
      </c>
      <c r="O39" s="140" t="s">
        <v>957</v>
      </c>
      <c r="P39" s="140" t="s">
        <v>958</v>
      </c>
      <c r="Q39" s="140" t="s">
        <v>672</v>
      </c>
      <c r="R39" s="140" t="s">
        <v>959</v>
      </c>
      <c r="S39" s="140" t="s">
        <v>960</v>
      </c>
      <c r="T39" s="140" t="s">
        <v>961</v>
      </c>
      <c r="U39" s="140"/>
      <c r="V39" s="140"/>
      <c r="W39" s="140"/>
      <c r="X39" s="140"/>
      <c r="Y39" s="140"/>
      <c r="Z39" s="140"/>
      <c r="AA39" s="140"/>
      <c r="AB39" s="140"/>
      <c r="AC39" s="140"/>
      <c r="AD39" s="140" t="s">
        <v>429</v>
      </c>
      <c r="AE39" s="140" t="s">
        <v>429</v>
      </c>
      <c r="AF39" s="140" t="s">
        <v>430</v>
      </c>
      <c r="AG39" s="140" t="s">
        <v>430</v>
      </c>
      <c r="AH39" s="140" t="s">
        <v>431</v>
      </c>
      <c r="AI39" s="140" t="s">
        <v>449</v>
      </c>
      <c r="AJ39" s="140" t="s">
        <v>449</v>
      </c>
      <c r="AK39" s="140" t="s">
        <v>432</v>
      </c>
      <c r="AL39" s="140" t="s">
        <v>432</v>
      </c>
      <c r="AM39" s="140" t="s">
        <v>432</v>
      </c>
      <c r="AN39" s="140"/>
      <c r="AO39" s="140"/>
      <c r="AP39" s="140"/>
      <c r="AQ39" s="140"/>
      <c r="AR39" s="140"/>
      <c r="AS39" s="140"/>
      <c r="AT39" s="140"/>
      <c r="AU39" s="140"/>
      <c r="AV39" s="140"/>
    </row>
    <row r="40" spans="1:48">
      <c r="A40" s="140" t="s">
        <v>962</v>
      </c>
      <c r="B40" s="140" t="s">
        <v>963</v>
      </c>
      <c r="C40" s="140" t="s">
        <v>417</v>
      </c>
      <c r="D40" s="141" t="s">
        <v>964</v>
      </c>
      <c r="E40" s="140" t="s">
        <v>965</v>
      </c>
      <c r="F40" s="142">
        <v>41248</v>
      </c>
      <c r="G40" s="141" t="s">
        <v>966</v>
      </c>
      <c r="H40" s="141" t="s">
        <v>967</v>
      </c>
      <c r="I40" s="140" t="s">
        <v>968</v>
      </c>
      <c r="J40" s="140"/>
      <c r="K40" s="140" t="s">
        <v>969</v>
      </c>
      <c r="L40" s="140" t="s">
        <v>970</v>
      </c>
      <c r="M40" s="140" t="s">
        <v>971</v>
      </c>
      <c r="N40" s="140" t="s">
        <v>972</v>
      </c>
      <c r="O40" s="140" t="s">
        <v>973</v>
      </c>
      <c r="P40" s="140" t="s">
        <v>974</v>
      </c>
      <c r="Q40" s="140" t="s">
        <v>975</v>
      </c>
      <c r="R40" s="140"/>
      <c r="S40" s="140"/>
      <c r="T40" s="140"/>
      <c r="U40" s="140"/>
      <c r="V40" s="140"/>
      <c r="W40" s="140"/>
      <c r="X40" s="140"/>
      <c r="Y40" s="140"/>
      <c r="Z40" s="140"/>
      <c r="AA40" s="140"/>
      <c r="AB40" s="140"/>
      <c r="AC40" s="140"/>
      <c r="AD40" s="140" t="s">
        <v>976</v>
      </c>
      <c r="AE40" s="140" t="s">
        <v>977</v>
      </c>
      <c r="AF40" s="140" t="s">
        <v>978</v>
      </c>
      <c r="AG40" s="140" t="s">
        <v>567</v>
      </c>
      <c r="AH40" s="140" t="s">
        <v>449</v>
      </c>
      <c r="AI40" s="140" t="s">
        <v>449</v>
      </c>
      <c r="AJ40" s="140"/>
      <c r="AK40" s="140"/>
      <c r="AL40" s="140"/>
      <c r="AM40" s="140"/>
      <c r="AN40" s="140"/>
      <c r="AO40" s="140"/>
      <c r="AP40" s="140"/>
      <c r="AQ40" s="140"/>
      <c r="AR40" s="140"/>
      <c r="AS40" s="140"/>
      <c r="AT40" s="140"/>
      <c r="AU40" s="140"/>
      <c r="AV40" s="140"/>
    </row>
    <row r="41" spans="1:48">
      <c r="A41" s="140" t="s">
        <v>979</v>
      </c>
      <c r="B41" s="140" t="s">
        <v>980</v>
      </c>
      <c r="C41" s="140" t="s">
        <v>417</v>
      </c>
      <c r="D41" s="141" t="s">
        <v>981</v>
      </c>
      <c r="E41" s="140" t="s">
        <v>982</v>
      </c>
      <c r="F41" s="142">
        <v>34999</v>
      </c>
      <c r="G41" s="141" t="s">
        <v>983</v>
      </c>
      <c r="H41" s="141" t="s">
        <v>984</v>
      </c>
      <c r="I41" s="140" t="s">
        <v>985</v>
      </c>
      <c r="J41" s="140"/>
      <c r="K41" s="140" t="s">
        <v>986</v>
      </c>
      <c r="L41" s="140" t="s">
        <v>987</v>
      </c>
      <c r="M41" s="140" t="s">
        <v>988</v>
      </c>
      <c r="N41" s="140" t="s">
        <v>989</v>
      </c>
      <c r="O41" s="140" t="s">
        <v>990</v>
      </c>
      <c r="P41" s="140"/>
      <c r="Q41" s="140"/>
      <c r="R41" s="140"/>
      <c r="S41" s="140"/>
      <c r="T41" s="140"/>
      <c r="U41" s="140"/>
      <c r="V41" s="140"/>
      <c r="W41" s="140"/>
      <c r="X41" s="140"/>
      <c r="Y41" s="140"/>
      <c r="Z41" s="140"/>
      <c r="AA41" s="140"/>
      <c r="AB41" s="140"/>
      <c r="AC41" s="140"/>
      <c r="AD41" s="140" t="s">
        <v>429</v>
      </c>
      <c r="AE41" s="140" t="s">
        <v>430</v>
      </c>
      <c r="AF41" s="140" t="s">
        <v>430</v>
      </c>
      <c r="AG41" s="140" t="s">
        <v>431</v>
      </c>
      <c r="AH41" s="140" t="s">
        <v>432</v>
      </c>
      <c r="AI41" s="140"/>
      <c r="AJ41" s="140"/>
      <c r="AK41" s="140"/>
      <c r="AL41" s="140"/>
      <c r="AM41" s="140"/>
      <c r="AN41" s="140"/>
      <c r="AO41" s="140"/>
      <c r="AP41" s="140"/>
      <c r="AQ41" s="140"/>
      <c r="AR41" s="140"/>
      <c r="AS41" s="140"/>
      <c r="AT41" s="140"/>
      <c r="AU41" s="140"/>
      <c r="AV41" s="140"/>
    </row>
    <row r="42" spans="1:48">
      <c r="A42" s="140" t="s">
        <v>991</v>
      </c>
      <c r="B42" s="140" t="s">
        <v>992</v>
      </c>
      <c r="C42" s="140" t="s">
        <v>417</v>
      </c>
      <c r="D42" s="141" t="s">
        <v>993</v>
      </c>
      <c r="E42" s="140" t="s">
        <v>994</v>
      </c>
      <c r="F42" s="142">
        <v>35230</v>
      </c>
      <c r="G42" s="141" t="s">
        <v>995</v>
      </c>
      <c r="H42" s="141" t="s">
        <v>996</v>
      </c>
      <c r="I42" s="140"/>
      <c r="J42" s="140"/>
      <c r="K42" s="140" t="s">
        <v>997</v>
      </c>
      <c r="L42" s="140" t="s">
        <v>998</v>
      </c>
      <c r="M42" s="140" t="s">
        <v>999</v>
      </c>
      <c r="N42" s="140" t="s">
        <v>1000</v>
      </c>
      <c r="O42" s="140" t="s">
        <v>1001</v>
      </c>
      <c r="P42" s="140" t="s">
        <v>1002</v>
      </c>
      <c r="Q42" s="140" t="s">
        <v>1003</v>
      </c>
      <c r="R42" s="140" t="s">
        <v>1004</v>
      </c>
      <c r="S42" s="140" t="s">
        <v>1005</v>
      </c>
      <c r="T42" s="140" t="s">
        <v>1006</v>
      </c>
      <c r="U42" s="140"/>
      <c r="V42" s="140"/>
      <c r="W42" s="140"/>
      <c r="X42" s="140"/>
      <c r="Y42" s="140"/>
      <c r="Z42" s="140"/>
      <c r="AA42" s="140"/>
      <c r="AB42" s="140"/>
      <c r="AC42" s="140"/>
      <c r="AD42" s="140" t="s">
        <v>429</v>
      </c>
      <c r="AE42" s="140" t="s">
        <v>429</v>
      </c>
      <c r="AF42" s="140" t="s">
        <v>430</v>
      </c>
      <c r="AG42" s="140" t="s">
        <v>430</v>
      </c>
      <c r="AH42" s="140" t="s">
        <v>431</v>
      </c>
      <c r="AI42" s="140" t="s">
        <v>449</v>
      </c>
      <c r="AJ42" s="140" t="s">
        <v>449</v>
      </c>
      <c r="AK42" s="140" t="s">
        <v>449</v>
      </c>
      <c r="AL42" s="140" t="s">
        <v>432</v>
      </c>
      <c r="AM42" s="140" t="s">
        <v>432</v>
      </c>
      <c r="AN42" s="140"/>
      <c r="AO42" s="140"/>
      <c r="AP42" s="140"/>
      <c r="AQ42" s="140"/>
      <c r="AR42" s="140"/>
      <c r="AS42" s="140"/>
      <c r="AT42" s="140"/>
      <c r="AU42" s="140"/>
      <c r="AV42" s="140"/>
    </row>
    <row r="43" spans="1:48">
      <c r="A43" s="140" t="s">
        <v>1007</v>
      </c>
      <c r="B43" s="140" t="s">
        <v>1008</v>
      </c>
      <c r="C43" s="140" t="s">
        <v>417</v>
      </c>
      <c r="D43" s="145" t="s">
        <v>1009</v>
      </c>
      <c r="E43" s="140" t="s">
        <v>1010</v>
      </c>
      <c r="F43" s="142">
        <v>34753</v>
      </c>
      <c r="G43" s="141" t="s">
        <v>1011</v>
      </c>
      <c r="H43" s="141" t="s">
        <v>1011</v>
      </c>
      <c r="I43" s="140" t="s">
        <v>1012</v>
      </c>
      <c r="J43" s="140"/>
      <c r="K43" s="140" t="s">
        <v>1013</v>
      </c>
      <c r="L43" s="140" t="s">
        <v>1014</v>
      </c>
      <c r="M43" s="140"/>
      <c r="N43" s="140"/>
      <c r="O43" s="140"/>
      <c r="P43" s="140"/>
      <c r="Q43" s="140"/>
      <c r="R43" s="140"/>
      <c r="S43" s="140"/>
      <c r="T43" s="140"/>
      <c r="U43" s="140"/>
      <c r="V43" s="140"/>
      <c r="W43" s="140"/>
      <c r="X43" s="140"/>
      <c r="Y43" s="140"/>
      <c r="Z43" s="140"/>
      <c r="AA43" s="140"/>
      <c r="AB43" s="140"/>
      <c r="AC43" s="140"/>
      <c r="AD43" s="140" t="s">
        <v>429</v>
      </c>
      <c r="AE43" s="140" t="s">
        <v>430</v>
      </c>
      <c r="AF43" s="140"/>
      <c r="AG43" s="140"/>
      <c r="AH43" s="140"/>
      <c r="AI43" s="140"/>
      <c r="AJ43" s="140"/>
      <c r="AK43" s="140"/>
      <c r="AL43" s="140"/>
      <c r="AM43" s="140"/>
      <c r="AN43" s="140"/>
      <c r="AO43" s="140"/>
      <c r="AP43" s="140"/>
      <c r="AQ43" s="140"/>
      <c r="AR43" s="140"/>
      <c r="AS43" s="140"/>
      <c r="AT43" s="140"/>
      <c r="AU43" s="140"/>
      <c r="AV43" s="140"/>
    </row>
    <row r="44" spans="1:48">
      <c r="A44" s="140" t="s">
        <v>1015</v>
      </c>
      <c r="B44" s="140" t="s">
        <v>1016</v>
      </c>
      <c r="C44" s="140" t="s">
        <v>417</v>
      </c>
      <c r="D44" s="141" t="s">
        <v>1017</v>
      </c>
      <c r="E44" s="140" t="s">
        <v>1018</v>
      </c>
      <c r="F44" s="142">
        <v>35087</v>
      </c>
      <c r="G44" s="141" t="s">
        <v>1019</v>
      </c>
      <c r="H44" s="141" t="s">
        <v>1020</v>
      </c>
      <c r="I44" s="140" t="s">
        <v>1021</v>
      </c>
      <c r="J44" s="140"/>
      <c r="K44" s="140" t="s">
        <v>1022</v>
      </c>
      <c r="L44" s="140" t="s">
        <v>1023</v>
      </c>
      <c r="M44" s="140" t="s">
        <v>1024</v>
      </c>
      <c r="N44" s="140" t="s">
        <v>1025</v>
      </c>
      <c r="O44" s="140" t="s">
        <v>1026</v>
      </c>
      <c r="P44" s="140"/>
      <c r="Q44" s="140"/>
      <c r="R44" s="140"/>
      <c r="S44" s="140"/>
      <c r="T44" s="140"/>
      <c r="U44" s="140"/>
      <c r="V44" s="140"/>
      <c r="W44" s="140"/>
      <c r="X44" s="140"/>
      <c r="Y44" s="140"/>
      <c r="Z44" s="140"/>
      <c r="AA44" s="140"/>
      <c r="AB44" s="140"/>
      <c r="AC44" s="140"/>
      <c r="AD44" s="140" t="s">
        <v>566</v>
      </c>
      <c r="AE44" s="140" t="s">
        <v>565</v>
      </c>
      <c r="AF44" s="140" t="s">
        <v>430</v>
      </c>
      <c r="AG44" s="140" t="s">
        <v>567</v>
      </c>
      <c r="AH44" s="140" t="s">
        <v>449</v>
      </c>
      <c r="AI44" s="140"/>
      <c r="AJ44" s="140"/>
      <c r="AK44" s="140"/>
      <c r="AL44" s="140"/>
      <c r="AM44" s="140"/>
      <c r="AN44" s="140"/>
      <c r="AO44" s="140"/>
      <c r="AP44" s="140"/>
      <c r="AQ44" s="140"/>
      <c r="AR44" s="140"/>
      <c r="AS44" s="140"/>
      <c r="AT44" s="140"/>
      <c r="AU44" s="140"/>
      <c r="AV44" s="140"/>
    </row>
    <row r="45" spans="1:48">
      <c r="A45" s="140" t="s">
        <v>1027</v>
      </c>
      <c r="B45" s="140" t="s">
        <v>1028</v>
      </c>
      <c r="C45" s="140" t="s">
        <v>417</v>
      </c>
      <c r="D45" s="141" t="s">
        <v>1029</v>
      </c>
      <c r="E45" s="140" t="s">
        <v>1030</v>
      </c>
      <c r="F45" s="142">
        <v>34670</v>
      </c>
      <c r="G45" s="141" t="s">
        <v>1031</v>
      </c>
      <c r="H45" s="141" t="s">
        <v>1032</v>
      </c>
      <c r="I45" s="140" t="s">
        <v>1033</v>
      </c>
      <c r="J45" s="140"/>
      <c r="K45" s="140" t="s">
        <v>1034</v>
      </c>
      <c r="L45" s="140" t="s">
        <v>1035</v>
      </c>
      <c r="M45" s="140" t="s">
        <v>1036</v>
      </c>
      <c r="N45" s="140" t="s">
        <v>1037</v>
      </c>
      <c r="O45" s="140" t="s">
        <v>1038</v>
      </c>
      <c r="P45" s="140" t="s">
        <v>1039</v>
      </c>
      <c r="Q45" s="140"/>
      <c r="R45" s="140"/>
      <c r="S45" s="140"/>
      <c r="T45" s="140"/>
      <c r="U45" s="140"/>
      <c r="V45" s="140"/>
      <c r="W45" s="140"/>
      <c r="X45" s="140"/>
      <c r="Y45" s="140"/>
      <c r="Z45" s="140"/>
      <c r="AA45" s="140"/>
      <c r="AB45" s="140"/>
      <c r="AC45" s="140"/>
      <c r="AD45" s="140" t="s">
        <v>429</v>
      </c>
      <c r="AE45" s="140" t="s">
        <v>430</v>
      </c>
      <c r="AF45" s="140" t="s">
        <v>430</v>
      </c>
      <c r="AG45" s="140" t="s">
        <v>430</v>
      </c>
      <c r="AH45" s="140" t="s">
        <v>431</v>
      </c>
      <c r="AI45" s="140" t="s">
        <v>432</v>
      </c>
      <c r="AJ45" s="140"/>
      <c r="AK45" s="140"/>
      <c r="AL45" s="140"/>
      <c r="AM45" s="140"/>
      <c r="AN45" s="140"/>
      <c r="AO45" s="140"/>
      <c r="AP45" s="140"/>
      <c r="AQ45" s="140"/>
      <c r="AR45" s="140"/>
      <c r="AS45" s="140"/>
      <c r="AT45" s="140"/>
      <c r="AU45" s="140"/>
      <c r="AV45" s="140"/>
    </row>
    <row r="46" spans="1:48">
      <c r="A46" s="140" t="s">
        <v>1040</v>
      </c>
      <c r="B46" s="140" t="s">
        <v>1041</v>
      </c>
      <c r="C46" s="140" t="s">
        <v>417</v>
      </c>
      <c r="D46" s="141" t="s">
        <v>1042</v>
      </c>
      <c r="E46" s="140" t="s">
        <v>1043</v>
      </c>
      <c r="F46" s="142">
        <v>34873</v>
      </c>
      <c r="G46" s="141" t="s">
        <v>1044</v>
      </c>
      <c r="H46" s="141"/>
      <c r="I46" s="140" t="s">
        <v>1045</v>
      </c>
      <c r="J46" s="140"/>
      <c r="K46" s="140" t="s">
        <v>1046</v>
      </c>
      <c r="L46" s="140" t="s">
        <v>1047</v>
      </c>
      <c r="M46" s="140" t="s">
        <v>1048</v>
      </c>
      <c r="N46" s="140" t="s">
        <v>1049</v>
      </c>
      <c r="O46" s="140" t="s">
        <v>1050</v>
      </c>
      <c r="P46" s="140"/>
      <c r="Q46" s="140"/>
      <c r="R46" s="140"/>
      <c r="S46" s="140"/>
      <c r="T46" s="140"/>
      <c r="U46" s="140"/>
      <c r="V46" s="140"/>
      <c r="W46" s="140"/>
      <c r="X46" s="140"/>
      <c r="Y46" s="140"/>
      <c r="Z46" s="140"/>
      <c r="AA46" s="140"/>
      <c r="AB46" s="140"/>
      <c r="AC46" s="140"/>
      <c r="AD46" s="140" t="s">
        <v>429</v>
      </c>
      <c r="AE46" s="140" t="s">
        <v>430</v>
      </c>
      <c r="AF46" s="140" t="s">
        <v>430</v>
      </c>
      <c r="AG46" s="140" t="s">
        <v>431</v>
      </c>
      <c r="AH46" s="140" t="s">
        <v>432</v>
      </c>
      <c r="AI46" s="140"/>
      <c r="AJ46" s="140"/>
      <c r="AK46" s="140"/>
      <c r="AL46" s="140"/>
      <c r="AM46" s="140"/>
      <c r="AN46" s="140"/>
      <c r="AO46" s="140"/>
      <c r="AP46" s="140"/>
      <c r="AQ46" s="140"/>
      <c r="AR46" s="140"/>
      <c r="AS46" s="140"/>
      <c r="AT46" s="140"/>
      <c r="AU46" s="140"/>
      <c r="AV46" s="140"/>
    </row>
    <row r="47" spans="1:48">
      <c r="A47" s="140" t="s">
        <v>1051</v>
      </c>
      <c r="B47" s="140" t="s">
        <v>1052</v>
      </c>
      <c r="C47" s="140" t="s">
        <v>417</v>
      </c>
      <c r="D47" s="141" t="s">
        <v>1053</v>
      </c>
      <c r="E47" s="140" t="s">
        <v>1054</v>
      </c>
      <c r="F47" s="142">
        <v>34551</v>
      </c>
      <c r="G47" s="141" t="s">
        <v>1055</v>
      </c>
      <c r="H47" s="141" t="s">
        <v>1055</v>
      </c>
      <c r="I47" s="140"/>
      <c r="J47" s="140"/>
      <c r="K47" s="140" t="s">
        <v>1056</v>
      </c>
      <c r="L47" s="140" t="s">
        <v>1057</v>
      </c>
      <c r="M47" s="140" t="s">
        <v>1058</v>
      </c>
      <c r="N47" s="140" t="s">
        <v>1059</v>
      </c>
      <c r="O47" s="140" t="s">
        <v>1060</v>
      </c>
      <c r="P47" s="140" t="s">
        <v>1061</v>
      </c>
      <c r="Q47" s="140"/>
      <c r="R47" s="140"/>
      <c r="S47" s="140"/>
      <c r="T47" s="140"/>
      <c r="U47" s="140"/>
      <c r="V47" s="140"/>
      <c r="W47" s="140"/>
      <c r="X47" s="140"/>
      <c r="Y47" s="140"/>
      <c r="Z47" s="140"/>
      <c r="AA47" s="140"/>
      <c r="AB47" s="140"/>
      <c r="AC47" s="140"/>
      <c r="AD47" s="140" t="s">
        <v>429</v>
      </c>
      <c r="AE47" s="140" t="s">
        <v>430</v>
      </c>
      <c r="AF47" s="140" t="s">
        <v>430</v>
      </c>
      <c r="AG47" s="140" t="s">
        <v>431</v>
      </c>
      <c r="AH47" s="140" t="s">
        <v>432</v>
      </c>
      <c r="AI47" s="140" t="s">
        <v>432</v>
      </c>
      <c r="AJ47" s="140"/>
      <c r="AK47" s="140"/>
      <c r="AL47" s="140"/>
      <c r="AM47" s="140"/>
      <c r="AN47" s="140"/>
      <c r="AO47" s="140"/>
      <c r="AP47" s="140"/>
      <c r="AQ47" s="140"/>
      <c r="AR47" s="140"/>
      <c r="AS47" s="140"/>
      <c r="AT47" s="140"/>
      <c r="AU47" s="140"/>
      <c r="AV47" s="140"/>
    </row>
    <row r="48" spans="1:48">
      <c r="A48" s="140" t="s">
        <v>1062</v>
      </c>
      <c r="B48" s="140" t="s">
        <v>1063</v>
      </c>
      <c r="C48" s="140" t="s">
        <v>417</v>
      </c>
      <c r="D48" s="141" t="s">
        <v>1064</v>
      </c>
      <c r="E48" s="140" t="s">
        <v>1065</v>
      </c>
      <c r="F48" s="142">
        <v>34255</v>
      </c>
      <c r="G48" s="141" t="s">
        <v>1066</v>
      </c>
      <c r="H48" s="141" t="s">
        <v>1067</v>
      </c>
      <c r="I48" s="140" t="s">
        <v>1068</v>
      </c>
      <c r="J48" s="140" t="s">
        <v>1069</v>
      </c>
      <c r="K48" s="140" t="s">
        <v>1070</v>
      </c>
      <c r="L48" s="140" t="s">
        <v>1071</v>
      </c>
      <c r="M48" s="140" t="s">
        <v>1072</v>
      </c>
      <c r="N48" s="140" t="s">
        <v>1073</v>
      </c>
      <c r="O48" s="140" t="s">
        <v>1074</v>
      </c>
      <c r="P48" s="140" t="s">
        <v>1075</v>
      </c>
      <c r="Q48" s="140" t="s">
        <v>1076</v>
      </c>
      <c r="R48" s="140" t="s">
        <v>1077</v>
      </c>
      <c r="S48" s="140" t="s">
        <v>1078</v>
      </c>
      <c r="T48" s="140"/>
      <c r="U48" s="140"/>
      <c r="V48" s="140"/>
      <c r="W48" s="140"/>
      <c r="X48" s="140"/>
      <c r="Y48" s="140"/>
      <c r="Z48" s="140"/>
      <c r="AA48" s="140"/>
      <c r="AB48" s="140"/>
      <c r="AC48" s="140"/>
      <c r="AD48" s="140" t="s">
        <v>429</v>
      </c>
      <c r="AE48" s="140" t="s">
        <v>430</v>
      </c>
      <c r="AF48" s="140" t="s">
        <v>430</v>
      </c>
      <c r="AG48" s="140" t="s">
        <v>431</v>
      </c>
      <c r="AH48" s="140" t="s">
        <v>432</v>
      </c>
      <c r="AI48" s="140" t="s">
        <v>432</v>
      </c>
      <c r="AJ48" s="140" t="s">
        <v>432</v>
      </c>
      <c r="AK48" s="140" t="s">
        <v>432</v>
      </c>
      <c r="AL48" s="140" t="s">
        <v>432</v>
      </c>
      <c r="AM48" s="140"/>
      <c r="AN48" s="140"/>
      <c r="AO48" s="140"/>
      <c r="AP48" s="140"/>
      <c r="AQ48" s="140"/>
      <c r="AR48" s="140"/>
      <c r="AS48" s="140"/>
      <c r="AT48" s="140"/>
      <c r="AU48" s="140"/>
      <c r="AV48" s="140"/>
    </row>
    <row r="49" spans="1:48">
      <c r="A49" s="140" t="s">
        <v>1079</v>
      </c>
      <c r="B49" s="140" t="s">
        <v>1080</v>
      </c>
      <c r="C49" s="140" t="s">
        <v>417</v>
      </c>
      <c r="D49" s="141" t="s">
        <v>1081</v>
      </c>
      <c r="E49" s="140" t="s">
        <v>1082</v>
      </c>
      <c r="F49" s="142">
        <v>37550</v>
      </c>
      <c r="G49" s="141" t="s">
        <v>1083</v>
      </c>
      <c r="H49" s="141" t="s">
        <v>1084</v>
      </c>
      <c r="I49" s="140"/>
      <c r="J49" s="140"/>
      <c r="K49" s="140" t="s">
        <v>1085</v>
      </c>
      <c r="L49" s="140" t="s">
        <v>1086</v>
      </c>
      <c r="M49" s="140" t="s">
        <v>1087</v>
      </c>
      <c r="N49" s="140" t="s">
        <v>1088</v>
      </c>
      <c r="O49" s="140" t="s">
        <v>1089</v>
      </c>
      <c r="P49" s="140" t="s">
        <v>1090</v>
      </c>
      <c r="Q49" s="140" t="s">
        <v>1091</v>
      </c>
      <c r="R49" s="140" t="s">
        <v>1092</v>
      </c>
      <c r="S49" s="140" t="s">
        <v>1093</v>
      </c>
      <c r="T49" s="140"/>
      <c r="U49" s="140"/>
      <c r="V49" s="140"/>
      <c r="W49" s="140"/>
      <c r="X49" s="140"/>
      <c r="Y49" s="140"/>
      <c r="Z49" s="140"/>
      <c r="AA49" s="140"/>
      <c r="AB49" s="140"/>
      <c r="AC49" s="140"/>
      <c r="AD49" s="140" t="s">
        <v>429</v>
      </c>
      <c r="AE49" s="140" t="s">
        <v>430</v>
      </c>
      <c r="AF49" s="140" t="s">
        <v>430</v>
      </c>
      <c r="AG49" s="140" t="s">
        <v>431</v>
      </c>
      <c r="AH49" s="140" t="s">
        <v>432</v>
      </c>
      <c r="AI49" s="140" t="s">
        <v>432</v>
      </c>
      <c r="AJ49" s="140" t="s">
        <v>432</v>
      </c>
      <c r="AK49" s="140" t="s">
        <v>432</v>
      </c>
      <c r="AL49" s="140" t="s">
        <v>432</v>
      </c>
      <c r="AM49" s="140"/>
      <c r="AN49" s="140"/>
      <c r="AO49" s="140"/>
      <c r="AP49" s="140"/>
      <c r="AQ49" s="140"/>
      <c r="AR49" s="140"/>
      <c r="AS49" s="140"/>
      <c r="AT49" s="140"/>
      <c r="AU49" s="140"/>
      <c r="AV49" s="140"/>
    </row>
    <row r="50" spans="1:48">
      <c r="A50" s="140" t="s">
        <v>1094</v>
      </c>
      <c r="B50" s="140" t="s">
        <v>1095</v>
      </c>
      <c r="C50" s="140" t="s">
        <v>417</v>
      </c>
      <c r="D50" s="141" t="s">
        <v>1096</v>
      </c>
      <c r="E50" s="140" t="s">
        <v>1097</v>
      </c>
      <c r="F50" s="142">
        <v>34520</v>
      </c>
      <c r="G50" s="141" t="s">
        <v>1098</v>
      </c>
      <c r="H50" s="141" t="s">
        <v>1099</v>
      </c>
      <c r="I50" s="140" t="s">
        <v>1100</v>
      </c>
      <c r="J50" s="140" t="s">
        <v>1101</v>
      </c>
      <c r="K50" s="140" t="s">
        <v>1102</v>
      </c>
      <c r="L50" s="140" t="s">
        <v>1103</v>
      </c>
      <c r="M50" s="140" t="s">
        <v>1104</v>
      </c>
      <c r="N50" s="140" t="s">
        <v>1105</v>
      </c>
      <c r="O50" s="140" t="s">
        <v>1106</v>
      </c>
      <c r="P50" s="140" t="s">
        <v>1107</v>
      </c>
      <c r="Q50" s="140" t="s">
        <v>1108</v>
      </c>
      <c r="R50" s="140" t="s">
        <v>1109</v>
      </c>
      <c r="S50" s="140"/>
      <c r="T50" s="140"/>
      <c r="U50" s="140"/>
      <c r="V50" s="140"/>
      <c r="W50" s="140"/>
      <c r="X50" s="140"/>
      <c r="Y50" s="140"/>
      <c r="Z50" s="140"/>
      <c r="AA50" s="140"/>
      <c r="AB50" s="140"/>
      <c r="AC50" s="140"/>
      <c r="AD50" s="140" t="s">
        <v>429</v>
      </c>
      <c r="AE50" s="140" t="s">
        <v>430</v>
      </c>
      <c r="AF50" s="140" t="s">
        <v>430</v>
      </c>
      <c r="AG50" s="140" t="s">
        <v>430</v>
      </c>
      <c r="AH50" s="140" t="s">
        <v>431</v>
      </c>
      <c r="AI50" s="140" t="s">
        <v>432</v>
      </c>
      <c r="AJ50" s="140" t="s">
        <v>432</v>
      </c>
      <c r="AK50" s="140" t="s">
        <v>432</v>
      </c>
      <c r="AL50" s="140"/>
      <c r="AM50" s="140"/>
      <c r="AN50" s="140"/>
      <c r="AO50" s="140"/>
      <c r="AP50" s="140"/>
      <c r="AQ50" s="140"/>
      <c r="AR50" s="140"/>
      <c r="AS50" s="140"/>
      <c r="AT50" s="140"/>
      <c r="AU50" s="140"/>
      <c r="AV50" s="140"/>
    </row>
    <row r="51" spans="1:48">
      <c r="A51" s="140" t="s">
        <v>1110</v>
      </c>
      <c r="B51" s="140" t="s">
        <v>1111</v>
      </c>
      <c r="C51" s="140" t="s">
        <v>417</v>
      </c>
      <c r="D51" s="141" t="s">
        <v>1112</v>
      </c>
      <c r="E51" s="140" t="s">
        <v>1113</v>
      </c>
      <c r="F51" s="142">
        <v>34450</v>
      </c>
      <c r="G51" s="141" t="s">
        <v>1114</v>
      </c>
      <c r="H51" s="141" t="s">
        <v>1115</v>
      </c>
      <c r="I51" s="140" t="s">
        <v>1116</v>
      </c>
      <c r="J51" s="140" t="s">
        <v>1117</v>
      </c>
      <c r="K51" s="140" t="s">
        <v>1118</v>
      </c>
      <c r="L51" s="140" t="s">
        <v>1119</v>
      </c>
      <c r="M51" s="140" t="s">
        <v>1120</v>
      </c>
      <c r="N51" s="140" t="s">
        <v>1121</v>
      </c>
      <c r="O51" s="140" t="s">
        <v>1122</v>
      </c>
      <c r="P51" s="140" t="s">
        <v>1123</v>
      </c>
      <c r="Q51" s="140"/>
      <c r="R51" s="140"/>
      <c r="S51" s="140"/>
      <c r="T51" s="140"/>
      <c r="U51" s="140"/>
      <c r="V51" s="140"/>
      <c r="W51" s="140"/>
      <c r="X51" s="140"/>
      <c r="Y51" s="140"/>
      <c r="Z51" s="140"/>
      <c r="AA51" s="140"/>
      <c r="AB51" s="140"/>
      <c r="AC51" s="140"/>
      <c r="AD51" s="140" t="s">
        <v>429</v>
      </c>
      <c r="AE51" s="140" t="s">
        <v>430</v>
      </c>
      <c r="AF51" s="140" t="s">
        <v>430</v>
      </c>
      <c r="AG51" s="140" t="s">
        <v>430</v>
      </c>
      <c r="AH51" s="140" t="s">
        <v>431</v>
      </c>
      <c r="AI51" s="140" t="s">
        <v>432</v>
      </c>
      <c r="AJ51" s="140"/>
      <c r="AK51" s="140"/>
      <c r="AL51" s="140"/>
      <c r="AM51" s="140"/>
      <c r="AN51" s="140"/>
      <c r="AO51" s="140"/>
      <c r="AP51" s="140"/>
      <c r="AQ51" s="140"/>
      <c r="AR51" s="140"/>
      <c r="AS51" s="140"/>
      <c r="AT51" s="140"/>
      <c r="AU51" s="140"/>
      <c r="AV51" s="140"/>
    </row>
    <row r="52" spans="1:48">
      <c r="A52" s="140" t="s">
        <v>1124</v>
      </c>
      <c r="B52" s="140" t="s">
        <v>1125</v>
      </c>
      <c r="C52" s="140" t="s">
        <v>417</v>
      </c>
      <c r="D52" s="141" t="s">
        <v>1126</v>
      </c>
      <c r="E52" s="140" t="s">
        <v>1127</v>
      </c>
      <c r="F52" s="142">
        <v>35339</v>
      </c>
      <c r="G52" s="141" t="s">
        <v>1128</v>
      </c>
      <c r="H52" s="141" t="s">
        <v>1129</v>
      </c>
      <c r="I52" s="140" t="s">
        <v>1130</v>
      </c>
      <c r="J52" s="140" t="s">
        <v>1131</v>
      </c>
      <c r="K52" s="140" t="s">
        <v>1132</v>
      </c>
      <c r="L52" s="140" t="s">
        <v>1133</v>
      </c>
      <c r="M52" s="140" t="s">
        <v>1134</v>
      </c>
      <c r="N52" s="140" t="s">
        <v>1135</v>
      </c>
      <c r="O52" s="140" t="s">
        <v>1136</v>
      </c>
      <c r="P52" s="140" t="s">
        <v>1137</v>
      </c>
      <c r="Q52" s="140" t="s">
        <v>1138</v>
      </c>
      <c r="R52" s="140"/>
      <c r="S52" s="140"/>
      <c r="T52" s="140"/>
      <c r="U52" s="140"/>
      <c r="V52" s="140"/>
      <c r="W52" s="140"/>
      <c r="X52" s="140"/>
      <c r="Y52" s="140"/>
      <c r="Z52" s="140"/>
      <c r="AA52" s="140"/>
      <c r="AB52" s="140"/>
      <c r="AC52" s="140"/>
      <c r="AD52" s="140" t="s">
        <v>429</v>
      </c>
      <c r="AE52" s="140" t="s">
        <v>430</v>
      </c>
      <c r="AF52" s="140" t="s">
        <v>430</v>
      </c>
      <c r="AG52" s="140" t="s">
        <v>431</v>
      </c>
      <c r="AH52" s="140" t="s">
        <v>432</v>
      </c>
      <c r="AI52" s="140" t="s">
        <v>432</v>
      </c>
      <c r="AJ52" s="140" t="s">
        <v>432</v>
      </c>
      <c r="AK52" s="140"/>
      <c r="AL52" s="140"/>
      <c r="AM52" s="140"/>
      <c r="AN52" s="140"/>
      <c r="AO52" s="140"/>
      <c r="AP52" s="140"/>
      <c r="AQ52" s="140"/>
      <c r="AR52" s="140"/>
      <c r="AS52" s="140"/>
      <c r="AT52" s="140"/>
      <c r="AU52" s="140"/>
      <c r="AV52" s="140"/>
    </row>
    <row r="53" spans="1:48">
      <c r="A53" s="140" t="s">
        <v>1139</v>
      </c>
      <c r="B53" s="140" t="s">
        <v>1140</v>
      </c>
      <c r="C53" s="140" t="s">
        <v>417</v>
      </c>
      <c r="D53" s="141" t="s">
        <v>1141</v>
      </c>
      <c r="E53" s="140" t="s">
        <v>1142</v>
      </c>
      <c r="F53" s="142">
        <v>35625</v>
      </c>
      <c r="G53" s="141" t="s">
        <v>1143</v>
      </c>
      <c r="H53" s="141" t="s">
        <v>1144</v>
      </c>
      <c r="I53" s="140" t="s">
        <v>1145</v>
      </c>
      <c r="J53" s="140" t="s">
        <v>1146</v>
      </c>
      <c r="K53" s="140" t="s">
        <v>1147</v>
      </c>
      <c r="L53" s="140" t="s">
        <v>1148</v>
      </c>
      <c r="M53" s="140" t="s">
        <v>1149</v>
      </c>
      <c r="N53" s="140" t="s">
        <v>1150</v>
      </c>
      <c r="O53" s="140"/>
      <c r="P53" s="140"/>
      <c r="Q53" s="140"/>
      <c r="R53" s="140"/>
      <c r="S53" s="140"/>
      <c r="T53" s="140"/>
      <c r="U53" s="140"/>
      <c r="V53" s="140"/>
      <c r="W53" s="140"/>
      <c r="X53" s="140"/>
      <c r="Y53" s="140"/>
      <c r="Z53" s="140"/>
      <c r="AA53" s="140"/>
      <c r="AB53" s="140"/>
      <c r="AC53" s="140"/>
      <c r="AD53" s="140" t="s">
        <v>429</v>
      </c>
      <c r="AE53" s="140" t="s">
        <v>430</v>
      </c>
      <c r="AF53" s="140" t="s">
        <v>431</v>
      </c>
      <c r="AG53" s="140" t="s">
        <v>432</v>
      </c>
      <c r="AH53" s="140"/>
      <c r="AI53" s="140"/>
      <c r="AJ53" s="140"/>
      <c r="AK53" s="140"/>
      <c r="AL53" s="140"/>
      <c r="AM53" s="140"/>
      <c r="AN53" s="140"/>
      <c r="AO53" s="140"/>
      <c r="AP53" s="140"/>
      <c r="AQ53" s="140"/>
      <c r="AR53" s="140"/>
      <c r="AS53" s="140"/>
      <c r="AT53" s="140"/>
      <c r="AU53" s="140"/>
      <c r="AV53" s="140"/>
    </row>
    <row r="54" spans="1:48">
      <c r="A54" s="140" t="s">
        <v>1151</v>
      </c>
      <c r="B54" s="140" t="s">
        <v>1152</v>
      </c>
      <c r="C54" s="140" t="s">
        <v>417</v>
      </c>
      <c r="D54" s="141" t="s">
        <v>1153</v>
      </c>
      <c r="E54" s="140" t="s">
        <v>1154</v>
      </c>
      <c r="F54" s="142">
        <v>35044</v>
      </c>
      <c r="G54" s="141" t="s">
        <v>1155</v>
      </c>
      <c r="H54" s="141" t="s">
        <v>1156</v>
      </c>
      <c r="I54" s="140" t="s">
        <v>1157</v>
      </c>
      <c r="J54" s="140"/>
      <c r="K54" s="140" t="s">
        <v>1158</v>
      </c>
      <c r="L54" s="140" t="s">
        <v>1159</v>
      </c>
      <c r="M54" s="140" t="s">
        <v>1160</v>
      </c>
      <c r="N54" s="140" t="s">
        <v>1161</v>
      </c>
      <c r="O54" s="140" t="s">
        <v>1162</v>
      </c>
      <c r="P54" s="140" t="s">
        <v>1163</v>
      </c>
      <c r="Q54" s="140" t="s">
        <v>1164</v>
      </c>
      <c r="R54" s="140" t="s">
        <v>1165</v>
      </c>
      <c r="S54" s="140" t="s">
        <v>1166</v>
      </c>
      <c r="T54" s="140"/>
      <c r="U54" s="140"/>
      <c r="V54" s="140"/>
      <c r="W54" s="140"/>
      <c r="X54" s="140"/>
      <c r="Y54" s="140"/>
      <c r="Z54" s="140"/>
      <c r="AA54" s="140"/>
      <c r="AB54" s="140"/>
      <c r="AC54" s="140"/>
      <c r="AD54" s="140" t="s">
        <v>429</v>
      </c>
      <c r="AE54" s="140" t="s">
        <v>430</v>
      </c>
      <c r="AF54" s="140" t="s">
        <v>430</v>
      </c>
      <c r="AG54" s="140" t="s">
        <v>431</v>
      </c>
      <c r="AH54" s="140" t="s">
        <v>449</v>
      </c>
      <c r="AI54" s="140" t="s">
        <v>449</v>
      </c>
      <c r="AJ54" s="140" t="s">
        <v>449</v>
      </c>
      <c r="AK54" s="140" t="s">
        <v>432</v>
      </c>
      <c r="AL54" s="140" t="s">
        <v>432</v>
      </c>
      <c r="AM54" s="140"/>
      <c r="AN54" s="140"/>
      <c r="AO54" s="140"/>
      <c r="AP54" s="140"/>
      <c r="AQ54" s="140"/>
      <c r="AR54" s="140"/>
      <c r="AS54" s="140"/>
      <c r="AT54" s="140"/>
      <c r="AU54" s="140"/>
      <c r="AV54" s="140"/>
    </row>
    <row r="55" spans="1:48">
      <c r="A55" s="140" t="s">
        <v>1167</v>
      </c>
      <c r="B55" s="140" t="s">
        <v>1168</v>
      </c>
      <c r="C55" s="140" t="s">
        <v>417</v>
      </c>
      <c r="D55" s="141" t="s">
        <v>1169</v>
      </c>
      <c r="E55" s="140" t="s">
        <v>1170</v>
      </c>
      <c r="F55" s="142">
        <v>35151</v>
      </c>
      <c r="G55" s="141" t="s">
        <v>1171</v>
      </c>
      <c r="H55" s="141" t="s">
        <v>1172</v>
      </c>
      <c r="I55" s="140"/>
      <c r="J55" s="140"/>
      <c r="K55" s="140" t="s">
        <v>1173</v>
      </c>
      <c r="L55" s="140" t="s">
        <v>1174</v>
      </c>
      <c r="M55" s="140" t="s">
        <v>1175</v>
      </c>
      <c r="N55" s="140" t="s">
        <v>1176</v>
      </c>
      <c r="O55" s="140" t="s">
        <v>1177</v>
      </c>
      <c r="P55" s="140" t="s">
        <v>1178</v>
      </c>
      <c r="Q55" s="140" t="s">
        <v>1179</v>
      </c>
      <c r="R55" s="140" t="s">
        <v>1180</v>
      </c>
      <c r="S55" s="140" t="s">
        <v>1181</v>
      </c>
      <c r="T55" s="140"/>
      <c r="U55" s="140"/>
      <c r="V55" s="140"/>
      <c r="W55" s="140"/>
      <c r="X55" s="140"/>
      <c r="Y55" s="140"/>
      <c r="Z55" s="140"/>
      <c r="AA55" s="140"/>
      <c r="AB55" s="140"/>
      <c r="AC55" s="140"/>
      <c r="AD55" s="140" t="s">
        <v>429</v>
      </c>
      <c r="AE55" s="140" t="s">
        <v>430</v>
      </c>
      <c r="AF55" s="140" t="s">
        <v>430</v>
      </c>
      <c r="AG55" s="140" t="s">
        <v>430</v>
      </c>
      <c r="AH55" s="140" t="s">
        <v>430</v>
      </c>
      <c r="AI55" s="140" t="s">
        <v>431</v>
      </c>
      <c r="AJ55" s="140" t="s">
        <v>432</v>
      </c>
      <c r="AK55" s="140" t="s">
        <v>432</v>
      </c>
      <c r="AL55" s="140" t="s">
        <v>432</v>
      </c>
      <c r="AM55" s="140"/>
      <c r="AN55" s="140"/>
      <c r="AO55" s="140"/>
      <c r="AP55" s="140"/>
      <c r="AQ55" s="140"/>
      <c r="AR55" s="140"/>
      <c r="AS55" s="140"/>
      <c r="AT55" s="140"/>
      <c r="AU55" s="140"/>
      <c r="AV55" s="140"/>
    </row>
    <row r="56" spans="1:48">
      <c r="A56" s="140" t="s">
        <v>1182</v>
      </c>
      <c r="B56" s="140" t="s">
        <v>1183</v>
      </c>
      <c r="C56" s="140" t="s">
        <v>417</v>
      </c>
      <c r="D56" s="141" t="s">
        <v>1184</v>
      </c>
      <c r="E56" s="140" t="s">
        <v>1185</v>
      </c>
      <c r="F56" s="142">
        <v>34835</v>
      </c>
      <c r="G56" s="141" t="s">
        <v>1186</v>
      </c>
      <c r="H56" s="141" t="s">
        <v>1187</v>
      </c>
      <c r="I56" s="140" t="s">
        <v>1188</v>
      </c>
      <c r="J56" s="140"/>
      <c r="K56" s="140" t="s">
        <v>1189</v>
      </c>
      <c r="L56" s="140" t="s">
        <v>1190</v>
      </c>
      <c r="M56" s="140" t="s">
        <v>1191</v>
      </c>
      <c r="N56" s="140" t="s">
        <v>1192</v>
      </c>
      <c r="O56" s="140" t="s">
        <v>1193</v>
      </c>
      <c r="P56" s="140" t="s">
        <v>1194</v>
      </c>
      <c r="Q56" s="140" t="s">
        <v>1195</v>
      </c>
      <c r="R56" s="140" t="s">
        <v>1196</v>
      </c>
      <c r="S56" s="140" t="s">
        <v>1197</v>
      </c>
      <c r="T56" s="140"/>
      <c r="U56" s="140"/>
      <c r="V56" s="140"/>
      <c r="W56" s="140"/>
      <c r="X56" s="140"/>
      <c r="Y56" s="140"/>
      <c r="Z56" s="140"/>
      <c r="AA56" s="140"/>
      <c r="AB56" s="140"/>
      <c r="AC56" s="140"/>
      <c r="AD56" s="140" t="s">
        <v>429</v>
      </c>
      <c r="AE56" s="140" t="s">
        <v>429</v>
      </c>
      <c r="AF56" s="140" t="s">
        <v>430</v>
      </c>
      <c r="AG56" s="140" t="s">
        <v>430</v>
      </c>
      <c r="AH56" s="140" t="s">
        <v>430</v>
      </c>
      <c r="AI56" s="140" t="s">
        <v>431</v>
      </c>
      <c r="AJ56" s="140" t="s">
        <v>431</v>
      </c>
      <c r="AK56" s="140" t="s">
        <v>449</v>
      </c>
      <c r="AL56" s="140" t="s">
        <v>432</v>
      </c>
      <c r="AM56" s="140"/>
      <c r="AN56" s="140"/>
      <c r="AO56" s="140"/>
      <c r="AP56" s="140"/>
      <c r="AQ56" s="140"/>
      <c r="AR56" s="140"/>
      <c r="AS56" s="140"/>
      <c r="AT56" s="140"/>
      <c r="AU56" s="140"/>
      <c r="AV56" s="140"/>
    </row>
    <row r="57" spans="1:48">
      <c r="A57" s="140" t="s">
        <v>1198</v>
      </c>
      <c r="B57" s="140" t="s">
        <v>1199</v>
      </c>
      <c r="C57" s="140" t="s">
        <v>417</v>
      </c>
      <c r="D57" s="141" t="s">
        <v>1200</v>
      </c>
      <c r="E57" s="140" t="s">
        <v>1201</v>
      </c>
      <c r="F57" s="142">
        <v>41485</v>
      </c>
      <c r="G57" s="141" t="s">
        <v>1202</v>
      </c>
      <c r="H57" s="141" t="s">
        <v>1203</v>
      </c>
      <c r="I57" s="140"/>
      <c r="J57" s="140"/>
      <c r="K57" s="140" t="s">
        <v>1204</v>
      </c>
      <c r="L57" s="140" t="s">
        <v>1205</v>
      </c>
      <c r="M57" s="140" t="s">
        <v>1206</v>
      </c>
      <c r="N57" s="140" t="s">
        <v>1207</v>
      </c>
      <c r="O57" s="140"/>
      <c r="P57" s="140"/>
      <c r="Q57" s="140"/>
      <c r="R57" s="140"/>
      <c r="S57" s="140"/>
      <c r="T57" s="140"/>
      <c r="U57" s="140"/>
      <c r="V57" s="140"/>
      <c r="W57" s="140"/>
      <c r="X57" s="140"/>
      <c r="Y57" s="140"/>
      <c r="Z57" s="140"/>
      <c r="AA57" s="140"/>
      <c r="AB57" s="140"/>
      <c r="AC57" s="140"/>
      <c r="AD57" s="140" t="s">
        <v>567</v>
      </c>
      <c r="AE57" s="140" t="s">
        <v>449</v>
      </c>
      <c r="AF57" s="140" t="s">
        <v>449</v>
      </c>
      <c r="AG57" s="140" t="s">
        <v>449</v>
      </c>
      <c r="AH57" s="140"/>
      <c r="AI57" s="140"/>
      <c r="AJ57" s="140"/>
      <c r="AK57" s="140"/>
      <c r="AL57" s="140"/>
      <c r="AM57" s="140"/>
      <c r="AN57" s="140"/>
      <c r="AO57" s="140"/>
      <c r="AP57" s="140"/>
      <c r="AQ57" s="140"/>
      <c r="AR57" s="140"/>
      <c r="AS57" s="140"/>
      <c r="AT57" s="140"/>
      <c r="AU57" s="140"/>
      <c r="AV57" s="140"/>
    </row>
    <row r="58" spans="1:48">
      <c r="A58" s="140" t="s">
        <v>1208</v>
      </c>
      <c r="B58" s="140" t="s">
        <v>1209</v>
      </c>
      <c r="C58" s="140" t="s">
        <v>417</v>
      </c>
      <c r="D58" s="141" t="s">
        <v>1210</v>
      </c>
      <c r="E58" s="140" t="s">
        <v>1211</v>
      </c>
      <c r="F58" s="142">
        <v>34327</v>
      </c>
      <c r="G58" s="141" t="s">
        <v>1212</v>
      </c>
      <c r="H58" s="141" t="s">
        <v>1213</v>
      </c>
      <c r="I58" s="140" t="s">
        <v>1214</v>
      </c>
      <c r="J58" s="140"/>
      <c r="K58" s="140" t="s">
        <v>1215</v>
      </c>
      <c r="L58" s="140" t="s">
        <v>1216</v>
      </c>
      <c r="M58" s="140" t="s">
        <v>1217</v>
      </c>
      <c r="N58" s="140" t="s">
        <v>1218</v>
      </c>
      <c r="O58" s="140" t="s">
        <v>1219</v>
      </c>
      <c r="P58" s="140" t="s">
        <v>1220</v>
      </c>
      <c r="Q58" s="140" t="s">
        <v>1221</v>
      </c>
      <c r="R58" s="140"/>
      <c r="S58" s="140"/>
      <c r="T58" s="140"/>
      <c r="U58" s="140"/>
      <c r="V58" s="140"/>
      <c r="W58" s="140"/>
      <c r="X58" s="140"/>
      <c r="Y58" s="140"/>
      <c r="Z58" s="140"/>
      <c r="AA58" s="140"/>
      <c r="AB58" s="140"/>
      <c r="AC58" s="140"/>
      <c r="AD58" s="140" t="s">
        <v>429</v>
      </c>
      <c r="AE58" s="140" t="s">
        <v>430</v>
      </c>
      <c r="AF58" s="140" t="s">
        <v>430</v>
      </c>
      <c r="AG58" s="140" t="s">
        <v>431</v>
      </c>
      <c r="AH58" s="140" t="s">
        <v>432</v>
      </c>
      <c r="AI58" s="140" t="s">
        <v>432</v>
      </c>
      <c r="AJ58" s="140" t="s">
        <v>432</v>
      </c>
      <c r="AK58" s="140"/>
      <c r="AL58" s="140"/>
      <c r="AM58" s="140"/>
      <c r="AN58" s="140"/>
      <c r="AO58" s="140"/>
      <c r="AP58" s="140"/>
      <c r="AQ58" s="140"/>
      <c r="AR58" s="140"/>
      <c r="AS58" s="140"/>
      <c r="AT58" s="140"/>
      <c r="AU58" s="140"/>
      <c r="AV58" s="140"/>
    </row>
    <row r="59" spans="1:48">
      <c r="A59" s="140" t="s">
        <v>1222</v>
      </c>
      <c r="B59" s="140" t="s">
        <v>1223</v>
      </c>
      <c r="C59" s="140" t="s">
        <v>417</v>
      </c>
      <c r="D59" s="141" t="s">
        <v>1224</v>
      </c>
      <c r="E59" s="140" t="s">
        <v>1225</v>
      </c>
      <c r="F59" s="142">
        <v>34675</v>
      </c>
      <c r="G59" s="141" t="s">
        <v>1226</v>
      </c>
      <c r="H59" s="141" t="s">
        <v>1227</v>
      </c>
      <c r="I59" s="140" t="s">
        <v>1228</v>
      </c>
      <c r="J59" s="140" t="s">
        <v>1229</v>
      </c>
      <c r="K59" s="140" t="s">
        <v>1230</v>
      </c>
      <c r="L59" s="140" t="s">
        <v>1231</v>
      </c>
      <c r="M59" s="140" t="s">
        <v>1232</v>
      </c>
      <c r="N59" s="140" t="s">
        <v>1233</v>
      </c>
      <c r="O59" s="140" t="s">
        <v>1234</v>
      </c>
      <c r="P59" s="140" t="s">
        <v>1235</v>
      </c>
      <c r="Q59" s="140" t="s">
        <v>1236</v>
      </c>
      <c r="R59" s="140"/>
      <c r="S59" s="140"/>
      <c r="T59" s="140"/>
      <c r="U59" s="140"/>
      <c r="V59" s="140"/>
      <c r="W59" s="140"/>
      <c r="X59" s="140"/>
      <c r="Y59" s="140"/>
      <c r="Z59" s="140"/>
      <c r="AA59" s="140"/>
      <c r="AB59" s="140"/>
      <c r="AC59" s="140"/>
      <c r="AD59" s="140" t="s">
        <v>429</v>
      </c>
      <c r="AE59" s="140" t="s">
        <v>430</v>
      </c>
      <c r="AF59" s="140" t="s">
        <v>430</v>
      </c>
      <c r="AG59" s="140" t="s">
        <v>431</v>
      </c>
      <c r="AH59" s="140" t="s">
        <v>432</v>
      </c>
      <c r="AI59" s="140" t="s">
        <v>432</v>
      </c>
      <c r="AJ59" s="140" t="s">
        <v>432</v>
      </c>
      <c r="AK59" s="140"/>
      <c r="AL59" s="140"/>
      <c r="AM59" s="140"/>
      <c r="AN59" s="140"/>
      <c r="AO59" s="140"/>
      <c r="AP59" s="140"/>
      <c r="AQ59" s="140"/>
      <c r="AR59" s="140"/>
      <c r="AS59" s="140"/>
      <c r="AT59" s="140"/>
      <c r="AU59" s="140"/>
      <c r="AV59" s="140"/>
    </row>
    <row r="60" spans="1:48" s="149" customFormat="1" hidden="1">
      <c r="A60" s="146" t="s">
        <v>1237</v>
      </c>
      <c r="B60" s="146" t="s">
        <v>1238</v>
      </c>
      <c r="C60" s="146" t="s">
        <v>417</v>
      </c>
      <c r="D60" s="147" t="s">
        <v>1239</v>
      </c>
      <c r="E60" s="146" t="s">
        <v>1240</v>
      </c>
      <c r="F60" s="148">
        <v>37305</v>
      </c>
      <c r="G60" s="147" t="s">
        <v>1241</v>
      </c>
      <c r="H60" s="147" t="s">
        <v>1242</v>
      </c>
      <c r="I60" s="146" t="s">
        <v>1243</v>
      </c>
      <c r="J60" s="146"/>
      <c r="K60" s="146" t="s">
        <v>1244</v>
      </c>
      <c r="L60" s="146" t="s">
        <v>1245</v>
      </c>
      <c r="M60" s="146" t="s">
        <v>1246</v>
      </c>
      <c r="N60" s="146" t="s">
        <v>1247</v>
      </c>
      <c r="O60" s="146"/>
      <c r="P60" s="146"/>
      <c r="Q60" s="146"/>
      <c r="R60" s="146"/>
      <c r="S60" s="146"/>
      <c r="T60" s="146"/>
      <c r="U60" s="146"/>
      <c r="V60" s="146"/>
      <c r="W60" s="146"/>
      <c r="X60" s="146"/>
      <c r="Y60" s="146"/>
      <c r="Z60" s="146"/>
      <c r="AA60" s="146"/>
      <c r="AB60" s="146"/>
      <c r="AC60" s="146"/>
      <c r="AD60" s="146" t="s">
        <v>429</v>
      </c>
      <c r="AE60" s="146" t="s">
        <v>430</v>
      </c>
      <c r="AF60" s="146" t="s">
        <v>431</v>
      </c>
      <c r="AG60" s="146" t="s">
        <v>432</v>
      </c>
      <c r="AH60" s="146"/>
      <c r="AI60" s="146"/>
      <c r="AJ60" s="146"/>
      <c r="AK60" s="146"/>
      <c r="AL60" s="146"/>
      <c r="AM60" s="146"/>
      <c r="AN60" s="146"/>
      <c r="AO60" s="146"/>
      <c r="AP60" s="146"/>
      <c r="AQ60" s="146"/>
      <c r="AR60" s="146"/>
      <c r="AS60" s="146"/>
      <c r="AT60" s="146"/>
      <c r="AU60" s="146"/>
      <c r="AV60" s="146"/>
    </row>
    <row r="61" spans="1:48">
      <c r="A61" s="140" t="s">
        <v>1248</v>
      </c>
      <c r="B61" s="140" t="s">
        <v>1249</v>
      </c>
      <c r="C61" s="140" t="s">
        <v>417</v>
      </c>
      <c r="D61" s="141" t="s">
        <v>1250</v>
      </c>
      <c r="E61" s="140" t="s">
        <v>1251</v>
      </c>
      <c r="F61" s="142">
        <v>36171</v>
      </c>
      <c r="G61" s="141" t="s">
        <v>1252</v>
      </c>
      <c r="H61" s="141" t="s">
        <v>1253</v>
      </c>
      <c r="I61" s="140" t="s">
        <v>1254</v>
      </c>
      <c r="J61" s="140"/>
      <c r="K61" s="140" t="s">
        <v>1255</v>
      </c>
      <c r="L61" s="140" t="s">
        <v>1256</v>
      </c>
      <c r="M61" s="140" t="s">
        <v>1257</v>
      </c>
      <c r="N61" s="140"/>
      <c r="O61" s="140"/>
      <c r="P61" s="140"/>
      <c r="Q61" s="140"/>
      <c r="R61" s="140"/>
      <c r="S61" s="140"/>
      <c r="T61" s="140"/>
      <c r="U61" s="140"/>
      <c r="V61" s="140"/>
      <c r="W61" s="140"/>
      <c r="X61" s="140"/>
      <c r="Y61" s="140"/>
      <c r="Z61" s="140"/>
      <c r="AA61" s="140"/>
      <c r="AB61" s="140"/>
      <c r="AC61" s="140"/>
      <c r="AD61" s="140" t="s">
        <v>429</v>
      </c>
      <c r="AE61" s="140" t="s">
        <v>430</v>
      </c>
      <c r="AF61" s="140" t="s">
        <v>430</v>
      </c>
      <c r="AG61" s="140"/>
      <c r="AH61" s="140"/>
      <c r="AI61" s="140"/>
      <c r="AJ61" s="140"/>
      <c r="AK61" s="140"/>
      <c r="AL61" s="140"/>
      <c r="AM61" s="140"/>
      <c r="AN61" s="140"/>
      <c r="AO61" s="140"/>
      <c r="AP61" s="140"/>
      <c r="AQ61" s="140"/>
      <c r="AR61" s="140"/>
      <c r="AS61" s="140"/>
      <c r="AT61" s="140"/>
      <c r="AU61" s="140"/>
      <c r="AV61" s="140"/>
    </row>
    <row r="62" spans="1:48">
      <c r="A62" s="140" t="s">
        <v>1258</v>
      </c>
      <c r="B62" s="140" t="s">
        <v>1259</v>
      </c>
      <c r="C62" s="140" t="s">
        <v>417</v>
      </c>
      <c r="D62" s="141" t="s">
        <v>1260</v>
      </c>
      <c r="E62" s="140" t="s">
        <v>1261</v>
      </c>
      <c r="F62" s="142">
        <v>37774</v>
      </c>
      <c r="G62" s="141" t="s">
        <v>1262</v>
      </c>
      <c r="H62" s="141" t="s">
        <v>1262</v>
      </c>
      <c r="I62" s="140" t="s">
        <v>1263</v>
      </c>
      <c r="J62" s="140" t="s">
        <v>1264</v>
      </c>
      <c r="K62" s="140" t="s">
        <v>1265</v>
      </c>
      <c r="L62" s="140" t="s">
        <v>1266</v>
      </c>
      <c r="M62" s="140" t="s">
        <v>1267</v>
      </c>
      <c r="N62" s="140" t="s">
        <v>1268</v>
      </c>
      <c r="O62" s="140"/>
      <c r="P62" s="140"/>
      <c r="Q62" s="140"/>
      <c r="R62" s="140"/>
      <c r="S62" s="140"/>
      <c r="T62" s="140"/>
      <c r="U62" s="140"/>
      <c r="V62" s="140"/>
      <c r="W62" s="140"/>
      <c r="X62" s="140"/>
      <c r="Y62" s="140"/>
      <c r="Z62" s="140"/>
      <c r="AA62" s="140"/>
      <c r="AB62" s="140"/>
      <c r="AC62" s="140"/>
      <c r="AD62" s="140" t="s">
        <v>429</v>
      </c>
      <c r="AE62" s="140" t="s">
        <v>567</v>
      </c>
      <c r="AF62" s="140" t="s">
        <v>1269</v>
      </c>
      <c r="AG62" s="140" t="s">
        <v>449</v>
      </c>
      <c r="AH62" s="140" t="s">
        <v>1270</v>
      </c>
      <c r="AI62" s="140"/>
      <c r="AJ62" s="140"/>
      <c r="AK62" s="140"/>
      <c r="AL62" s="140"/>
      <c r="AM62" s="140"/>
      <c r="AN62" s="140"/>
      <c r="AO62" s="140"/>
      <c r="AP62" s="140"/>
      <c r="AQ62" s="140"/>
      <c r="AR62" s="140"/>
      <c r="AS62" s="140"/>
      <c r="AT62" s="140"/>
      <c r="AU62" s="140"/>
      <c r="AV62" s="140"/>
    </row>
    <row r="63" spans="1:48">
      <c r="A63" s="140" t="s">
        <v>1271</v>
      </c>
      <c r="B63" s="140" t="s">
        <v>1272</v>
      </c>
      <c r="C63" s="140" t="s">
        <v>417</v>
      </c>
      <c r="D63" s="141" t="s">
        <v>1273</v>
      </c>
      <c r="E63" s="140" t="s">
        <v>1274</v>
      </c>
      <c r="F63" s="142">
        <v>35401</v>
      </c>
      <c r="G63" s="141" t="s">
        <v>1275</v>
      </c>
      <c r="H63" s="141" t="s">
        <v>1276</v>
      </c>
      <c r="I63" s="140" t="s">
        <v>1277</v>
      </c>
      <c r="J63" s="140"/>
      <c r="K63" s="140" t="s">
        <v>1278</v>
      </c>
      <c r="L63" s="140" t="s">
        <v>1279</v>
      </c>
      <c r="M63" s="140" t="s">
        <v>1280</v>
      </c>
      <c r="N63" s="140" t="s">
        <v>1281</v>
      </c>
      <c r="O63" s="140" t="s">
        <v>1282</v>
      </c>
      <c r="P63" s="140" t="s">
        <v>1283</v>
      </c>
      <c r="Q63" s="140"/>
      <c r="R63" s="140"/>
      <c r="S63" s="140"/>
      <c r="T63" s="140"/>
      <c r="U63" s="140"/>
      <c r="V63" s="140"/>
      <c r="W63" s="140"/>
      <c r="X63" s="140"/>
      <c r="Y63" s="140"/>
      <c r="Z63" s="140"/>
      <c r="AA63" s="140"/>
      <c r="AB63" s="140"/>
      <c r="AC63" s="140"/>
      <c r="AD63" s="140" t="s">
        <v>429</v>
      </c>
      <c r="AE63" s="140" t="s">
        <v>430</v>
      </c>
      <c r="AF63" s="140" t="s">
        <v>430</v>
      </c>
      <c r="AG63" s="140" t="s">
        <v>430</v>
      </c>
      <c r="AH63" s="140" t="s">
        <v>431</v>
      </c>
      <c r="AI63" s="140" t="s">
        <v>432</v>
      </c>
      <c r="AJ63" s="140"/>
      <c r="AK63" s="140"/>
      <c r="AL63" s="140"/>
      <c r="AM63" s="140"/>
      <c r="AN63" s="140"/>
      <c r="AO63" s="140"/>
      <c r="AP63" s="140"/>
      <c r="AQ63" s="140"/>
      <c r="AR63" s="140"/>
      <c r="AS63" s="140"/>
      <c r="AT63" s="140"/>
      <c r="AU63" s="140"/>
      <c r="AV63" s="140"/>
    </row>
    <row r="64" spans="1:48">
      <c r="A64" s="140" t="s">
        <v>1284</v>
      </c>
      <c r="B64" s="140" t="s">
        <v>1285</v>
      </c>
      <c r="C64" s="140" t="s">
        <v>417</v>
      </c>
      <c r="D64" s="141" t="s">
        <v>1286</v>
      </c>
      <c r="E64" s="140" t="s">
        <v>1287</v>
      </c>
      <c r="F64" s="142">
        <v>35844</v>
      </c>
      <c r="G64" s="141" t="s">
        <v>1288</v>
      </c>
      <c r="H64" s="141" t="s">
        <v>1289</v>
      </c>
      <c r="I64" s="140" t="s">
        <v>1290</v>
      </c>
      <c r="J64" s="140" t="s">
        <v>1291</v>
      </c>
      <c r="K64" s="140" t="s">
        <v>1292</v>
      </c>
      <c r="L64" s="140" t="s">
        <v>1293</v>
      </c>
      <c r="M64" s="140" t="s">
        <v>1294</v>
      </c>
      <c r="N64" s="140" t="s">
        <v>1295</v>
      </c>
      <c r="O64" s="140"/>
      <c r="P64" s="140"/>
      <c r="Q64" s="140"/>
      <c r="R64" s="140"/>
      <c r="S64" s="140"/>
      <c r="T64" s="140"/>
      <c r="U64" s="140"/>
      <c r="V64" s="140"/>
      <c r="W64" s="140"/>
      <c r="X64" s="140"/>
      <c r="Y64" s="140"/>
      <c r="Z64" s="140"/>
      <c r="AA64" s="140"/>
      <c r="AB64" s="140"/>
      <c r="AC64" s="140"/>
      <c r="AD64" s="140" t="s">
        <v>429</v>
      </c>
      <c r="AE64" s="140" t="s">
        <v>430</v>
      </c>
      <c r="AF64" s="140" t="s">
        <v>431</v>
      </c>
      <c r="AG64" s="140" t="s">
        <v>432</v>
      </c>
      <c r="AH64" s="140"/>
      <c r="AI64" s="140"/>
      <c r="AJ64" s="140"/>
      <c r="AK64" s="140"/>
      <c r="AL64" s="140"/>
      <c r="AM64" s="140"/>
      <c r="AN64" s="140"/>
      <c r="AO64" s="140"/>
      <c r="AP64" s="140"/>
      <c r="AQ64" s="140"/>
      <c r="AR64" s="140"/>
      <c r="AS64" s="140"/>
      <c r="AT64" s="140"/>
      <c r="AU64" s="140"/>
      <c r="AV64" s="140"/>
    </row>
    <row r="65" spans="1:48">
      <c r="A65" s="140" t="s">
        <v>1296</v>
      </c>
      <c r="B65" s="140" t="s">
        <v>1297</v>
      </c>
      <c r="C65" s="140" t="s">
        <v>417</v>
      </c>
      <c r="D65" s="141" t="s">
        <v>1298</v>
      </c>
      <c r="E65" s="140" t="s">
        <v>1299</v>
      </c>
      <c r="F65" s="142">
        <v>34802</v>
      </c>
      <c r="G65" s="141" t="s">
        <v>1300</v>
      </c>
      <c r="H65" s="141" t="s">
        <v>1301</v>
      </c>
      <c r="I65" s="140" t="s">
        <v>1302</v>
      </c>
      <c r="J65" s="140"/>
      <c r="K65" s="140" t="s">
        <v>1303</v>
      </c>
      <c r="L65" s="140" t="s">
        <v>1304</v>
      </c>
      <c r="M65" s="140" t="s">
        <v>1305</v>
      </c>
      <c r="N65" s="140" t="s">
        <v>1306</v>
      </c>
      <c r="O65" s="140" t="s">
        <v>1307</v>
      </c>
      <c r="P65" s="140"/>
      <c r="Q65" s="140"/>
      <c r="R65" s="140"/>
      <c r="S65" s="140"/>
      <c r="T65" s="140"/>
      <c r="U65" s="140"/>
      <c r="V65" s="140"/>
      <c r="W65" s="140"/>
      <c r="X65" s="140"/>
      <c r="Y65" s="140"/>
      <c r="Z65" s="140"/>
      <c r="AA65" s="140"/>
      <c r="AB65" s="140"/>
      <c r="AC65" s="140"/>
      <c r="AD65" s="140" t="s">
        <v>429</v>
      </c>
      <c r="AE65" s="140" t="s">
        <v>430</v>
      </c>
      <c r="AF65" s="140" t="s">
        <v>430</v>
      </c>
      <c r="AG65" s="140" t="s">
        <v>431</v>
      </c>
      <c r="AH65" s="140" t="s">
        <v>432</v>
      </c>
      <c r="AI65" s="140"/>
      <c r="AJ65" s="140"/>
      <c r="AK65" s="140"/>
      <c r="AL65" s="140"/>
      <c r="AM65" s="140"/>
      <c r="AN65" s="140"/>
      <c r="AO65" s="140"/>
      <c r="AP65" s="140"/>
      <c r="AQ65" s="140"/>
      <c r="AR65" s="140"/>
      <c r="AS65" s="140"/>
      <c r="AT65" s="140"/>
      <c r="AU65" s="140"/>
      <c r="AV65" s="140"/>
    </row>
    <row r="66" spans="1:48">
      <c r="A66" s="140" t="s">
        <v>1308</v>
      </c>
      <c r="B66" s="140" t="s">
        <v>1309</v>
      </c>
      <c r="C66" s="140" t="s">
        <v>417</v>
      </c>
      <c r="D66" s="141" t="s">
        <v>1310</v>
      </c>
      <c r="E66" s="140" t="s">
        <v>1311</v>
      </c>
      <c r="F66" s="142">
        <v>35009</v>
      </c>
      <c r="G66" s="141" t="s">
        <v>1312</v>
      </c>
      <c r="H66" s="141" t="s">
        <v>1313</v>
      </c>
      <c r="I66" s="140" t="s">
        <v>1314</v>
      </c>
      <c r="J66" s="140"/>
      <c r="K66" s="140" t="s">
        <v>1315</v>
      </c>
      <c r="L66" s="140" t="s">
        <v>1316</v>
      </c>
      <c r="M66" s="140" t="s">
        <v>1317</v>
      </c>
      <c r="N66" s="140"/>
      <c r="O66" s="140"/>
      <c r="P66" s="140"/>
      <c r="Q66" s="140"/>
      <c r="R66" s="140"/>
      <c r="S66" s="140"/>
      <c r="T66" s="140"/>
      <c r="U66" s="140"/>
      <c r="V66" s="140"/>
      <c r="W66" s="140"/>
      <c r="X66" s="140"/>
      <c r="Y66" s="140"/>
      <c r="Z66" s="140"/>
      <c r="AA66" s="140"/>
      <c r="AB66" s="140"/>
      <c r="AC66" s="140"/>
      <c r="AD66" s="140" t="s">
        <v>566</v>
      </c>
      <c r="AE66" s="140" t="s">
        <v>904</v>
      </c>
      <c r="AF66" s="140" t="s">
        <v>565</v>
      </c>
      <c r="AG66" s="140"/>
      <c r="AH66" s="140"/>
      <c r="AI66" s="140"/>
      <c r="AJ66" s="140"/>
      <c r="AK66" s="140"/>
      <c r="AL66" s="140"/>
      <c r="AM66" s="140"/>
      <c r="AN66" s="140"/>
      <c r="AO66" s="140"/>
      <c r="AP66" s="140"/>
      <c r="AQ66" s="140"/>
      <c r="AR66" s="140"/>
      <c r="AS66" s="140"/>
      <c r="AT66" s="140"/>
      <c r="AU66" s="140"/>
      <c r="AV66" s="140"/>
    </row>
    <row r="67" spans="1:48">
      <c r="A67" s="140" t="s">
        <v>1318</v>
      </c>
      <c r="B67" s="140" t="s">
        <v>1319</v>
      </c>
      <c r="C67" s="140" t="s">
        <v>417</v>
      </c>
      <c r="D67" s="141" t="s">
        <v>1320</v>
      </c>
      <c r="E67" s="140" t="s">
        <v>1321</v>
      </c>
      <c r="F67" s="142">
        <v>35730</v>
      </c>
      <c r="G67" s="141" t="s">
        <v>1322</v>
      </c>
      <c r="H67" s="141" t="s">
        <v>1323</v>
      </c>
      <c r="I67" s="140" t="s">
        <v>1324</v>
      </c>
      <c r="J67" s="140"/>
      <c r="K67" s="140" t="s">
        <v>1325</v>
      </c>
      <c r="L67" s="140" t="s">
        <v>1326</v>
      </c>
      <c r="M67" s="140" t="s">
        <v>1327</v>
      </c>
      <c r="N67" s="140" t="s">
        <v>1328</v>
      </c>
      <c r="O67" s="140" t="s">
        <v>1329</v>
      </c>
      <c r="P67" s="140" t="s">
        <v>1330</v>
      </c>
      <c r="Q67" s="140" t="s">
        <v>1331</v>
      </c>
      <c r="R67" s="140"/>
      <c r="S67" s="140"/>
      <c r="T67" s="140"/>
      <c r="U67" s="140"/>
      <c r="V67" s="140"/>
      <c r="W67" s="140"/>
      <c r="X67" s="140"/>
      <c r="Y67" s="140"/>
      <c r="Z67" s="140"/>
      <c r="AA67" s="140"/>
      <c r="AB67" s="140"/>
      <c r="AC67" s="140"/>
      <c r="AD67" s="140" t="s">
        <v>429</v>
      </c>
      <c r="AE67" s="140" t="s">
        <v>431</v>
      </c>
      <c r="AF67" s="140" t="s">
        <v>431</v>
      </c>
      <c r="AG67" s="140" t="s">
        <v>432</v>
      </c>
      <c r="AH67" s="140" t="s">
        <v>432</v>
      </c>
      <c r="AI67" s="140" t="s">
        <v>432</v>
      </c>
      <c r="AJ67" s="140" t="s">
        <v>432</v>
      </c>
      <c r="AK67" s="140"/>
      <c r="AL67" s="140"/>
      <c r="AM67" s="140"/>
      <c r="AN67" s="140"/>
      <c r="AO67" s="140"/>
      <c r="AP67" s="140"/>
      <c r="AQ67" s="140"/>
      <c r="AR67" s="140"/>
      <c r="AS67" s="140"/>
      <c r="AT67" s="140"/>
      <c r="AU67" s="140"/>
      <c r="AV67" s="140"/>
    </row>
    <row r="68" spans="1:48">
      <c r="A68" s="140" t="s">
        <v>1332</v>
      </c>
      <c r="B68" s="140" t="s">
        <v>1333</v>
      </c>
      <c r="C68" s="140" t="s">
        <v>417</v>
      </c>
      <c r="D68" s="141" t="s">
        <v>1334</v>
      </c>
      <c r="E68" s="140" t="s">
        <v>1335</v>
      </c>
      <c r="F68" s="142">
        <v>34327</v>
      </c>
      <c r="G68" s="141" t="s">
        <v>1336</v>
      </c>
      <c r="H68" s="141" t="s">
        <v>1337</v>
      </c>
      <c r="I68" s="140" t="s">
        <v>1338</v>
      </c>
      <c r="J68" s="140" t="s">
        <v>1339</v>
      </c>
      <c r="K68" s="140" t="s">
        <v>1340</v>
      </c>
      <c r="L68" s="140" t="s">
        <v>1341</v>
      </c>
      <c r="M68" s="140"/>
      <c r="N68" s="140"/>
      <c r="O68" s="140"/>
      <c r="P68" s="140"/>
      <c r="Q68" s="140"/>
      <c r="R68" s="140"/>
      <c r="S68" s="140"/>
      <c r="T68" s="140"/>
      <c r="U68" s="140"/>
      <c r="V68" s="140"/>
      <c r="W68" s="140"/>
      <c r="X68" s="140"/>
      <c r="Y68" s="140"/>
      <c r="Z68" s="140"/>
      <c r="AA68" s="140"/>
      <c r="AB68" s="140"/>
      <c r="AC68" s="140"/>
      <c r="AD68" s="140" t="s">
        <v>566</v>
      </c>
      <c r="AE68" s="140" t="s">
        <v>565</v>
      </c>
      <c r="AF68" s="140"/>
      <c r="AG68" s="140"/>
      <c r="AH68" s="140"/>
      <c r="AI68" s="140"/>
      <c r="AJ68" s="140"/>
      <c r="AK68" s="140"/>
      <c r="AL68" s="140"/>
      <c r="AM68" s="140"/>
      <c r="AN68" s="140"/>
      <c r="AO68" s="140"/>
      <c r="AP68" s="140"/>
      <c r="AQ68" s="140"/>
      <c r="AR68" s="140"/>
      <c r="AS68" s="140"/>
      <c r="AT68" s="140"/>
      <c r="AU68" s="140"/>
      <c r="AV68" s="140"/>
    </row>
    <row r="69" spans="1:48">
      <c r="A69" s="140" t="s">
        <v>1342</v>
      </c>
      <c r="B69" s="140" t="s">
        <v>1343</v>
      </c>
      <c r="C69" s="140" t="s">
        <v>417</v>
      </c>
      <c r="D69" s="141" t="s">
        <v>1344</v>
      </c>
      <c r="E69" s="140" t="s">
        <v>1345</v>
      </c>
      <c r="F69" s="142">
        <v>34771</v>
      </c>
      <c r="G69" s="141" t="s">
        <v>1346</v>
      </c>
      <c r="H69" s="141" t="s">
        <v>1347</v>
      </c>
      <c r="I69" s="140" t="s">
        <v>1348</v>
      </c>
      <c r="J69" s="140"/>
      <c r="K69" s="140" t="s">
        <v>1349</v>
      </c>
      <c r="L69" s="140" t="s">
        <v>1350</v>
      </c>
      <c r="M69" s="140" t="s">
        <v>1351</v>
      </c>
      <c r="N69" s="140" t="s">
        <v>1352</v>
      </c>
      <c r="O69" s="140" t="s">
        <v>1353</v>
      </c>
      <c r="P69" s="140" t="s">
        <v>1354</v>
      </c>
      <c r="Q69" s="140" t="s">
        <v>1355</v>
      </c>
      <c r="R69" s="140" t="s">
        <v>1356</v>
      </c>
      <c r="S69" s="140"/>
      <c r="T69" s="140"/>
      <c r="U69" s="140"/>
      <c r="V69" s="140"/>
      <c r="W69" s="140"/>
      <c r="X69" s="140"/>
      <c r="Y69" s="140"/>
      <c r="Z69" s="140"/>
      <c r="AA69" s="140"/>
      <c r="AB69" s="140"/>
      <c r="AC69" s="140"/>
      <c r="AD69" s="140" t="s">
        <v>429</v>
      </c>
      <c r="AE69" s="140" t="s">
        <v>430</v>
      </c>
      <c r="AF69" s="140" t="s">
        <v>430</v>
      </c>
      <c r="AG69" s="140" t="s">
        <v>430</v>
      </c>
      <c r="AH69" s="140" t="s">
        <v>430</v>
      </c>
      <c r="AI69" s="140" t="s">
        <v>431</v>
      </c>
      <c r="AJ69" s="140" t="s">
        <v>432</v>
      </c>
      <c r="AK69" s="140" t="s">
        <v>432</v>
      </c>
      <c r="AL69" s="140"/>
      <c r="AM69" s="140"/>
      <c r="AN69" s="140"/>
      <c r="AO69" s="140"/>
      <c r="AP69" s="140"/>
      <c r="AQ69" s="140"/>
      <c r="AR69" s="140"/>
      <c r="AS69" s="140"/>
      <c r="AT69" s="140"/>
      <c r="AU69" s="140"/>
      <c r="AV69" s="140"/>
    </row>
    <row r="70" spans="1:48">
      <c r="A70" s="140" t="s">
        <v>1357</v>
      </c>
      <c r="B70" s="140" t="s">
        <v>1358</v>
      </c>
      <c r="C70" s="140" t="s">
        <v>417</v>
      </c>
      <c r="D70" s="141" t="s">
        <v>1359</v>
      </c>
      <c r="E70" s="140" t="s">
        <v>1360</v>
      </c>
      <c r="F70" s="142">
        <v>34513</v>
      </c>
      <c r="G70" s="141" t="s">
        <v>1361</v>
      </c>
      <c r="H70" s="141" t="s">
        <v>1362</v>
      </c>
      <c r="I70" s="140" t="s">
        <v>1363</v>
      </c>
      <c r="J70" s="140"/>
      <c r="K70" s="140" t="s">
        <v>1364</v>
      </c>
      <c r="L70" s="140" t="s">
        <v>1365</v>
      </c>
      <c r="M70" s="140" t="s">
        <v>1366</v>
      </c>
      <c r="N70" s="140" t="s">
        <v>1367</v>
      </c>
      <c r="O70" s="140" t="s">
        <v>1368</v>
      </c>
      <c r="P70" s="140" t="s">
        <v>1369</v>
      </c>
      <c r="Q70" s="140" t="s">
        <v>1370</v>
      </c>
      <c r="R70" s="140" t="s">
        <v>1371</v>
      </c>
      <c r="S70" s="140" t="s">
        <v>1372</v>
      </c>
      <c r="T70" s="140"/>
      <c r="U70" s="140"/>
      <c r="V70" s="140"/>
      <c r="W70" s="140"/>
      <c r="X70" s="140"/>
      <c r="Y70" s="140"/>
      <c r="Z70" s="140"/>
      <c r="AA70" s="140"/>
      <c r="AB70" s="140"/>
      <c r="AC70" s="140"/>
      <c r="AD70" s="140" t="s">
        <v>429</v>
      </c>
      <c r="AE70" s="140" t="s">
        <v>430</v>
      </c>
      <c r="AF70" s="140" t="s">
        <v>430</v>
      </c>
      <c r="AG70" s="140" t="s">
        <v>430</v>
      </c>
      <c r="AH70" s="140" t="s">
        <v>430</v>
      </c>
      <c r="AI70" s="140" t="s">
        <v>431</v>
      </c>
      <c r="AJ70" s="140" t="s">
        <v>432</v>
      </c>
      <c r="AK70" s="140" t="s">
        <v>432</v>
      </c>
      <c r="AL70" s="140" t="s">
        <v>432</v>
      </c>
      <c r="AM70" s="140"/>
      <c r="AN70" s="140"/>
      <c r="AO70" s="140"/>
      <c r="AP70" s="140"/>
      <c r="AQ70" s="140"/>
      <c r="AR70" s="140"/>
      <c r="AS70" s="140"/>
      <c r="AT70" s="140"/>
      <c r="AU70" s="140"/>
      <c r="AV70" s="140"/>
    </row>
    <row r="71" spans="1:48">
      <c r="A71" s="140" t="s">
        <v>1373</v>
      </c>
      <c r="B71" s="140" t="s">
        <v>1374</v>
      </c>
      <c r="C71" s="140" t="s">
        <v>417</v>
      </c>
      <c r="D71" s="141" t="s">
        <v>1375</v>
      </c>
      <c r="E71" s="140" t="s">
        <v>1376</v>
      </c>
      <c r="F71" s="142">
        <v>36605</v>
      </c>
      <c r="G71" s="141" t="s">
        <v>1377</v>
      </c>
      <c r="H71" s="141" t="s">
        <v>1378</v>
      </c>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row>
    <row r="72" spans="1:48">
      <c r="A72" s="140" t="s">
        <v>1379</v>
      </c>
      <c r="B72" s="140" t="s">
        <v>1380</v>
      </c>
      <c r="C72" s="140" t="s">
        <v>417</v>
      </c>
      <c r="D72" s="141" t="s">
        <v>1381</v>
      </c>
      <c r="E72" s="140" t="s">
        <v>1382</v>
      </c>
      <c r="F72" s="142">
        <v>35206</v>
      </c>
      <c r="G72" s="141" t="s">
        <v>1383</v>
      </c>
      <c r="H72" s="141" t="s">
        <v>1384</v>
      </c>
      <c r="I72" s="140" t="s">
        <v>1385</v>
      </c>
      <c r="J72" s="140"/>
      <c r="K72" s="140" t="s">
        <v>1386</v>
      </c>
      <c r="L72" s="140" t="s">
        <v>1387</v>
      </c>
      <c r="M72" s="140" t="s">
        <v>1388</v>
      </c>
      <c r="N72" s="140" t="s">
        <v>1389</v>
      </c>
      <c r="O72" s="140" t="s">
        <v>1390</v>
      </c>
      <c r="P72" s="140"/>
      <c r="Q72" s="140"/>
      <c r="R72" s="140"/>
      <c r="S72" s="140"/>
      <c r="T72" s="140"/>
      <c r="U72" s="140"/>
      <c r="V72" s="140"/>
      <c r="W72" s="140"/>
      <c r="X72" s="140"/>
      <c r="Y72" s="140"/>
      <c r="Z72" s="140"/>
      <c r="AA72" s="140"/>
      <c r="AB72" s="140"/>
      <c r="AC72" s="140"/>
      <c r="AD72" s="140" t="s">
        <v>429</v>
      </c>
      <c r="AE72" s="140" t="s">
        <v>430</v>
      </c>
      <c r="AF72" s="140" t="s">
        <v>430</v>
      </c>
      <c r="AG72" s="140" t="s">
        <v>430</v>
      </c>
      <c r="AH72" s="140" t="s">
        <v>432</v>
      </c>
      <c r="AI72" s="140"/>
      <c r="AJ72" s="140"/>
      <c r="AK72" s="140"/>
      <c r="AL72" s="140"/>
      <c r="AM72" s="140"/>
      <c r="AN72" s="140"/>
      <c r="AO72" s="140"/>
      <c r="AP72" s="140"/>
      <c r="AQ72" s="140"/>
      <c r="AR72" s="140"/>
      <c r="AS72" s="140"/>
      <c r="AT72" s="140"/>
      <c r="AU72" s="140"/>
      <c r="AV72" s="140"/>
    </row>
    <row r="73" spans="1:48">
      <c r="A73" s="140" t="s">
        <v>1391</v>
      </c>
      <c r="B73" s="140" t="s">
        <v>1392</v>
      </c>
      <c r="C73" s="140" t="s">
        <v>417</v>
      </c>
      <c r="D73" s="141" t="s">
        <v>1393</v>
      </c>
      <c r="E73" s="140" t="s">
        <v>1394</v>
      </c>
      <c r="F73" s="142">
        <v>35341</v>
      </c>
      <c r="G73" s="141" t="s">
        <v>1395</v>
      </c>
      <c r="H73" s="141" t="s">
        <v>1396</v>
      </c>
      <c r="I73" s="140" t="s">
        <v>1397</v>
      </c>
      <c r="J73" s="140"/>
      <c r="K73" s="140" t="s">
        <v>1398</v>
      </c>
      <c r="L73" s="140" t="s">
        <v>1399</v>
      </c>
      <c r="M73" s="140" t="s">
        <v>1400</v>
      </c>
      <c r="N73" s="140" t="s">
        <v>1401</v>
      </c>
      <c r="O73" s="140" t="s">
        <v>1402</v>
      </c>
      <c r="P73" s="140" t="s">
        <v>1403</v>
      </c>
      <c r="Q73" s="140" t="s">
        <v>1404</v>
      </c>
      <c r="R73" s="140"/>
      <c r="S73" s="140"/>
      <c r="T73" s="140"/>
      <c r="U73" s="140"/>
      <c r="V73" s="140"/>
      <c r="W73" s="140"/>
      <c r="X73" s="140"/>
      <c r="Y73" s="140"/>
      <c r="Z73" s="140"/>
      <c r="AA73" s="140"/>
      <c r="AB73" s="140"/>
      <c r="AC73" s="140"/>
      <c r="AD73" s="140" t="s">
        <v>429</v>
      </c>
      <c r="AE73" s="140" t="s">
        <v>430</v>
      </c>
      <c r="AF73" s="140" t="s">
        <v>430</v>
      </c>
      <c r="AG73" s="140" t="s">
        <v>431</v>
      </c>
      <c r="AH73" s="140" t="s">
        <v>431</v>
      </c>
      <c r="AI73" s="140" t="s">
        <v>449</v>
      </c>
      <c r="AJ73" s="140" t="s">
        <v>432</v>
      </c>
      <c r="AK73" s="140"/>
      <c r="AL73" s="140"/>
      <c r="AM73" s="140"/>
      <c r="AN73" s="140"/>
      <c r="AO73" s="140"/>
      <c r="AP73" s="140"/>
      <c r="AQ73" s="140"/>
      <c r="AR73" s="140"/>
      <c r="AS73" s="140"/>
      <c r="AT73" s="140"/>
      <c r="AU73" s="140"/>
      <c r="AV73" s="140"/>
    </row>
    <row r="74" spans="1:48" s="151" customFormat="1">
      <c r="A74" s="141" t="s">
        <v>1405</v>
      </c>
      <c r="B74" s="141" t="s">
        <v>1406</v>
      </c>
      <c r="C74" s="141" t="s">
        <v>417</v>
      </c>
      <c r="D74" s="145" t="s">
        <v>1407</v>
      </c>
      <c r="E74" s="141" t="s">
        <v>1408</v>
      </c>
      <c r="F74" s="150">
        <v>36109</v>
      </c>
      <c r="G74" s="141" t="s">
        <v>1409</v>
      </c>
      <c r="H74" s="141" t="s">
        <v>1409</v>
      </c>
      <c r="I74" s="141" t="s">
        <v>1410</v>
      </c>
      <c r="J74" s="141" t="s">
        <v>1411</v>
      </c>
      <c r="K74" s="141" t="s">
        <v>1412</v>
      </c>
      <c r="L74" s="141" t="s">
        <v>1413</v>
      </c>
      <c r="M74" s="141" t="s">
        <v>1414</v>
      </c>
      <c r="N74" s="141" t="s">
        <v>1415</v>
      </c>
      <c r="O74" s="141" t="s">
        <v>1416</v>
      </c>
      <c r="P74" s="141"/>
      <c r="Q74" s="141"/>
      <c r="R74" s="141"/>
      <c r="S74" s="141"/>
      <c r="T74" s="141"/>
      <c r="U74" s="141"/>
      <c r="V74" s="141"/>
      <c r="W74" s="141"/>
      <c r="X74" s="141"/>
      <c r="Y74" s="141"/>
      <c r="Z74" s="141"/>
      <c r="AA74" s="141"/>
      <c r="AB74" s="141"/>
      <c r="AC74" s="141"/>
      <c r="AD74" s="141" t="s">
        <v>429</v>
      </c>
      <c r="AE74" s="141" t="s">
        <v>430</v>
      </c>
      <c r="AF74" s="141" t="s">
        <v>431</v>
      </c>
      <c r="AG74" s="141" t="s">
        <v>432</v>
      </c>
      <c r="AH74" s="141" t="s">
        <v>432</v>
      </c>
      <c r="AI74" s="141"/>
      <c r="AJ74" s="141"/>
      <c r="AK74" s="141"/>
      <c r="AL74" s="141"/>
      <c r="AM74" s="141"/>
      <c r="AN74" s="141"/>
      <c r="AO74" s="141"/>
      <c r="AP74" s="141"/>
      <c r="AQ74" s="141"/>
      <c r="AR74" s="141"/>
      <c r="AS74" s="141"/>
      <c r="AT74" s="141"/>
      <c r="AU74" s="141"/>
      <c r="AV74" s="141"/>
    </row>
    <row r="75" spans="1:48">
      <c r="A75" s="140" t="s">
        <v>1417</v>
      </c>
      <c r="B75" s="140" t="s">
        <v>1418</v>
      </c>
      <c r="C75" s="140" t="s">
        <v>417</v>
      </c>
      <c r="D75" s="141" t="s">
        <v>1419</v>
      </c>
      <c r="E75" s="140" t="s">
        <v>1420</v>
      </c>
      <c r="F75" s="142">
        <v>37454</v>
      </c>
      <c r="G75" s="141" t="s">
        <v>1421</v>
      </c>
      <c r="H75" s="141" t="s">
        <v>1422</v>
      </c>
      <c r="I75" s="140" t="s">
        <v>1423</v>
      </c>
      <c r="J75" s="140"/>
      <c r="K75" s="140" t="s">
        <v>1424</v>
      </c>
      <c r="L75" s="140" t="s">
        <v>1425</v>
      </c>
      <c r="M75" s="140" t="s">
        <v>1426</v>
      </c>
      <c r="N75" s="140"/>
      <c r="O75" s="140"/>
      <c r="P75" s="140"/>
      <c r="Q75" s="140"/>
      <c r="R75" s="140"/>
      <c r="S75" s="140"/>
      <c r="T75" s="140"/>
      <c r="U75" s="140"/>
      <c r="V75" s="140"/>
      <c r="W75" s="140"/>
      <c r="X75" s="140"/>
      <c r="Y75" s="140"/>
      <c r="Z75" s="140"/>
      <c r="AA75" s="140"/>
      <c r="AB75" s="140"/>
      <c r="AC75" s="140"/>
      <c r="AD75" s="140" t="s">
        <v>429</v>
      </c>
      <c r="AE75" s="140" t="s">
        <v>430</v>
      </c>
      <c r="AF75" s="140" t="s">
        <v>432</v>
      </c>
      <c r="AG75" s="140"/>
      <c r="AH75" s="140"/>
      <c r="AI75" s="140"/>
      <c r="AJ75" s="140"/>
      <c r="AK75" s="140"/>
      <c r="AL75" s="140"/>
      <c r="AM75" s="140"/>
      <c r="AN75" s="140"/>
      <c r="AO75" s="140"/>
      <c r="AP75" s="140"/>
      <c r="AQ75" s="140"/>
      <c r="AR75" s="140"/>
      <c r="AS75" s="140"/>
      <c r="AT75" s="140"/>
      <c r="AU75" s="140"/>
      <c r="AV75" s="140"/>
    </row>
    <row r="76" spans="1:48">
      <c r="A76" s="140" t="s">
        <v>1427</v>
      </c>
      <c r="B76" s="140" t="s">
        <v>1428</v>
      </c>
      <c r="C76" s="140" t="s">
        <v>417</v>
      </c>
      <c r="D76" s="141" t="s">
        <v>1429</v>
      </c>
      <c r="E76" s="140" t="s">
        <v>1430</v>
      </c>
      <c r="F76" s="142">
        <v>35353</v>
      </c>
      <c r="G76" s="141" t="s">
        <v>1431</v>
      </c>
      <c r="H76" s="141" t="s">
        <v>1432</v>
      </c>
      <c r="I76" s="140" t="s">
        <v>1433</v>
      </c>
      <c r="J76" s="140"/>
      <c r="K76" s="140" t="s">
        <v>1434</v>
      </c>
      <c r="L76" s="140" t="s">
        <v>1435</v>
      </c>
      <c r="M76" s="140" t="s">
        <v>1436</v>
      </c>
      <c r="N76" s="140" t="s">
        <v>1437</v>
      </c>
      <c r="O76" s="140"/>
      <c r="P76" s="140"/>
      <c r="Q76" s="140"/>
      <c r="R76" s="140"/>
      <c r="S76" s="140"/>
      <c r="T76" s="140"/>
      <c r="U76" s="140"/>
      <c r="V76" s="140"/>
      <c r="W76" s="140"/>
      <c r="X76" s="140"/>
      <c r="Y76" s="140"/>
      <c r="Z76" s="140"/>
      <c r="AA76" s="140"/>
      <c r="AB76" s="140"/>
      <c r="AC76" s="140"/>
      <c r="AD76" s="140" t="s">
        <v>429</v>
      </c>
      <c r="AE76" s="140" t="s">
        <v>430</v>
      </c>
      <c r="AF76" s="140" t="s">
        <v>431</v>
      </c>
      <c r="AG76" s="140" t="s">
        <v>432</v>
      </c>
      <c r="AH76" s="140"/>
      <c r="AI76" s="140"/>
      <c r="AJ76" s="140"/>
      <c r="AK76" s="140"/>
      <c r="AL76" s="140"/>
      <c r="AM76" s="140"/>
      <c r="AN76" s="140"/>
      <c r="AO76" s="140"/>
      <c r="AP76" s="140"/>
      <c r="AQ76" s="140"/>
      <c r="AR76" s="140"/>
      <c r="AS76" s="140"/>
      <c r="AT76" s="140"/>
      <c r="AU76" s="140"/>
      <c r="AV76" s="140"/>
    </row>
    <row r="77" spans="1:48">
      <c r="A77" s="140" t="s">
        <v>1438</v>
      </c>
      <c r="B77" s="140" t="s">
        <v>1439</v>
      </c>
      <c r="C77" s="140" t="s">
        <v>417</v>
      </c>
      <c r="D77" s="141" t="s">
        <v>1440</v>
      </c>
      <c r="E77" s="140" t="s">
        <v>1441</v>
      </c>
      <c r="F77" s="142">
        <v>35072</v>
      </c>
      <c r="G77" s="141" t="s">
        <v>1442</v>
      </c>
      <c r="H77" s="141" t="s">
        <v>1443</v>
      </c>
      <c r="I77" s="140"/>
      <c r="J77" s="140"/>
      <c r="K77" s="140" t="s">
        <v>1444</v>
      </c>
      <c r="L77" s="140" t="s">
        <v>1445</v>
      </c>
      <c r="M77" s="140" t="s">
        <v>1446</v>
      </c>
      <c r="N77" s="140" t="s">
        <v>1447</v>
      </c>
      <c r="O77" s="140"/>
      <c r="P77" s="140"/>
      <c r="Q77" s="140"/>
      <c r="R77" s="140"/>
      <c r="S77" s="140"/>
      <c r="T77" s="140"/>
      <c r="U77" s="140"/>
      <c r="V77" s="140"/>
      <c r="W77" s="140"/>
      <c r="X77" s="140"/>
      <c r="Y77" s="140"/>
      <c r="Z77" s="140"/>
      <c r="AA77" s="140"/>
      <c r="AB77" s="140"/>
      <c r="AC77" s="140"/>
      <c r="AD77" s="140" t="s">
        <v>429</v>
      </c>
      <c r="AE77" s="140" t="s">
        <v>430</v>
      </c>
      <c r="AF77" s="140" t="s">
        <v>432</v>
      </c>
      <c r="AG77" s="140" t="s">
        <v>432</v>
      </c>
      <c r="AH77" s="140"/>
      <c r="AI77" s="140"/>
      <c r="AJ77" s="140"/>
      <c r="AK77" s="140"/>
      <c r="AL77" s="140"/>
      <c r="AM77" s="140"/>
      <c r="AN77" s="140"/>
      <c r="AO77" s="140"/>
      <c r="AP77" s="140"/>
      <c r="AQ77" s="140"/>
      <c r="AR77" s="140"/>
      <c r="AS77" s="140"/>
      <c r="AT77" s="140"/>
      <c r="AU77" s="140"/>
      <c r="AV77" s="140"/>
    </row>
    <row r="78" spans="1:48">
      <c r="A78" s="140" t="s">
        <v>1448</v>
      </c>
      <c r="B78" s="140" t="s">
        <v>1449</v>
      </c>
      <c r="C78" s="140" t="s">
        <v>417</v>
      </c>
      <c r="D78" s="141" t="s">
        <v>1450</v>
      </c>
      <c r="E78" s="140" t="s">
        <v>1451</v>
      </c>
      <c r="F78" s="142">
        <v>36346</v>
      </c>
      <c r="G78" s="141" t="s">
        <v>1452</v>
      </c>
      <c r="H78" s="141" t="s">
        <v>1453</v>
      </c>
      <c r="I78" s="140" t="s">
        <v>1454</v>
      </c>
      <c r="J78" s="140"/>
      <c r="K78" s="140" t="s">
        <v>1455</v>
      </c>
      <c r="L78" s="140" t="s">
        <v>1456</v>
      </c>
      <c r="M78" s="140"/>
      <c r="N78" s="140"/>
      <c r="O78" s="140"/>
      <c r="P78" s="140"/>
      <c r="Q78" s="140"/>
      <c r="R78" s="140"/>
      <c r="S78" s="140"/>
      <c r="T78" s="140"/>
      <c r="U78" s="140"/>
      <c r="V78" s="140"/>
      <c r="W78" s="140"/>
      <c r="X78" s="140"/>
      <c r="Y78" s="140"/>
      <c r="Z78" s="140"/>
      <c r="AA78" s="140"/>
      <c r="AB78" s="140"/>
      <c r="AC78" s="140"/>
      <c r="AD78" s="140" t="s">
        <v>429</v>
      </c>
      <c r="AE78" s="140" t="s">
        <v>430</v>
      </c>
      <c r="AF78" s="140"/>
      <c r="AG78" s="140"/>
      <c r="AH78" s="140"/>
      <c r="AI78" s="140"/>
      <c r="AJ78" s="140"/>
      <c r="AK78" s="140"/>
      <c r="AL78" s="140"/>
      <c r="AM78" s="140"/>
      <c r="AN78" s="140"/>
      <c r="AO78" s="140"/>
      <c r="AP78" s="140"/>
      <c r="AQ78" s="140"/>
      <c r="AR78" s="140"/>
      <c r="AS78" s="140"/>
      <c r="AT78" s="140"/>
      <c r="AU78" s="140"/>
      <c r="AV78" s="140"/>
    </row>
    <row r="79" spans="1:48">
      <c r="A79" s="140" t="s">
        <v>1457</v>
      </c>
      <c r="B79" s="140" t="s">
        <v>1458</v>
      </c>
      <c r="C79" s="140" t="s">
        <v>417</v>
      </c>
      <c r="D79" s="141" t="s">
        <v>1459</v>
      </c>
      <c r="E79" s="140" t="s">
        <v>1460</v>
      </c>
      <c r="F79" s="142">
        <v>34327</v>
      </c>
      <c r="G79" s="141" t="s">
        <v>1461</v>
      </c>
      <c r="H79" s="141" t="s">
        <v>1462</v>
      </c>
      <c r="I79" s="140" t="s">
        <v>1463</v>
      </c>
      <c r="J79" s="140"/>
      <c r="K79" s="140" t="s">
        <v>1464</v>
      </c>
      <c r="L79" s="140" t="s">
        <v>1465</v>
      </c>
      <c r="M79" s="140" t="s">
        <v>1466</v>
      </c>
      <c r="N79" s="140" t="s">
        <v>1467</v>
      </c>
      <c r="O79" s="140" t="s">
        <v>1468</v>
      </c>
      <c r="P79" s="140"/>
      <c r="Q79" s="140"/>
      <c r="R79" s="140"/>
      <c r="S79" s="140"/>
      <c r="T79" s="140"/>
      <c r="U79" s="140"/>
      <c r="V79" s="140"/>
      <c r="W79" s="140"/>
      <c r="X79" s="140"/>
      <c r="Y79" s="140"/>
      <c r="Z79" s="140"/>
      <c r="AA79" s="140"/>
      <c r="AB79" s="140"/>
      <c r="AC79" s="140"/>
      <c r="AD79" s="140" t="s">
        <v>429</v>
      </c>
      <c r="AE79" s="140" t="s">
        <v>430</v>
      </c>
      <c r="AF79" s="140" t="s">
        <v>430</v>
      </c>
      <c r="AG79" s="140" t="s">
        <v>431</v>
      </c>
      <c r="AH79" s="140" t="s">
        <v>432</v>
      </c>
      <c r="AI79" s="140"/>
      <c r="AJ79" s="140"/>
      <c r="AK79" s="140"/>
      <c r="AL79" s="140"/>
      <c r="AM79" s="140"/>
      <c r="AN79" s="140"/>
      <c r="AO79" s="140"/>
      <c r="AP79" s="140"/>
      <c r="AQ79" s="140"/>
      <c r="AR79" s="140"/>
      <c r="AS79" s="140"/>
      <c r="AT79" s="140"/>
      <c r="AU79" s="140"/>
      <c r="AV79" s="140"/>
    </row>
    <row r="80" spans="1:48">
      <c r="A80" s="140" t="s">
        <v>1469</v>
      </c>
      <c r="B80" s="140" t="s">
        <v>1470</v>
      </c>
      <c r="C80" s="140" t="s">
        <v>417</v>
      </c>
      <c r="D80" s="141" t="s">
        <v>1471</v>
      </c>
      <c r="E80" s="140" t="s">
        <v>1472</v>
      </c>
      <c r="F80" s="142">
        <v>35636</v>
      </c>
      <c r="G80" s="141" t="s">
        <v>1473</v>
      </c>
      <c r="H80" s="141" t="s">
        <v>1473</v>
      </c>
      <c r="I80" s="140" t="s">
        <v>1474</v>
      </c>
      <c r="J80" s="140"/>
      <c r="K80" s="140" t="s">
        <v>1475</v>
      </c>
      <c r="L80" s="140" t="s">
        <v>1476</v>
      </c>
      <c r="M80" s="140" t="s">
        <v>1477</v>
      </c>
      <c r="N80" s="140" t="s">
        <v>1478</v>
      </c>
      <c r="O80" s="140" t="s">
        <v>1479</v>
      </c>
      <c r="P80" s="140" t="s">
        <v>1480</v>
      </c>
      <c r="Q80" s="140" t="s">
        <v>1481</v>
      </c>
      <c r="R80" s="140" t="s">
        <v>1482</v>
      </c>
      <c r="S80" s="140" t="s">
        <v>1483</v>
      </c>
      <c r="T80" s="140"/>
      <c r="U80" s="140"/>
      <c r="V80" s="140"/>
      <c r="W80" s="140"/>
      <c r="X80" s="140"/>
      <c r="Y80" s="140"/>
      <c r="Z80" s="140"/>
      <c r="AA80" s="140"/>
      <c r="AB80" s="140"/>
      <c r="AC80" s="140"/>
      <c r="AD80" s="140" t="s">
        <v>429</v>
      </c>
      <c r="AE80" s="140" t="s">
        <v>430</v>
      </c>
      <c r="AF80" s="140" t="s">
        <v>430</v>
      </c>
      <c r="AG80" s="140" t="s">
        <v>430</v>
      </c>
      <c r="AH80" s="140" t="s">
        <v>430</v>
      </c>
      <c r="AI80" s="140" t="s">
        <v>431</v>
      </c>
      <c r="AJ80" s="140" t="s">
        <v>432</v>
      </c>
      <c r="AK80" s="140" t="s">
        <v>432</v>
      </c>
      <c r="AL80" s="140" t="s">
        <v>432</v>
      </c>
      <c r="AM80" s="140"/>
      <c r="AN80" s="140"/>
      <c r="AO80" s="140"/>
      <c r="AP80" s="140"/>
      <c r="AQ80" s="140"/>
      <c r="AR80" s="140"/>
      <c r="AS80" s="140"/>
      <c r="AT80" s="140"/>
      <c r="AU80" s="140"/>
      <c r="AV80" s="140"/>
    </row>
    <row r="81" spans="1:48">
      <c r="A81" s="140" t="s">
        <v>1484</v>
      </c>
      <c r="B81" s="140" t="s">
        <v>1485</v>
      </c>
      <c r="C81" s="140" t="s">
        <v>417</v>
      </c>
      <c r="D81" s="141" t="s">
        <v>1486</v>
      </c>
      <c r="E81" s="140" t="s">
        <v>1487</v>
      </c>
      <c r="F81" s="142">
        <v>36640</v>
      </c>
      <c r="G81" s="141" t="s">
        <v>1488</v>
      </c>
      <c r="H81" s="141" t="s">
        <v>1489</v>
      </c>
      <c r="I81" s="140" t="s">
        <v>1490</v>
      </c>
      <c r="J81" s="140"/>
      <c r="K81" s="140" t="s">
        <v>1491</v>
      </c>
      <c r="L81" s="140" t="s">
        <v>1492</v>
      </c>
      <c r="M81" s="140" t="s">
        <v>1493</v>
      </c>
      <c r="N81" s="140" t="s">
        <v>722</v>
      </c>
      <c r="O81" s="140" t="s">
        <v>720</v>
      </c>
      <c r="P81" s="140" t="s">
        <v>721</v>
      </c>
      <c r="Q81" s="140" t="s">
        <v>723</v>
      </c>
      <c r="R81" s="140"/>
      <c r="S81" s="140"/>
      <c r="T81" s="140"/>
      <c r="U81" s="140"/>
      <c r="V81" s="140"/>
      <c r="W81" s="140"/>
      <c r="X81" s="140"/>
      <c r="Y81" s="140"/>
      <c r="Z81" s="140"/>
      <c r="AA81" s="140"/>
      <c r="AB81" s="140"/>
      <c r="AC81" s="140"/>
      <c r="AD81" s="140" t="s">
        <v>429</v>
      </c>
      <c r="AE81" s="140" t="s">
        <v>430</v>
      </c>
      <c r="AF81" s="140" t="s">
        <v>430</v>
      </c>
      <c r="AG81" s="140" t="s">
        <v>430</v>
      </c>
      <c r="AH81" s="140" t="s">
        <v>431</v>
      </c>
      <c r="AI81" s="140" t="s">
        <v>432</v>
      </c>
      <c r="AJ81" s="140" t="s">
        <v>432</v>
      </c>
      <c r="AK81" s="140"/>
      <c r="AL81" s="140"/>
      <c r="AM81" s="140"/>
      <c r="AN81" s="140"/>
      <c r="AO81" s="140"/>
      <c r="AP81" s="140"/>
      <c r="AQ81" s="140"/>
      <c r="AR81" s="140"/>
      <c r="AS81" s="140"/>
      <c r="AT81" s="140"/>
      <c r="AU81" s="140"/>
      <c r="AV81" s="140"/>
    </row>
    <row r="82" spans="1:48">
      <c r="A82" s="140" t="s">
        <v>1494</v>
      </c>
      <c r="B82" s="140" t="s">
        <v>1495</v>
      </c>
      <c r="C82" s="140" t="s">
        <v>417</v>
      </c>
      <c r="D82" s="141" t="s">
        <v>1496</v>
      </c>
      <c r="E82" s="140" t="s">
        <v>1497</v>
      </c>
      <c r="F82" s="142">
        <v>34197</v>
      </c>
      <c r="G82" s="141" t="s">
        <v>1498</v>
      </c>
      <c r="H82" s="141" t="s">
        <v>1499</v>
      </c>
      <c r="I82" s="140" t="s">
        <v>1500</v>
      </c>
      <c r="J82" s="140"/>
      <c r="K82" s="140" t="s">
        <v>1501</v>
      </c>
      <c r="L82" s="140"/>
      <c r="M82" s="140"/>
      <c r="N82" s="140"/>
      <c r="O82" s="140"/>
      <c r="P82" s="140"/>
      <c r="Q82" s="140"/>
      <c r="R82" s="140"/>
      <c r="S82" s="140"/>
      <c r="T82" s="140"/>
      <c r="U82" s="140"/>
      <c r="V82" s="140"/>
      <c r="W82" s="140"/>
      <c r="X82" s="140"/>
      <c r="Y82" s="140"/>
      <c r="Z82" s="140"/>
      <c r="AA82" s="140"/>
      <c r="AB82" s="140"/>
      <c r="AC82" s="140"/>
      <c r="AD82" s="140" t="s">
        <v>429</v>
      </c>
      <c r="AE82" s="140"/>
      <c r="AF82" s="140"/>
      <c r="AG82" s="140"/>
      <c r="AH82" s="140"/>
      <c r="AI82" s="140"/>
      <c r="AJ82" s="140"/>
      <c r="AK82" s="140"/>
      <c r="AL82" s="140"/>
      <c r="AM82" s="140"/>
      <c r="AN82" s="140"/>
      <c r="AO82" s="140"/>
      <c r="AP82" s="140"/>
      <c r="AQ82" s="140"/>
      <c r="AR82" s="140"/>
      <c r="AS82" s="140"/>
      <c r="AT82" s="140"/>
      <c r="AU82" s="140"/>
      <c r="AV82" s="140"/>
    </row>
    <row r="83" spans="1:48">
      <c r="A83" s="140" t="s">
        <v>1502</v>
      </c>
      <c r="B83" s="140" t="s">
        <v>1503</v>
      </c>
      <c r="C83" s="140" t="s">
        <v>417</v>
      </c>
      <c r="D83" s="141" t="s">
        <v>1504</v>
      </c>
      <c r="E83" s="140" t="s">
        <v>1505</v>
      </c>
      <c r="F83" s="142">
        <v>35626</v>
      </c>
      <c r="G83" s="141" t="s">
        <v>1506</v>
      </c>
      <c r="H83" s="141" t="s">
        <v>1507</v>
      </c>
      <c r="I83" s="140" t="s">
        <v>1508</v>
      </c>
      <c r="J83" s="140"/>
      <c r="K83" s="140" t="s">
        <v>1509</v>
      </c>
      <c r="L83" s="140" t="s">
        <v>1510</v>
      </c>
      <c r="M83" s="140" t="s">
        <v>1511</v>
      </c>
      <c r="N83" s="140" t="s">
        <v>1512</v>
      </c>
      <c r="O83" s="140" t="s">
        <v>1513</v>
      </c>
      <c r="P83" s="140" t="s">
        <v>1514</v>
      </c>
      <c r="Q83" s="140" t="s">
        <v>1515</v>
      </c>
      <c r="R83" s="140"/>
      <c r="S83" s="140"/>
      <c r="T83" s="140"/>
      <c r="U83" s="140"/>
      <c r="V83" s="140"/>
      <c r="W83" s="140"/>
      <c r="X83" s="140"/>
      <c r="Y83" s="140"/>
      <c r="Z83" s="140"/>
      <c r="AA83" s="140"/>
      <c r="AB83" s="140"/>
      <c r="AC83" s="140"/>
      <c r="AD83" s="140" t="s">
        <v>429</v>
      </c>
      <c r="AE83" s="140" t="s">
        <v>430</v>
      </c>
      <c r="AF83" s="140" t="s">
        <v>430</v>
      </c>
      <c r="AG83" s="140" t="s">
        <v>431</v>
      </c>
      <c r="AH83" s="140" t="s">
        <v>432</v>
      </c>
      <c r="AI83" s="140" t="s">
        <v>432</v>
      </c>
      <c r="AJ83" s="140" t="s">
        <v>432</v>
      </c>
      <c r="AK83" s="140"/>
      <c r="AL83" s="140"/>
      <c r="AM83" s="140"/>
      <c r="AN83" s="140"/>
      <c r="AO83" s="140"/>
      <c r="AP83" s="140"/>
      <c r="AQ83" s="140"/>
      <c r="AR83" s="140"/>
      <c r="AS83" s="140"/>
      <c r="AT83" s="140"/>
      <c r="AU83" s="140"/>
      <c r="AV83" s="140"/>
    </row>
    <row r="84" spans="1:48">
      <c r="A84" s="140" t="s">
        <v>1516</v>
      </c>
      <c r="B84" s="140" t="s">
        <v>1517</v>
      </c>
      <c r="C84" s="140" t="s">
        <v>417</v>
      </c>
      <c r="D84" s="141" t="s">
        <v>1518</v>
      </c>
      <c r="E84" s="140" t="s">
        <v>1519</v>
      </c>
      <c r="F84" s="142">
        <v>34355</v>
      </c>
      <c r="G84" s="141" t="s">
        <v>1520</v>
      </c>
      <c r="H84" s="141" t="s">
        <v>1521</v>
      </c>
      <c r="I84" s="140" t="s">
        <v>1522</v>
      </c>
      <c r="J84" s="140" t="s">
        <v>1523</v>
      </c>
      <c r="K84" s="140" t="s">
        <v>1524</v>
      </c>
      <c r="L84" s="140" t="s">
        <v>1525</v>
      </c>
      <c r="M84" s="140" t="s">
        <v>1526</v>
      </c>
      <c r="N84" s="140" t="s">
        <v>1527</v>
      </c>
      <c r="O84" s="140" t="s">
        <v>1528</v>
      </c>
      <c r="P84" s="140" t="s">
        <v>1529</v>
      </c>
      <c r="Q84" s="140" t="s">
        <v>1530</v>
      </c>
      <c r="R84" s="140" t="s">
        <v>1531</v>
      </c>
      <c r="S84" s="140" t="s">
        <v>1532</v>
      </c>
      <c r="T84" s="140"/>
      <c r="U84" s="140"/>
      <c r="V84" s="140"/>
      <c r="W84" s="140"/>
      <c r="X84" s="140"/>
      <c r="Y84" s="140"/>
      <c r="Z84" s="140"/>
      <c r="AA84" s="140"/>
      <c r="AB84" s="140"/>
      <c r="AC84" s="140"/>
      <c r="AD84" s="140" t="s">
        <v>429</v>
      </c>
      <c r="AE84" s="140" t="s">
        <v>429</v>
      </c>
      <c r="AF84" s="140" t="s">
        <v>430</v>
      </c>
      <c r="AG84" s="140" t="s">
        <v>430</v>
      </c>
      <c r="AH84" s="140" t="s">
        <v>430</v>
      </c>
      <c r="AI84" s="140" t="s">
        <v>431</v>
      </c>
      <c r="AJ84" s="140" t="s">
        <v>449</v>
      </c>
      <c r="AK84" s="140" t="s">
        <v>449</v>
      </c>
      <c r="AL84" s="140" t="s">
        <v>449</v>
      </c>
      <c r="AM84" s="140"/>
      <c r="AN84" s="140"/>
      <c r="AO84" s="140"/>
      <c r="AP84" s="140"/>
      <c r="AQ84" s="140"/>
      <c r="AR84" s="140"/>
      <c r="AS84" s="140"/>
      <c r="AT84" s="140"/>
      <c r="AU84" s="140"/>
      <c r="AV84" s="140"/>
    </row>
    <row r="85" spans="1:48">
      <c r="A85" s="140" t="s">
        <v>1533</v>
      </c>
      <c r="B85" s="140" t="s">
        <v>1534</v>
      </c>
      <c r="C85" s="140" t="s">
        <v>417</v>
      </c>
      <c r="D85" s="141" t="s">
        <v>1535</v>
      </c>
      <c r="E85" s="140" t="s">
        <v>1536</v>
      </c>
      <c r="F85" s="142">
        <v>35794</v>
      </c>
      <c r="G85" s="141" t="s">
        <v>1537</v>
      </c>
      <c r="H85" s="141" t="s">
        <v>1538</v>
      </c>
      <c r="I85" s="140" t="s">
        <v>1539</v>
      </c>
      <c r="J85" s="140"/>
      <c r="K85" s="140" t="s">
        <v>1540</v>
      </c>
      <c r="L85" s="140" t="s">
        <v>1541</v>
      </c>
      <c r="M85" s="140" t="s">
        <v>1542</v>
      </c>
      <c r="N85" s="140" t="s">
        <v>1543</v>
      </c>
      <c r="O85" s="140" t="s">
        <v>1544</v>
      </c>
      <c r="P85" s="140" t="s">
        <v>1545</v>
      </c>
      <c r="Q85" s="140"/>
      <c r="R85" s="140"/>
      <c r="S85" s="140"/>
      <c r="T85" s="140"/>
      <c r="U85" s="140"/>
      <c r="V85" s="140"/>
      <c r="W85" s="140"/>
      <c r="X85" s="140"/>
      <c r="Y85" s="140"/>
      <c r="Z85" s="140"/>
      <c r="AA85" s="140"/>
      <c r="AB85" s="140"/>
      <c r="AC85" s="140"/>
      <c r="AD85" s="140" t="s">
        <v>429</v>
      </c>
      <c r="AE85" s="140" t="s">
        <v>430</v>
      </c>
      <c r="AF85" s="140" t="s">
        <v>431</v>
      </c>
      <c r="AG85" s="140" t="s">
        <v>432</v>
      </c>
      <c r="AH85" s="140" t="s">
        <v>432</v>
      </c>
      <c r="AI85" s="140" t="s">
        <v>432</v>
      </c>
      <c r="AJ85" s="140"/>
      <c r="AK85" s="140"/>
      <c r="AL85" s="140"/>
      <c r="AM85" s="140"/>
      <c r="AN85" s="140"/>
      <c r="AO85" s="140"/>
      <c r="AP85" s="140"/>
      <c r="AQ85" s="140"/>
      <c r="AR85" s="140"/>
      <c r="AS85" s="140"/>
      <c r="AT85" s="140"/>
      <c r="AU85" s="140"/>
      <c r="AV85" s="140"/>
    </row>
    <row r="86" spans="1:48">
      <c r="A86" s="140" t="s">
        <v>1546</v>
      </c>
      <c r="B86" s="140" t="s">
        <v>1547</v>
      </c>
      <c r="C86" s="140" t="s">
        <v>417</v>
      </c>
      <c r="D86" s="141" t="s">
        <v>1548</v>
      </c>
      <c r="E86" s="140" t="s">
        <v>1549</v>
      </c>
      <c r="F86" s="142">
        <v>34429</v>
      </c>
      <c r="G86" s="141" t="s">
        <v>1550</v>
      </c>
      <c r="H86" s="141" t="s">
        <v>1551</v>
      </c>
      <c r="I86" s="140" t="s">
        <v>1552</v>
      </c>
      <c r="J86" s="140"/>
      <c r="K86" s="140" t="s">
        <v>1553</v>
      </c>
      <c r="L86" s="140" t="s">
        <v>1554</v>
      </c>
      <c r="M86" s="140" t="s">
        <v>1555</v>
      </c>
      <c r="N86" s="140" t="s">
        <v>1556</v>
      </c>
      <c r="O86" s="140" t="s">
        <v>1557</v>
      </c>
      <c r="P86" s="140"/>
      <c r="Q86" s="140"/>
      <c r="R86" s="140"/>
      <c r="S86" s="140"/>
      <c r="T86" s="140"/>
      <c r="U86" s="140"/>
      <c r="V86" s="140"/>
      <c r="W86" s="140"/>
      <c r="X86" s="140"/>
      <c r="Y86" s="140"/>
      <c r="Z86" s="140"/>
      <c r="AA86" s="140"/>
      <c r="AB86" s="140"/>
      <c r="AC86" s="140"/>
      <c r="AD86" s="140" t="s">
        <v>429</v>
      </c>
      <c r="AE86" s="140" t="s">
        <v>431</v>
      </c>
      <c r="AF86" s="140" t="s">
        <v>432</v>
      </c>
      <c r="AG86" s="140" t="s">
        <v>432</v>
      </c>
      <c r="AH86" s="140" t="s">
        <v>432</v>
      </c>
      <c r="AI86" s="140"/>
      <c r="AJ86" s="140"/>
      <c r="AK86" s="140"/>
      <c r="AL86" s="140"/>
      <c r="AM86" s="140"/>
      <c r="AN86" s="140"/>
      <c r="AO86" s="140"/>
      <c r="AP86" s="140"/>
      <c r="AQ86" s="140"/>
      <c r="AR86" s="140"/>
      <c r="AS86" s="140"/>
      <c r="AT86" s="140"/>
      <c r="AU86" s="140"/>
      <c r="AV86" s="140"/>
    </row>
    <row r="87" spans="1:48">
      <c r="A87" s="140" t="s">
        <v>1558</v>
      </c>
      <c r="B87" s="140" t="s">
        <v>1559</v>
      </c>
      <c r="C87" s="140" t="s">
        <v>417</v>
      </c>
      <c r="D87" s="141" t="s">
        <v>1560</v>
      </c>
      <c r="E87" s="140" t="s">
        <v>1561</v>
      </c>
      <c r="F87" s="142">
        <v>34660</v>
      </c>
      <c r="G87" s="141" t="s">
        <v>1562</v>
      </c>
      <c r="H87" s="141" t="s">
        <v>1562</v>
      </c>
      <c r="I87" s="140" t="s">
        <v>1563</v>
      </c>
      <c r="J87" s="140"/>
      <c r="K87" s="140" t="s">
        <v>1564</v>
      </c>
      <c r="L87" s="140" t="s">
        <v>1565</v>
      </c>
      <c r="M87" s="140" t="s">
        <v>1566</v>
      </c>
      <c r="N87" s="140" t="s">
        <v>1567</v>
      </c>
      <c r="O87" s="140" t="s">
        <v>1568</v>
      </c>
      <c r="P87" s="140" t="s">
        <v>1569</v>
      </c>
      <c r="Q87" s="140" t="s">
        <v>1570</v>
      </c>
      <c r="R87" s="140" t="s">
        <v>1571</v>
      </c>
      <c r="S87" s="140"/>
      <c r="T87" s="140"/>
      <c r="U87" s="140"/>
      <c r="V87" s="140"/>
      <c r="W87" s="140"/>
      <c r="X87" s="140"/>
      <c r="Y87" s="140"/>
      <c r="Z87" s="140"/>
      <c r="AA87" s="140"/>
      <c r="AB87" s="140"/>
      <c r="AC87" s="140"/>
      <c r="AD87" s="140" t="s">
        <v>429</v>
      </c>
      <c r="AE87" s="140" t="s">
        <v>430</v>
      </c>
      <c r="AF87" s="140" t="s">
        <v>430</v>
      </c>
      <c r="AG87" s="140" t="s">
        <v>430</v>
      </c>
      <c r="AH87" s="140" t="s">
        <v>430</v>
      </c>
      <c r="AI87" s="140" t="s">
        <v>431</v>
      </c>
      <c r="AJ87" s="140" t="s">
        <v>449</v>
      </c>
      <c r="AK87" s="140" t="s">
        <v>432</v>
      </c>
      <c r="AL87" s="140"/>
      <c r="AM87" s="140"/>
      <c r="AN87" s="140"/>
      <c r="AO87" s="140"/>
      <c r="AP87" s="140"/>
      <c r="AQ87" s="140"/>
      <c r="AR87" s="140"/>
      <c r="AS87" s="140"/>
      <c r="AT87" s="140"/>
      <c r="AU87" s="140"/>
      <c r="AV87" s="140"/>
    </row>
    <row r="88" spans="1:48">
      <c r="A88" s="140" t="s">
        <v>1572</v>
      </c>
      <c r="B88" s="140" t="s">
        <v>1573</v>
      </c>
      <c r="C88" s="140" t="s">
        <v>417</v>
      </c>
      <c r="D88" s="141" t="s">
        <v>1574</v>
      </c>
      <c r="E88" s="140" t="s">
        <v>1575</v>
      </c>
      <c r="F88" s="142">
        <v>35032</v>
      </c>
      <c r="G88" s="141" t="s">
        <v>1576</v>
      </c>
      <c r="H88" s="141" t="s">
        <v>1577</v>
      </c>
      <c r="I88" s="140" t="s">
        <v>1578</v>
      </c>
      <c r="J88" s="140"/>
      <c r="K88" s="140" t="s">
        <v>1579</v>
      </c>
      <c r="L88" s="140" t="s">
        <v>1580</v>
      </c>
      <c r="M88" s="140" t="s">
        <v>1581</v>
      </c>
      <c r="N88" s="140" t="s">
        <v>1582</v>
      </c>
      <c r="O88" s="140" t="s">
        <v>1583</v>
      </c>
      <c r="P88" s="140" t="s">
        <v>1584</v>
      </c>
      <c r="Q88" s="140" t="s">
        <v>1585</v>
      </c>
      <c r="R88" s="140" t="s">
        <v>1586</v>
      </c>
      <c r="S88" s="140" t="s">
        <v>1587</v>
      </c>
      <c r="T88" s="140"/>
      <c r="U88" s="140"/>
      <c r="V88" s="140"/>
      <c r="W88" s="140"/>
      <c r="X88" s="140"/>
      <c r="Y88" s="140"/>
      <c r="Z88" s="140"/>
      <c r="AA88" s="140"/>
      <c r="AB88" s="140"/>
      <c r="AC88" s="140"/>
      <c r="AD88" s="140" t="s">
        <v>890</v>
      </c>
      <c r="AE88" s="140" t="s">
        <v>1588</v>
      </c>
      <c r="AF88" s="140" t="s">
        <v>1589</v>
      </c>
      <c r="AG88" s="140" t="s">
        <v>1590</v>
      </c>
      <c r="AH88" s="140" t="s">
        <v>1591</v>
      </c>
      <c r="AI88" s="140" t="s">
        <v>567</v>
      </c>
      <c r="AJ88" s="140" t="s">
        <v>1592</v>
      </c>
      <c r="AK88" s="140" t="s">
        <v>449</v>
      </c>
      <c r="AL88" s="140" t="s">
        <v>449</v>
      </c>
      <c r="AM88" s="140"/>
      <c r="AN88" s="140"/>
      <c r="AO88" s="140"/>
      <c r="AP88" s="140"/>
      <c r="AQ88" s="140"/>
      <c r="AR88" s="140"/>
      <c r="AS88" s="140"/>
      <c r="AT88" s="140"/>
      <c r="AU88" s="140"/>
      <c r="AV88" s="140"/>
    </row>
    <row r="89" spans="1:48">
      <c r="A89" s="140" t="s">
        <v>1593</v>
      </c>
      <c r="B89" s="140" t="s">
        <v>1594</v>
      </c>
      <c r="C89" s="140" t="s">
        <v>417</v>
      </c>
      <c r="D89" s="141" t="s">
        <v>1595</v>
      </c>
      <c r="E89" s="140" t="s">
        <v>1596</v>
      </c>
      <c r="F89" s="142">
        <v>42199</v>
      </c>
      <c r="G89" s="141" t="s">
        <v>1597</v>
      </c>
      <c r="H89" s="141" t="s">
        <v>1598</v>
      </c>
      <c r="I89" s="140" t="s">
        <v>1599</v>
      </c>
      <c r="J89" s="140" t="s">
        <v>1600</v>
      </c>
      <c r="K89" s="140" t="s">
        <v>1601</v>
      </c>
      <c r="L89" s="140" t="s">
        <v>1602</v>
      </c>
      <c r="M89" s="140" t="s">
        <v>1603</v>
      </c>
      <c r="N89" s="140" t="s">
        <v>1604</v>
      </c>
      <c r="O89" s="140" t="s">
        <v>1605</v>
      </c>
      <c r="P89" s="140" t="s">
        <v>1606</v>
      </c>
      <c r="Q89" s="140"/>
      <c r="R89" s="140"/>
      <c r="S89" s="140"/>
      <c r="T89" s="140"/>
      <c r="AA89" s="140"/>
      <c r="AB89" s="140"/>
      <c r="AC89" s="140"/>
      <c r="AD89" s="140" t="s">
        <v>1607</v>
      </c>
      <c r="AE89" s="140" t="s">
        <v>1608</v>
      </c>
      <c r="AF89" s="140" t="s">
        <v>567</v>
      </c>
      <c r="AG89" s="140" t="s">
        <v>449</v>
      </c>
      <c r="AH89" s="140" t="s">
        <v>449</v>
      </c>
      <c r="AI89" s="140" t="s">
        <v>449</v>
      </c>
      <c r="AJ89" s="140"/>
      <c r="AK89" s="140"/>
      <c r="AL89" s="140"/>
      <c r="AM89" s="140"/>
      <c r="AN89" s="140"/>
      <c r="AO89" s="140"/>
      <c r="AP89" s="140"/>
      <c r="AQ89" s="140"/>
      <c r="AR89" s="140"/>
      <c r="AS89" s="140"/>
      <c r="AT89" s="140"/>
      <c r="AU89" s="140"/>
      <c r="AV89" s="140"/>
    </row>
    <row r="90" spans="1:48">
      <c r="A90" s="140" t="s">
        <v>1609</v>
      </c>
      <c r="B90" s="140" t="s">
        <v>1610</v>
      </c>
      <c r="C90" s="140" t="s">
        <v>417</v>
      </c>
      <c r="D90" s="141" t="s">
        <v>1611</v>
      </c>
      <c r="E90" s="140" t="s">
        <v>1612</v>
      </c>
      <c r="F90" s="142">
        <v>34526</v>
      </c>
      <c r="G90" s="141" t="s">
        <v>1613</v>
      </c>
      <c r="H90" s="141" t="s">
        <v>1614</v>
      </c>
      <c r="I90" s="140" t="s">
        <v>1615</v>
      </c>
      <c r="J90" s="140"/>
      <c r="K90" s="140" t="s">
        <v>1616</v>
      </c>
      <c r="L90" s="140" t="s">
        <v>1617</v>
      </c>
      <c r="M90" s="140" t="s">
        <v>1618</v>
      </c>
      <c r="N90" s="140" t="s">
        <v>1619</v>
      </c>
      <c r="O90" s="140" t="s">
        <v>1620</v>
      </c>
      <c r="P90" s="140" t="s">
        <v>1621</v>
      </c>
      <c r="Q90" s="140" t="s">
        <v>1622</v>
      </c>
      <c r="R90" s="140" t="s">
        <v>1623</v>
      </c>
      <c r="S90" s="140"/>
      <c r="T90" s="140"/>
      <c r="U90" s="140"/>
      <c r="V90" s="140"/>
      <c r="W90" s="140"/>
      <c r="X90" s="140"/>
      <c r="Y90" s="140"/>
      <c r="Z90" s="140"/>
      <c r="AA90" s="140"/>
      <c r="AB90" s="140"/>
      <c r="AC90" s="140"/>
      <c r="AD90" s="140" t="s">
        <v>429</v>
      </c>
      <c r="AE90" s="140" t="s">
        <v>430</v>
      </c>
      <c r="AF90" s="140" t="s">
        <v>430</v>
      </c>
      <c r="AG90" s="140" t="s">
        <v>430</v>
      </c>
      <c r="AH90" s="140" t="s">
        <v>431</v>
      </c>
      <c r="AI90" s="140" t="s">
        <v>432</v>
      </c>
      <c r="AJ90" s="140" t="s">
        <v>432</v>
      </c>
      <c r="AK90" s="140" t="s">
        <v>432</v>
      </c>
      <c r="AL90" s="140"/>
      <c r="AM90" s="140"/>
      <c r="AN90" s="140"/>
      <c r="AO90" s="140"/>
      <c r="AP90" s="140"/>
      <c r="AQ90" s="140"/>
      <c r="AR90" s="140"/>
      <c r="AS90" s="140"/>
      <c r="AT90" s="140"/>
      <c r="AU90" s="140"/>
      <c r="AV90" s="140"/>
    </row>
    <row r="91" spans="1:48">
      <c r="A91" s="140" t="s">
        <v>1624</v>
      </c>
      <c r="B91" s="140" t="s">
        <v>1625</v>
      </c>
      <c r="C91" s="140" t="s">
        <v>417</v>
      </c>
      <c r="D91" s="141" t="s">
        <v>1626</v>
      </c>
      <c r="E91" s="140" t="s">
        <v>1627</v>
      </c>
      <c r="F91" s="142">
        <v>36238</v>
      </c>
      <c r="G91" s="141" t="s">
        <v>1628</v>
      </c>
      <c r="H91" s="141" t="s">
        <v>1629</v>
      </c>
      <c r="I91" s="140" t="s">
        <v>1630</v>
      </c>
      <c r="J91" s="140"/>
      <c r="K91" s="140" t="s">
        <v>1631</v>
      </c>
      <c r="L91" s="140" t="s">
        <v>1632</v>
      </c>
      <c r="M91" s="140" t="s">
        <v>1633</v>
      </c>
      <c r="N91" s="140" t="s">
        <v>1634</v>
      </c>
      <c r="O91" s="140" t="s">
        <v>1635</v>
      </c>
      <c r="P91" s="140" t="s">
        <v>1636</v>
      </c>
      <c r="Q91" s="140"/>
      <c r="R91" s="140"/>
      <c r="S91" s="140"/>
      <c r="T91" s="140"/>
      <c r="U91" s="140"/>
      <c r="V91" s="140"/>
      <c r="W91" s="140"/>
      <c r="X91" s="140"/>
      <c r="Y91" s="140"/>
      <c r="Z91" s="140"/>
      <c r="AA91" s="140"/>
      <c r="AB91" s="140"/>
      <c r="AC91" s="140"/>
      <c r="AD91" s="140" t="s">
        <v>429</v>
      </c>
      <c r="AE91" s="140" t="s">
        <v>430</v>
      </c>
      <c r="AF91" s="140" t="s">
        <v>431</v>
      </c>
      <c r="AG91" s="140" t="s">
        <v>432</v>
      </c>
      <c r="AH91" s="140" t="s">
        <v>432</v>
      </c>
      <c r="AI91" s="140" t="s">
        <v>432</v>
      </c>
      <c r="AJ91" s="140"/>
      <c r="AK91" s="140"/>
      <c r="AL91" s="140"/>
      <c r="AM91" s="140"/>
      <c r="AN91" s="140"/>
      <c r="AO91" s="140"/>
      <c r="AP91" s="140"/>
      <c r="AQ91" s="140"/>
      <c r="AR91" s="140"/>
      <c r="AS91" s="140"/>
      <c r="AT91" s="140"/>
      <c r="AU91" s="140"/>
      <c r="AV91" s="140"/>
    </row>
    <row r="92" spans="1:48">
      <c r="A92" s="140" t="s">
        <v>1637</v>
      </c>
      <c r="B92" s="140" t="s">
        <v>1638</v>
      </c>
      <c r="C92" s="140" t="s">
        <v>417</v>
      </c>
      <c r="D92" s="141" t="s">
        <v>1639</v>
      </c>
      <c r="E92" s="140" t="s">
        <v>1640</v>
      </c>
      <c r="F92" s="142">
        <v>35440</v>
      </c>
      <c r="G92" s="141" t="s">
        <v>1641</v>
      </c>
      <c r="H92" s="141" t="s">
        <v>1642</v>
      </c>
      <c r="I92" s="140" t="s">
        <v>1643</v>
      </c>
      <c r="J92" s="140"/>
      <c r="K92" s="140" t="s">
        <v>1644</v>
      </c>
      <c r="L92" s="140" t="s">
        <v>1645</v>
      </c>
      <c r="M92" s="140" t="s">
        <v>1646</v>
      </c>
      <c r="N92" s="140" t="s">
        <v>1647</v>
      </c>
      <c r="O92" s="140"/>
      <c r="P92" s="140"/>
      <c r="Q92" s="140"/>
      <c r="R92" s="140"/>
      <c r="S92" s="140"/>
      <c r="T92" s="140"/>
      <c r="U92" s="140"/>
      <c r="V92" s="140"/>
      <c r="W92" s="140"/>
      <c r="X92" s="140"/>
      <c r="Y92" s="140"/>
      <c r="Z92" s="140"/>
      <c r="AA92" s="140"/>
      <c r="AB92" s="140"/>
      <c r="AC92" s="140"/>
      <c r="AD92" s="140" t="s">
        <v>429</v>
      </c>
      <c r="AE92" s="140" t="s">
        <v>430</v>
      </c>
      <c r="AF92" s="140" t="s">
        <v>430</v>
      </c>
      <c r="AG92" s="140" t="s">
        <v>431</v>
      </c>
      <c r="AH92" s="140"/>
      <c r="AI92" s="140"/>
      <c r="AJ92" s="140"/>
      <c r="AK92" s="140"/>
      <c r="AL92" s="140"/>
      <c r="AM92" s="140"/>
      <c r="AN92" s="140"/>
      <c r="AO92" s="140"/>
      <c r="AP92" s="140"/>
      <c r="AQ92" s="140"/>
      <c r="AR92" s="140"/>
      <c r="AS92" s="140"/>
      <c r="AT92" s="140"/>
      <c r="AU92" s="140"/>
      <c r="AV92" s="140"/>
    </row>
    <row r="93" spans="1:48">
      <c r="A93" s="140" t="s">
        <v>1648</v>
      </c>
      <c r="B93" s="140" t="s">
        <v>1649</v>
      </c>
      <c r="C93" s="140" t="s">
        <v>417</v>
      </c>
      <c r="D93" s="141" t="s">
        <v>1650</v>
      </c>
      <c r="E93" s="140" t="s">
        <v>1651</v>
      </c>
      <c r="F93" s="142">
        <v>38020</v>
      </c>
      <c r="G93" s="141" t="s">
        <v>1652</v>
      </c>
      <c r="H93" s="141" t="s">
        <v>1653</v>
      </c>
      <c r="I93" s="140" t="s">
        <v>1654</v>
      </c>
      <c r="J93" s="140"/>
      <c r="K93" s="140" t="s">
        <v>1655</v>
      </c>
      <c r="L93" s="140" t="s">
        <v>1656</v>
      </c>
      <c r="M93" s="140" t="s">
        <v>1657</v>
      </c>
      <c r="N93" s="140" t="s">
        <v>1658</v>
      </c>
      <c r="O93" s="140" t="s">
        <v>1659</v>
      </c>
      <c r="P93" s="140"/>
      <c r="Q93" s="140"/>
      <c r="R93" s="140"/>
      <c r="S93" s="140"/>
      <c r="T93" s="140"/>
      <c r="U93" s="140"/>
      <c r="V93" s="140"/>
      <c r="W93" s="140"/>
      <c r="X93" s="140"/>
      <c r="Y93" s="140"/>
      <c r="Z93" s="140"/>
      <c r="AA93" s="140"/>
      <c r="AB93" s="140"/>
      <c r="AC93" s="140"/>
      <c r="AD93" s="140" t="s">
        <v>566</v>
      </c>
      <c r="AE93" s="140" t="s">
        <v>567</v>
      </c>
      <c r="AF93" s="140" t="s">
        <v>449</v>
      </c>
      <c r="AG93" s="140" t="s">
        <v>449</v>
      </c>
      <c r="AH93" s="140" t="s">
        <v>449</v>
      </c>
      <c r="AI93" s="140"/>
      <c r="AJ93" s="140"/>
      <c r="AK93" s="140"/>
      <c r="AL93" s="140"/>
      <c r="AM93" s="140"/>
      <c r="AN93" s="140"/>
      <c r="AO93" s="140"/>
      <c r="AP93" s="140"/>
      <c r="AQ93" s="140"/>
      <c r="AR93" s="140"/>
      <c r="AS93" s="140"/>
      <c r="AT93" s="140"/>
      <c r="AU93" s="140"/>
      <c r="AV93" s="140"/>
    </row>
    <row r="94" spans="1:48">
      <c r="A94" s="140" t="s">
        <v>1660</v>
      </c>
      <c r="B94" s="140" t="s">
        <v>1661</v>
      </c>
      <c r="C94" s="140" t="s">
        <v>417</v>
      </c>
      <c r="D94" s="141" t="s">
        <v>1662</v>
      </c>
      <c r="E94" s="140" t="s">
        <v>1663</v>
      </c>
      <c r="F94" s="142">
        <v>36479</v>
      </c>
      <c r="G94" s="141" t="s">
        <v>1664</v>
      </c>
      <c r="H94" s="141" t="s">
        <v>1665</v>
      </c>
      <c r="I94" s="140" t="s">
        <v>1666</v>
      </c>
      <c r="J94" s="140"/>
      <c r="K94" s="140" t="s">
        <v>1667</v>
      </c>
      <c r="L94" s="140" t="s">
        <v>1668</v>
      </c>
      <c r="M94" s="140" t="s">
        <v>1669</v>
      </c>
      <c r="N94" s="140" t="s">
        <v>1670</v>
      </c>
      <c r="O94" s="140"/>
      <c r="P94" s="140"/>
      <c r="Q94" s="140"/>
      <c r="R94" s="140"/>
      <c r="S94" s="140"/>
      <c r="T94" s="140"/>
      <c r="U94" s="140"/>
      <c r="V94" s="140"/>
      <c r="W94" s="140"/>
      <c r="X94" s="140"/>
      <c r="Y94" s="140"/>
      <c r="Z94" s="140"/>
      <c r="AA94" s="140"/>
      <c r="AB94" s="140"/>
      <c r="AC94" s="140"/>
      <c r="AD94" s="140" t="s">
        <v>566</v>
      </c>
      <c r="AE94" s="140" t="s">
        <v>565</v>
      </c>
      <c r="AF94" s="140" t="s">
        <v>1671</v>
      </c>
      <c r="AG94" s="140" t="s">
        <v>1671</v>
      </c>
      <c r="AH94" s="140"/>
      <c r="AI94" s="140"/>
      <c r="AJ94" s="140"/>
      <c r="AK94" s="140"/>
      <c r="AL94" s="140"/>
      <c r="AM94" s="140"/>
      <c r="AN94" s="140"/>
      <c r="AO94" s="140"/>
      <c r="AP94" s="140"/>
      <c r="AQ94" s="140"/>
      <c r="AR94" s="140"/>
      <c r="AS94" s="140"/>
      <c r="AT94" s="140"/>
      <c r="AU94" s="140"/>
      <c r="AV94" s="140"/>
    </row>
    <row r="95" spans="1:48">
      <c r="A95" s="140" t="s">
        <v>1672</v>
      </c>
      <c r="B95" s="140" t="s">
        <v>1673</v>
      </c>
      <c r="C95" s="140" t="s">
        <v>417</v>
      </c>
      <c r="D95" s="141" t="s">
        <v>1674</v>
      </c>
      <c r="E95" s="140" t="s">
        <v>1675</v>
      </c>
      <c r="F95" s="142">
        <v>34802</v>
      </c>
      <c r="G95" s="141" t="s">
        <v>1676</v>
      </c>
      <c r="H95" s="141" t="s">
        <v>1677</v>
      </c>
      <c r="I95" s="140" t="s">
        <v>1678</v>
      </c>
      <c r="J95" s="140"/>
      <c r="K95" s="140" t="s">
        <v>1679</v>
      </c>
      <c r="L95" s="140" t="s">
        <v>1680</v>
      </c>
      <c r="M95" s="140" t="s">
        <v>1681</v>
      </c>
      <c r="N95" s="140" t="s">
        <v>1682</v>
      </c>
      <c r="O95" s="140" t="s">
        <v>1683</v>
      </c>
      <c r="P95" s="140" t="s">
        <v>1684</v>
      </c>
      <c r="Q95" s="140" t="s">
        <v>1685</v>
      </c>
      <c r="R95" s="140" t="s">
        <v>1686</v>
      </c>
      <c r="S95" s="140" t="s">
        <v>1687</v>
      </c>
      <c r="T95" s="140"/>
      <c r="U95" s="140"/>
      <c r="V95" s="140"/>
      <c r="W95" s="140"/>
      <c r="X95" s="140"/>
      <c r="Y95" s="140"/>
      <c r="Z95" s="140"/>
      <c r="AA95" s="140"/>
      <c r="AB95" s="140"/>
      <c r="AC95" s="140"/>
      <c r="AD95" s="140" t="s">
        <v>429</v>
      </c>
      <c r="AE95" s="140" t="s">
        <v>430</v>
      </c>
      <c r="AF95" s="140" t="s">
        <v>430</v>
      </c>
      <c r="AG95" s="140" t="s">
        <v>430</v>
      </c>
      <c r="AH95" s="140" t="s">
        <v>430</v>
      </c>
      <c r="AI95" s="140" t="s">
        <v>431</v>
      </c>
      <c r="AJ95" s="140" t="s">
        <v>432</v>
      </c>
      <c r="AK95" s="140" t="s">
        <v>432</v>
      </c>
      <c r="AL95" s="140" t="s">
        <v>432</v>
      </c>
      <c r="AM95" s="140"/>
      <c r="AN95" s="140"/>
      <c r="AO95" s="140"/>
      <c r="AP95" s="140"/>
      <c r="AQ95" s="140"/>
      <c r="AR95" s="140"/>
      <c r="AS95" s="140"/>
      <c r="AT95" s="140"/>
      <c r="AU95" s="140"/>
      <c r="AV95" s="140"/>
    </row>
    <row r="96" spans="1:48">
      <c r="A96" s="140" t="s">
        <v>1688</v>
      </c>
      <c r="B96" s="140" t="s">
        <v>1689</v>
      </c>
      <c r="C96" s="140" t="s">
        <v>417</v>
      </c>
      <c r="D96" s="141" t="s">
        <v>1690</v>
      </c>
      <c r="E96" s="140" t="s">
        <v>1691</v>
      </c>
      <c r="F96" s="142">
        <v>34472</v>
      </c>
      <c r="G96" s="141" t="s">
        <v>1692</v>
      </c>
      <c r="H96" s="141" t="s">
        <v>1693</v>
      </c>
      <c r="I96" s="140" t="s">
        <v>1694</v>
      </c>
      <c r="J96" s="140" t="s">
        <v>1695</v>
      </c>
      <c r="K96" s="140" t="s">
        <v>1696</v>
      </c>
      <c r="L96" s="140" t="s">
        <v>1697</v>
      </c>
      <c r="M96" s="140" t="s">
        <v>1698</v>
      </c>
      <c r="N96" s="140" t="s">
        <v>1699</v>
      </c>
      <c r="O96" s="140" t="s">
        <v>1700</v>
      </c>
      <c r="P96" s="140"/>
      <c r="Q96" s="140"/>
      <c r="R96" s="140"/>
      <c r="S96" s="140"/>
      <c r="T96" s="140"/>
      <c r="U96" s="140"/>
      <c r="V96" s="140"/>
      <c r="W96" s="140"/>
      <c r="X96" s="140"/>
      <c r="Y96" s="140"/>
      <c r="Z96" s="140"/>
      <c r="AA96" s="140"/>
      <c r="AB96" s="140"/>
      <c r="AC96" s="140"/>
      <c r="AD96" s="140" t="s">
        <v>429</v>
      </c>
      <c r="AE96" s="140" t="s">
        <v>430</v>
      </c>
      <c r="AF96" s="140" t="s">
        <v>431</v>
      </c>
      <c r="AG96" s="140" t="s">
        <v>432</v>
      </c>
      <c r="AH96" s="140" t="s">
        <v>432</v>
      </c>
      <c r="AI96" s="140"/>
      <c r="AJ96" s="140"/>
      <c r="AK96" s="140"/>
      <c r="AL96" s="140"/>
      <c r="AM96" s="140"/>
      <c r="AN96" s="140"/>
      <c r="AO96" s="140"/>
      <c r="AP96" s="140"/>
      <c r="AQ96" s="140"/>
      <c r="AR96" s="140"/>
      <c r="AS96" s="140"/>
      <c r="AT96" s="140"/>
      <c r="AU96" s="140"/>
      <c r="AV96" s="140"/>
    </row>
    <row r="97" spans="1:48">
      <c r="A97" s="140" t="s">
        <v>1701</v>
      </c>
      <c r="B97" s="140" t="s">
        <v>1702</v>
      </c>
      <c r="C97" s="140" t="s">
        <v>417</v>
      </c>
      <c r="D97" s="141" t="s">
        <v>1703</v>
      </c>
      <c r="E97" s="140" t="s">
        <v>1704</v>
      </c>
      <c r="F97" s="142">
        <v>36556</v>
      </c>
      <c r="G97" s="141" t="s">
        <v>1705</v>
      </c>
      <c r="H97" s="141" t="s">
        <v>1706</v>
      </c>
      <c r="I97" s="140" t="s">
        <v>1707</v>
      </c>
      <c r="J97" s="140" t="s">
        <v>1708</v>
      </c>
      <c r="K97" s="140" t="s">
        <v>1709</v>
      </c>
      <c r="L97" s="140" t="s">
        <v>1710</v>
      </c>
      <c r="M97" s="140" t="s">
        <v>1711</v>
      </c>
      <c r="N97" s="140" t="s">
        <v>1712</v>
      </c>
      <c r="O97" s="140" t="s">
        <v>1713</v>
      </c>
      <c r="P97" s="140" t="s">
        <v>1714</v>
      </c>
      <c r="Q97" s="140" t="s">
        <v>1715</v>
      </c>
      <c r="R97" s="140" t="s">
        <v>1716</v>
      </c>
      <c r="S97" s="140" t="s">
        <v>1717</v>
      </c>
      <c r="T97" s="140"/>
      <c r="U97" s="140"/>
      <c r="V97" s="140"/>
      <c r="W97" s="140"/>
      <c r="X97" s="140"/>
      <c r="Y97" s="140"/>
      <c r="Z97" s="140"/>
      <c r="AA97" s="140"/>
      <c r="AB97" s="140"/>
      <c r="AC97" s="140"/>
      <c r="AD97" s="140" t="s">
        <v>429</v>
      </c>
      <c r="AE97" s="140" t="s">
        <v>430</v>
      </c>
      <c r="AF97" s="140" t="s">
        <v>430</v>
      </c>
      <c r="AG97" s="140" t="s">
        <v>430</v>
      </c>
      <c r="AH97" s="140" t="s">
        <v>431</v>
      </c>
      <c r="AI97" s="140" t="s">
        <v>449</v>
      </c>
      <c r="AJ97" s="140" t="s">
        <v>449</v>
      </c>
      <c r="AK97" s="140" t="s">
        <v>449</v>
      </c>
      <c r="AL97" s="140" t="s">
        <v>449</v>
      </c>
      <c r="AM97" s="140"/>
      <c r="AN97" s="140"/>
      <c r="AO97" s="140"/>
      <c r="AP97" s="140"/>
      <c r="AQ97" s="140"/>
      <c r="AR97" s="140"/>
      <c r="AS97" s="140"/>
      <c r="AT97" s="140"/>
      <c r="AU97" s="140"/>
      <c r="AV97" s="140"/>
    </row>
    <row r="98" spans="1:48">
      <c r="A98" s="140" t="s">
        <v>1718</v>
      </c>
      <c r="B98" s="140" t="s">
        <v>1719</v>
      </c>
      <c r="C98" s="140" t="s">
        <v>417</v>
      </c>
      <c r="D98" s="141" t="s">
        <v>1720</v>
      </c>
      <c r="E98" s="140" t="s">
        <v>1721</v>
      </c>
      <c r="F98" s="142">
        <v>34244</v>
      </c>
      <c r="G98" s="141" t="s">
        <v>1722</v>
      </c>
      <c r="H98" s="141"/>
      <c r="I98" s="140" t="s">
        <v>1723</v>
      </c>
      <c r="J98" s="140"/>
      <c r="K98" s="140" t="s">
        <v>1724</v>
      </c>
      <c r="L98" s="140" t="s">
        <v>1725</v>
      </c>
      <c r="M98" s="140" t="s">
        <v>1726</v>
      </c>
      <c r="N98" s="140" t="s">
        <v>1727</v>
      </c>
      <c r="O98" s="140" t="s">
        <v>1728</v>
      </c>
      <c r="P98" s="140" t="s">
        <v>1729</v>
      </c>
      <c r="Q98" s="140" t="s">
        <v>1730</v>
      </c>
      <c r="R98" s="140" t="s">
        <v>1731</v>
      </c>
      <c r="S98" s="140" t="s">
        <v>1732</v>
      </c>
      <c r="T98" s="140" t="s">
        <v>1733</v>
      </c>
      <c r="U98" s="140" t="s">
        <v>1734</v>
      </c>
      <c r="V98" s="140" t="s">
        <v>1735</v>
      </c>
      <c r="W98" s="140"/>
      <c r="X98" s="140"/>
      <c r="Y98" s="140"/>
      <c r="Z98" s="140"/>
      <c r="AA98" s="140"/>
      <c r="AB98" s="140"/>
      <c r="AC98" s="140"/>
      <c r="AD98" s="140" t="s">
        <v>1270</v>
      </c>
      <c r="AE98" s="140" t="s">
        <v>1736</v>
      </c>
      <c r="AF98" s="140" t="s">
        <v>1737</v>
      </c>
      <c r="AG98" s="140" t="s">
        <v>1738</v>
      </c>
      <c r="AH98" s="140" t="s">
        <v>1739</v>
      </c>
      <c r="AI98" s="140" t="s">
        <v>1739</v>
      </c>
      <c r="AJ98" s="140" t="s">
        <v>1740</v>
      </c>
      <c r="AK98" s="140" t="s">
        <v>449</v>
      </c>
      <c r="AL98" s="140" t="s">
        <v>449</v>
      </c>
      <c r="AM98" s="140" t="s">
        <v>449</v>
      </c>
      <c r="AN98" s="140" t="s">
        <v>449</v>
      </c>
      <c r="AO98" s="140" t="s">
        <v>449</v>
      </c>
      <c r="AP98" s="140"/>
      <c r="AQ98" s="140"/>
      <c r="AR98" s="140"/>
      <c r="AS98" s="140"/>
      <c r="AT98" s="140"/>
      <c r="AU98" s="140"/>
      <c r="AV98" s="140"/>
    </row>
    <row r="99" spans="1:48">
      <c r="A99" s="140" t="s">
        <v>1741</v>
      </c>
      <c r="B99" s="140" t="s">
        <v>1742</v>
      </c>
      <c r="C99" s="140" t="s">
        <v>417</v>
      </c>
      <c r="D99" s="141" t="s">
        <v>1743</v>
      </c>
      <c r="E99" s="140" t="s">
        <v>1744</v>
      </c>
      <c r="F99" s="142">
        <v>34898</v>
      </c>
      <c r="G99" s="141" t="s">
        <v>1745</v>
      </c>
      <c r="H99" s="141" t="s">
        <v>1746</v>
      </c>
      <c r="I99" s="140" t="s">
        <v>1747</v>
      </c>
      <c r="J99" s="140" t="s">
        <v>1748</v>
      </c>
      <c r="K99" s="140" t="s">
        <v>1749</v>
      </c>
      <c r="L99" s="140" t="s">
        <v>1750</v>
      </c>
      <c r="M99" s="140" t="s">
        <v>1751</v>
      </c>
      <c r="N99" s="140" t="s">
        <v>1752</v>
      </c>
      <c r="O99" s="140" t="s">
        <v>1753</v>
      </c>
      <c r="P99" s="140" t="s">
        <v>1754</v>
      </c>
      <c r="Q99" s="140" t="s">
        <v>1755</v>
      </c>
      <c r="R99" s="140" t="s">
        <v>1756</v>
      </c>
      <c r="S99" s="140" t="s">
        <v>1757</v>
      </c>
      <c r="T99" s="140" t="s">
        <v>1758</v>
      </c>
      <c r="U99" s="140" t="s">
        <v>1759</v>
      </c>
      <c r="V99" s="140" t="s">
        <v>1760</v>
      </c>
      <c r="W99" s="140" t="s">
        <v>1761</v>
      </c>
      <c r="X99" s="140" t="s">
        <v>1762</v>
      </c>
      <c r="Y99" s="140" t="s">
        <v>1763</v>
      </c>
      <c r="Z99" s="140"/>
      <c r="AA99" s="140"/>
      <c r="AB99" s="140"/>
      <c r="AC99" s="140"/>
      <c r="AD99" s="140" t="s">
        <v>429</v>
      </c>
      <c r="AE99" s="140" t="s">
        <v>430</v>
      </c>
      <c r="AF99" s="140" t="s">
        <v>430</v>
      </c>
      <c r="AG99" s="140" t="s">
        <v>431</v>
      </c>
      <c r="AH99" s="140" t="s">
        <v>432</v>
      </c>
      <c r="AI99" s="140" t="s">
        <v>432</v>
      </c>
      <c r="AJ99" s="140" t="s">
        <v>432</v>
      </c>
      <c r="AK99" s="140" t="s">
        <v>432</v>
      </c>
      <c r="AL99" s="140" t="s">
        <v>432</v>
      </c>
      <c r="AM99" s="140" t="s">
        <v>432</v>
      </c>
      <c r="AN99" s="140" t="s">
        <v>432</v>
      </c>
      <c r="AO99" s="140" t="s">
        <v>432</v>
      </c>
      <c r="AP99" s="140" t="s">
        <v>432</v>
      </c>
      <c r="AQ99" s="140" t="s">
        <v>432</v>
      </c>
      <c r="AR99" s="140" t="s">
        <v>432</v>
      </c>
      <c r="AS99" s="140"/>
      <c r="AT99" s="140"/>
      <c r="AU99" s="140"/>
      <c r="AV99" s="140"/>
    </row>
    <row r="100" spans="1:48">
      <c r="A100" s="140" t="s">
        <v>1764</v>
      </c>
      <c r="B100" s="140" t="s">
        <v>1765</v>
      </c>
      <c r="C100" s="140" t="s">
        <v>417</v>
      </c>
      <c r="D100" s="141" t="s">
        <v>1766</v>
      </c>
      <c r="E100" s="140" t="s">
        <v>1767</v>
      </c>
      <c r="F100" s="142">
        <v>34346</v>
      </c>
      <c r="G100" s="141" t="s">
        <v>1768</v>
      </c>
      <c r="H100" s="141" t="s">
        <v>1769</v>
      </c>
      <c r="I100" s="144" t="s">
        <v>1770</v>
      </c>
      <c r="J100" s="140"/>
      <c r="K100" s="140" t="s">
        <v>1771</v>
      </c>
      <c r="L100" s="140" t="s">
        <v>1772</v>
      </c>
      <c r="M100" s="140" t="s">
        <v>1773</v>
      </c>
      <c r="N100" s="140" t="s">
        <v>1774</v>
      </c>
      <c r="O100" s="140" t="s">
        <v>1775</v>
      </c>
      <c r="P100" s="140" t="s">
        <v>1776</v>
      </c>
      <c r="Q100" s="140" t="s">
        <v>1777</v>
      </c>
      <c r="R100" s="140" t="s">
        <v>1778</v>
      </c>
      <c r="S100" s="140" t="s">
        <v>1779</v>
      </c>
      <c r="T100" s="140" t="s">
        <v>1780</v>
      </c>
      <c r="U100" s="140" t="s">
        <v>1781</v>
      </c>
      <c r="V100" s="140"/>
      <c r="W100" s="140"/>
      <c r="X100" s="140"/>
      <c r="Y100" s="140"/>
      <c r="Z100" s="140"/>
      <c r="AA100" s="140"/>
      <c r="AB100" s="140"/>
      <c r="AC100" s="140"/>
      <c r="AD100" s="140" t="s">
        <v>429</v>
      </c>
      <c r="AE100" s="140" t="s">
        <v>430</v>
      </c>
      <c r="AF100" s="140" t="s">
        <v>430</v>
      </c>
      <c r="AG100" s="140" t="s">
        <v>430</v>
      </c>
      <c r="AH100" s="140" t="s">
        <v>430</v>
      </c>
      <c r="AI100" s="140" t="s">
        <v>431</v>
      </c>
      <c r="AJ100" s="140" t="s">
        <v>432</v>
      </c>
      <c r="AK100" s="140" t="s">
        <v>432</v>
      </c>
      <c r="AL100" s="140" t="s">
        <v>432</v>
      </c>
      <c r="AM100" s="140" t="s">
        <v>432</v>
      </c>
      <c r="AN100" s="140" t="s">
        <v>432</v>
      </c>
      <c r="AO100" s="140"/>
      <c r="AP100" s="140"/>
      <c r="AQ100" s="140"/>
      <c r="AR100" s="140"/>
      <c r="AS100" s="140"/>
      <c r="AT100" s="140"/>
      <c r="AU100" s="140"/>
      <c r="AV100" s="140"/>
    </row>
    <row r="101" spans="1:48">
      <c r="A101" s="140" t="s">
        <v>1782</v>
      </c>
      <c r="B101" s="140" t="s">
        <v>1783</v>
      </c>
      <c r="C101" s="140" t="s">
        <v>417</v>
      </c>
      <c r="D101" s="141" t="s">
        <v>1784</v>
      </c>
      <c r="E101" s="140" t="s">
        <v>1785</v>
      </c>
      <c r="F101" s="142">
        <v>35870</v>
      </c>
      <c r="G101" s="141" t="s">
        <v>1786</v>
      </c>
      <c r="H101" s="141"/>
      <c r="I101" s="140"/>
      <c r="J101" s="140"/>
      <c r="K101" s="140" t="s">
        <v>1787</v>
      </c>
      <c r="L101" s="140" t="s">
        <v>1788</v>
      </c>
      <c r="M101" s="140" t="s">
        <v>1789</v>
      </c>
      <c r="N101" s="140" t="s">
        <v>1790</v>
      </c>
      <c r="O101" s="140"/>
      <c r="P101" s="140"/>
      <c r="Q101" s="140"/>
      <c r="R101" s="140"/>
      <c r="S101" s="140"/>
      <c r="T101" s="140"/>
      <c r="U101" s="140"/>
      <c r="V101" s="140"/>
      <c r="W101" s="140"/>
      <c r="X101" s="140"/>
      <c r="Y101" s="140"/>
      <c r="Z101" s="140"/>
      <c r="AA101" s="140"/>
      <c r="AB101" s="140"/>
      <c r="AC101" s="140"/>
      <c r="AD101" s="140" t="s">
        <v>429</v>
      </c>
      <c r="AE101" s="140" t="s">
        <v>430</v>
      </c>
      <c r="AF101" s="140" t="s">
        <v>430</v>
      </c>
      <c r="AG101" s="140" t="s">
        <v>432</v>
      </c>
      <c r="AH101" s="140"/>
      <c r="AI101" s="140"/>
      <c r="AJ101" s="140"/>
      <c r="AK101" s="140"/>
      <c r="AL101" s="140"/>
      <c r="AM101" s="140"/>
      <c r="AN101" s="140"/>
      <c r="AO101" s="140"/>
      <c r="AP101" s="140"/>
      <c r="AQ101" s="140"/>
      <c r="AR101" s="140"/>
      <c r="AS101" s="140"/>
      <c r="AT101" s="140"/>
      <c r="AU101" s="140"/>
      <c r="AV101" s="140"/>
    </row>
    <row r="102" spans="1:48">
      <c r="A102" s="140" t="s">
        <v>1791</v>
      </c>
      <c r="B102" s="140" t="s">
        <v>1792</v>
      </c>
      <c r="C102" s="140" t="s">
        <v>417</v>
      </c>
      <c r="D102" s="141" t="s">
        <v>1793</v>
      </c>
      <c r="E102" s="140" t="s">
        <v>1794</v>
      </c>
      <c r="F102" s="142">
        <v>35052</v>
      </c>
      <c r="G102" s="141" t="s">
        <v>1795</v>
      </c>
      <c r="H102" s="141" t="s">
        <v>1796</v>
      </c>
      <c r="I102" s="140" t="s">
        <v>1797</v>
      </c>
      <c r="J102" s="140" t="s">
        <v>1798</v>
      </c>
      <c r="K102" s="140" t="s">
        <v>1799</v>
      </c>
      <c r="L102" s="140" t="s">
        <v>1800</v>
      </c>
      <c r="M102" s="140" t="s">
        <v>1801</v>
      </c>
      <c r="N102" s="140" t="s">
        <v>1802</v>
      </c>
      <c r="O102" s="140"/>
      <c r="P102" s="140"/>
      <c r="Q102" s="140"/>
      <c r="R102" s="140"/>
      <c r="S102" s="140"/>
      <c r="T102" s="140"/>
      <c r="U102" s="140"/>
      <c r="V102" s="140"/>
      <c r="W102" s="140"/>
      <c r="X102" s="140"/>
      <c r="Y102" s="140"/>
      <c r="Z102" s="140"/>
      <c r="AA102" s="140"/>
      <c r="AB102" s="140"/>
      <c r="AC102" s="140"/>
      <c r="AD102" s="140" t="s">
        <v>566</v>
      </c>
      <c r="AE102" s="140" t="s">
        <v>565</v>
      </c>
      <c r="AF102" s="140" t="s">
        <v>567</v>
      </c>
      <c r="AG102" s="140" t="s">
        <v>449</v>
      </c>
      <c r="AH102" s="140"/>
      <c r="AI102" s="140"/>
      <c r="AJ102" s="140"/>
      <c r="AK102" s="140"/>
      <c r="AL102" s="140"/>
      <c r="AM102" s="140"/>
      <c r="AN102" s="140"/>
      <c r="AO102" s="140"/>
      <c r="AP102" s="140"/>
      <c r="AQ102" s="140"/>
      <c r="AR102" s="140"/>
      <c r="AS102" s="140"/>
      <c r="AT102" s="140"/>
      <c r="AU102" s="140"/>
      <c r="AV102" s="140"/>
    </row>
    <row r="103" spans="1:48">
      <c r="A103" s="140" t="s">
        <v>1803</v>
      </c>
      <c r="B103" s="140" t="s">
        <v>1804</v>
      </c>
      <c r="C103" s="140" t="s">
        <v>417</v>
      </c>
      <c r="D103" s="141" t="s">
        <v>1805</v>
      </c>
      <c r="E103" s="140" t="s">
        <v>1806</v>
      </c>
      <c r="F103" s="142">
        <v>35353</v>
      </c>
      <c r="G103" s="141" t="s">
        <v>1807</v>
      </c>
      <c r="H103" s="141" t="s">
        <v>1808</v>
      </c>
      <c r="I103" s="140" t="s">
        <v>1809</v>
      </c>
      <c r="J103" s="140"/>
      <c r="K103" s="140" t="s">
        <v>1810</v>
      </c>
      <c r="L103" s="140" t="s">
        <v>1811</v>
      </c>
      <c r="M103" s="140" t="s">
        <v>1812</v>
      </c>
      <c r="N103" s="140" t="s">
        <v>1813</v>
      </c>
      <c r="O103" s="140" t="s">
        <v>1814</v>
      </c>
      <c r="P103" s="140" t="s">
        <v>1815</v>
      </c>
      <c r="Q103" s="140" t="s">
        <v>1816</v>
      </c>
      <c r="R103" s="140"/>
      <c r="S103" s="140"/>
      <c r="T103" s="140"/>
      <c r="U103" s="140"/>
      <c r="V103" s="140"/>
      <c r="W103" s="140"/>
      <c r="X103" s="140"/>
      <c r="Y103" s="140"/>
      <c r="Z103" s="140"/>
      <c r="AA103" s="140"/>
      <c r="AB103" s="140"/>
      <c r="AC103" s="140"/>
      <c r="AD103" s="140" t="s">
        <v>429</v>
      </c>
      <c r="AE103" s="140" t="s">
        <v>430</v>
      </c>
      <c r="AF103" s="140" t="s">
        <v>430</v>
      </c>
      <c r="AG103" s="140" t="s">
        <v>431</v>
      </c>
      <c r="AH103" s="140" t="s">
        <v>432</v>
      </c>
      <c r="AI103" s="140" t="s">
        <v>432</v>
      </c>
      <c r="AJ103" s="140" t="s">
        <v>432</v>
      </c>
      <c r="AK103" s="140"/>
      <c r="AL103" s="140"/>
      <c r="AM103" s="140"/>
      <c r="AN103" s="140"/>
      <c r="AO103" s="140"/>
      <c r="AP103" s="140"/>
      <c r="AQ103" s="140"/>
      <c r="AR103" s="140"/>
      <c r="AS103" s="140"/>
      <c r="AT103" s="140"/>
      <c r="AU103" s="140"/>
      <c r="AV103" s="140"/>
    </row>
    <row r="104" spans="1:48">
      <c r="A104" s="140" t="s">
        <v>1817</v>
      </c>
      <c r="B104" s="140" t="s">
        <v>1818</v>
      </c>
      <c r="C104" s="140" t="s">
        <v>417</v>
      </c>
      <c r="D104" s="141" t="s">
        <v>1819</v>
      </c>
      <c r="E104" s="140" t="s">
        <v>1820</v>
      </c>
      <c r="F104" s="142">
        <v>36689</v>
      </c>
      <c r="G104" s="141" t="s">
        <v>1821</v>
      </c>
      <c r="H104" s="141" t="s">
        <v>1822</v>
      </c>
      <c r="I104" s="140" t="s">
        <v>1823</v>
      </c>
      <c r="J104" s="140"/>
      <c r="K104" s="140" t="s">
        <v>1824</v>
      </c>
      <c r="L104" s="140" t="s">
        <v>1825</v>
      </c>
      <c r="M104" s="140" t="s">
        <v>1826</v>
      </c>
      <c r="N104" s="140" t="s">
        <v>1827</v>
      </c>
      <c r="O104" s="140" t="s">
        <v>1828</v>
      </c>
      <c r="P104" s="140" t="s">
        <v>1829</v>
      </c>
      <c r="Q104" s="140" t="s">
        <v>1830</v>
      </c>
      <c r="R104" s="140" t="s">
        <v>1831</v>
      </c>
      <c r="S104" s="140" t="s">
        <v>1832</v>
      </c>
      <c r="T104" s="140"/>
      <c r="U104" s="140"/>
      <c r="V104" s="140"/>
      <c r="W104" s="140"/>
      <c r="X104" s="140"/>
      <c r="Y104" s="140"/>
      <c r="Z104" s="140"/>
      <c r="AA104" s="140"/>
      <c r="AB104" s="140"/>
      <c r="AC104" s="140"/>
      <c r="AD104" s="140" t="s">
        <v>429</v>
      </c>
      <c r="AE104" s="140" t="s">
        <v>430</v>
      </c>
      <c r="AF104" s="140" t="s">
        <v>430</v>
      </c>
      <c r="AG104" s="140" t="s">
        <v>430</v>
      </c>
      <c r="AH104" s="140" t="s">
        <v>430</v>
      </c>
      <c r="AI104" s="140" t="s">
        <v>430</v>
      </c>
      <c r="AJ104" s="140" t="s">
        <v>431</v>
      </c>
      <c r="AK104" s="140" t="s">
        <v>432</v>
      </c>
      <c r="AL104" s="140" t="s">
        <v>432</v>
      </c>
      <c r="AM104" s="140"/>
      <c r="AN104" s="140"/>
      <c r="AO104" s="140"/>
      <c r="AP104" s="140"/>
      <c r="AQ104" s="140"/>
      <c r="AR104" s="140"/>
      <c r="AS104" s="140"/>
      <c r="AT104" s="140"/>
      <c r="AU104" s="140"/>
      <c r="AV104" s="140"/>
    </row>
    <row r="105" spans="1:48">
      <c r="A105" s="140" t="s">
        <v>1833</v>
      </c>
      <c r="B105" s="140" t="s">
        <v>1834</v>
      </c>
      <c r="C105" s="140" t="s">
        <v>417</v>
      </c>
      <c r="D105" s="141" t="s">
        <v>1835</v>
      </c>
      <c r="E105" s="140" t="s">
        <v>1836</v>
      </c>
      <c r="F105" s="142">
        <v>35893</v>
      </c>
      <c r="G105" s="141" t="s">
        <v>1837</v>
      </c>
      <c r="H105" s="141" t="s">
        <v>1838</v>
      </c>
      <c r="I105" s="140"/>
      <c r="J105" s="140"/>
      <c r="K105" s="140" t="s">
        <v>1839</v>
      </c>
      <c r="L105" s="140" t="s">
        <v>1840</v>
      </c>
      <c r="M105" s="140" t="s">
        <v>1841</v>
      </c>
      <c r="N105" s="140"/>
      <c r="O105" s="140"/>
      <c r="P105" s="140"/>
      <c r="Q105" s="140"/>
      <c r="R105" s="140"/>
      <c r="S105" s="140"/>
      <c r="T105" s="140"/>
      <c r="U105" s="140"/>
      <c r="V105" s="140"/>
      <c r="W105" s="140"/>
      <c r="X105" s="140"/>
      <c r="Y105" s="140"/>
      <c r="Z105" s="140"/>
      <c r="AA105" s="140"/>
      <c r="AB105" s="140"/>
      <c r="AC105" s="140"/>
      <c r="AD105" s="140" t="s">
        <v>429</v>
      </c>
      <c r="AE105" s="140" t="s">
        <v>430</v>
      </c>
      <c r="AF105" s="140" t="s">
        <v>431</v>
      </c>
      <c r="AG105" s="140"/>
      <c r="AH105" s="140"/>
      <c r="AI105" s="140"/>
      <c r="AJ105" s="140"/>
      <c r="AK105" s="140"/>
      <c r="AL105" s="140"/>
      <c r="AM105" s="140"/>
      <c r="AN105" s="140"/>
      <c r="AO105" s="140"/>
      <c r="AP105" s="140"/>
      <c r="AQ105" s="140"/>
      <c r="AR105" s="140"/>
      <c r="AS105" s="140"/>
      <c r="AT105" s="140"/>
      <c r="AU105" s="140"/>
      <c r="AV105" s="140"/>
    </row>
    <row r="106" spans="1:48">
      <c r="A106" s="140" t="s">
        <v>1842</v>
      </c>
      <c r="B106" s="140" t="s">
        <v>1843</v>
      </c>
      <c r="C106" s="140" t="s">
        <v>417</v>
      </c>
      <c r="D106" s="141" t="s">
        <v>1844</v>
      </c>
      <c r="E106" s="140" t="s">
        <v>1845</v>
      </c>
      <c r="F106" s="142">
        <v>34533</v>
      </c>
      <c r="G106" s="141" t="s">
        <v>1846</v>
      </c>
      <c r="H106" s="141" t="s">
        <v>1847</v>
      </c>
      <c r="I106" s="140" t="s">
        <v>1848</v>
      </c>
      <c r="J106" s="140" t="s">
        <v>1849</v>
      </c>
      <c r="K106" s="140" t="s">
        <v>1850</v>
      </c>
      <c r="L106" s="140" t="s">
        <v>1851</v>
      </c>
      <c r="M106" s="140" t="s">
        <v>1852</v>
      </c>
      <c r="N106" s="140" t="s">
        <v>1853</v>
      </c>
      <c r="O106" s="140" t="s">
        <v>1854</v>
      </c>
      <c r="P106" s="140" t="s">
        <v>1855</v>
      </c>
      <c r="Q106" s="140" t="s">
        <v>1856</v>
      </c>
      <c r="R106" s="140" t="s">
        <v>1857</v>
      </c>
      <c r="S106" s="140" t="s">
        <v>1858</v>
      </c>
      <c r="T106" s="140"/>
      <c r="U106" s="140"/>
      <c r="V106" s="140"/>
      <c r="W106" s="140"/>
      <c r="X106" s="140"/>
      <c r="Y106" s="140"/>
      <c r="Z106" s="140"/>
      <c r="AA106" s="140"/>
      <c r="AB106" s="140"/>
      <c r="AC106" s="140"/>
      <c r="AD106" s="140" t="s">
        <v>429</v>
      </c>
      <c r="AE106" s="140" t="s">
        <v>430</v>
      </c>
      <c r="AF106" s="140" t="s">
        <v>430</v>
      </c>
      <c r="AG106" s="140" t="s">
        <v>431</v>
      </c>
      <c r="AH106" s="140" t="s">
        <v>432</v>
      </c>
      <c r="AI106" s="140" t="s">
        <v>432</v>
      </c>
      <c r="AJ106" s="140" t="s">
        <v>432</v>
      </c>
      <c r="AK106" s="140" t="s">
        <v>432</v>
      </c>
      <c r="AL106" s="140" t="s">
        <v>432</v>
      </c>
      <c r="AM106" s="140"/>
      <c r="AN106" s="140"/>
      <c r="AO106" s="140"/>
      <c r="AP106" s="140"/>
      <c r="AQ106" s="140"/>
      <c r="AR106" s="140"/>
      <c r="AS106" s="140"/>
      <c r="AT106" s="140"/>
      <c r="AU106" s="140"/>
      <c r="AV106" s="140"/>
    </row>
    <row r="107" spans="1:48">
      <c r="A107" s="140" t="s">
        <v>1859</v>
      </c>
      <c r="B107" s="140" t="s">
        <v>1860</v>
      </c>
      <c r="C107" s="140" t="s">
        <v>417</v>
      </c>
      <c r="D107" s="141" t="s">
        <v>1861</v>
      </c>
      <c r="E107" s="140" t="s">
        <v>1862</v>
      </c>
      <c r="F107" s="142">
        <v>34612</v>
      </c>
      <c r="G107" s="141" t="s">
        <v>1863</v>
      </c>
      <c r="H107" s="141" t="s">
        <v>1864</v>
      </c>
      <c r="I107" s="140" t="s">
        <v>1865</v>
      </c>
      <c r="J107" s="140"/>
      <c r="K107" s="140" t="s">
        <v>1866</v>
      </c>
      <c r="L107" s="140" t="s">
        <v>1867</v>
      </c>
      <c r="M107" s="140" t="s">
        <v>1868</v>
      </c>
      <c r="N107" s="140" t="s">
        <v>1869</v>
      </c>
      <c r="O107" s="140" t="s">
        <v>1870</v>
      </c>
      <c r="P107" s="140" t="s">
        <v>1871</v>
      </c>
      <c r="Q107" s="140" t="s">
        <v>460</v>
      </c>
      <c r="R107" s="140" t="s">
        <v>1872</v>
      </c>
      <c r="S107" s="140" t="s">
        <v>1873</v>
      </c>
      <c r="T107" s="140" t="s">
        <v>1874</v>
      </c>
      <c r="U107" s="140" t="s">
        <v>1875</v>
      </c>
      <c r="V107" s="140" t="s">
        <v>1876</v>
      </c>
      <c r="W107" s="140"/>
      <c r="X107" s="140"/>
      <c r="Y107" s="140"/>
      <c r="Z107" s="140"/>
      <c r="AA107" s="140"/>
      <c r="AB107" s="140"/>
      <c r="AC107" s="140"/>
      <c r="AD107" s="140" t="s">
        <v>429</v>
      </c>
      <c r="AE107" s="140" t="s">
        <v>429</v>
      </c>
      <c r="AF107" s="140" t="s">
        <v>430</v>
      </c>
      <c r="AG107" s="140" t="s">
        <v>430</v>
      </c>
      <c r="AH107" s="140" t="s">
        <v>430</v>
      </c>
      <c r="AI107" s="140" t="s">
        <v>431</v>
      </c>
      <c r="AJ107" s="140" t="s">
        <v>431</v>
      </c>
      <c r="AK107" s="140" t="s">
        <v>449</v>
      </c>
      <c r="AL107" s="140" t="s">
        <v>449</v>
      </c>
      <c r="AM107" s="140" t="s">
        <v>432</v>
      </c>
      <c r="AN107" s="140" t="s">
        <v>432</v>
      </c>
      <c r="AO107" s="140" t="s">
        <v>432</v>
      </c>
      <c r="AP107" s="140"/>
      <c r="AQ107" s="140"/>
      <c r="AR107" s="140"/>
      <c r="AS107" s="140"/>
      <c r="AT107" s="140"/>
      <c r="AU107" s="140"/>
      <c r="AV107" s="140"/>
    </row>
    <row r="108" spans="1:48" s="156" customFormat="1">
      <c r="A108" s="152" t="s">
        <v>1877</v>
      </c>
      <c r="B108" s="152" t="s">
        <v>1878</v>
      </c>
      <c r="C108" s="152" t="s">
        <v>417</v>
      </c>
      <c r="D108" s="153" t="s">
        <v>1879</v>
      </c>
      <c r="E108" s="152" t="s">
        <v>1880</v>
      </c>
      <c r="F108" s="154">
        <v>36889</v>
      </c>
      <c r="G108" s="152" t="s">
        <v>1881</v>
      </c>
      <c r="H108" s="152" t="s">
        <v>1881</v>
      </c>
      <c r="I108" s="155" t="s">
        <v>1882</v>
      </c>
      <c r="J108" s="152"/>
      <c r="K108" s="152" t="s">
        <v>1883</v>
      </c>
      <c r="L108" s="152" t="s">
        <v>1884</v>
      </c>
      <c r="M108" s="152" t="s">
        <v>1885</v>
      </c>
      <c r="N108" s="152" t="s">
        <v>1886</v>
      </c>
      <c r="O108" s="152" t="s">
        <v>1887</v>
      </c>
      <c r="Q108" s="152"/>
      <c r="R108" s="152"/>
      <c r="S108" s="152"/>
      <c r="T108" s="152"/>
      <c r="U108" s="152"/>
      <c r="V108" s="152"/>
      <c r="W108" s="152"/>
      <c r="X108" s="152"/>
      <c r="Y108" s="152"/>
      <c r="Z108" s="152"/>
      <c r="AA108" s="152"/>
      <c r="AB108" s="152"/>
      <c r="AC108" s="152"/>
      <c r="AD108" s="152" t="s">
        <v>890</v>
      </c>
      <c r="AE108" s="152" t="s">
        <v>1589</v>
      </c>
      <c r="AF108" s="152" t="s">
        <v>1888</v>
      </c>
      <c r="AG108" s="152" t="s">
        <v>431</v>
      </c>
      <c r="AH108" s="152" t="s">
        <v>449</v>
      </c>
      <c r="AI108" s="152"/>
      <c r="AJ108" s="152"/>
      <c r="AK108" s="152"/>
      <c r="AL108" s="152"/>
      <c r="AM108" s="152"/>
      <c r="AN108" s="152"/>
      <c r="AO108" s="152"/>
      <c r="AP108" s="152"/>
      <c r="AQ108" s="152"/>
      <c r="AR108" s="152"/>
      <c r="AS108" s="152"/>
      <c r="AT108" s="152"/>
      <c r="AU108" s="152"/>
      <c r="AV108" s="152"/>
    </row>
    <row r="109" spans="1:48">
      <c r="A109" s="140" t="s">
        <v>1889</v>
      </c>
      <c r="B109" s="140" t="s">
        <v>1890</v>
      </c>
      <c r="C109" s="140" t="s">
        <v>417</v>
      </c>
      <c r="D109" s="141" t="s">
        <v>1891</v>
      </c>
      <c r="E109" s="140" t="s">
        <v>1892</v>
      </c>
      <c r="F109" s="142">
        <v>35223</v>
      </c>
      <c r="G109" s="141" t="s">
        <v>1893</v>
      </c>
      <c r="H109" s="141" t="s">
        <v>1894</v>
      </c>
      <c r="I109" s="144" t="s">
        <v>1895</v>
      </c>
      <c r="J109" s="140"/>
      <c r="K109" s="140" t="s">
        <v>1896</v>
      </c>
      <c r="L109" s="140" t="s">
        <v>1897</v>
      </c>
      <c r="M109" s="140" t="s">
        <v>1898</v>
      </c>
      <c r="N109" s="140" t="s">
        <v>1899</v>
      </c>
      <c r="O109" s="140" t="s">
        <v>1900</v>
      </c>
      <c r="P109" s="140" t="s">
        <v>1901</v>
      </c>
      <c r="Q109" s="140" t="s">
        <v>1902</v>
      </c>
      <c r="R109" s="140"/>
      <c r="S109" s="140"/>
      <c r="T109" s="140"/>
      <c r="U109" s="140"/>
      <c r="V109" s="140"/>
      <c r="W109" s="140"/>
      <c r="X109" s="140"/>
      <c r="Y109" s="140"/>
      <c r="Z109" s="140"/>
      <c r="AA109" s="140"/>
      <c r="AB109" s="140"/>
      <c r="AC109" s="140"/>
      <c r="AD109" s="140" t="s">
        <v>429</v>
      </c>
      <c r="AE109" s="140" t="s">
        <v>430</v>
      </c>
      <c r="AF109" s="140" t="s">
        <v>430</v>
      </c>
      <c r="AG109" s="140" t="s">
        <v>430</v>
      </c>
      <c r="AH109" s="140" t="s">
        <v>431</v>
      </c>
      <c r="AI109" s="140" t="s">
        <v>432</v>
      </c>
      <c r="AJ109" s="140" t="s">
        <v>432</v>
      </c>
      <c r="AK109" s="140"/>
      <c r="AL109" s="140"/>
      <c r="AM109" s="140"/>
      <c r="AN109" s="140"/>
      <c r="AO109" s="140"/>
      <c r="AP109" s="140"/>
      <c r="AQ109" s="140"/>
      <c r="AR109" s="140"/>
      <c r="AS109" s="140"/>
      <c r="AT109" s="140"/>
      <c r="AU109" s="140"/>
      <c r="AV109" s="140"/>
    </row>
    <row r="110" spans="1:48">
      <c r="A110" s="140" t="s">
        <v>1903</v>
      </c>
      <c r="B110" s="140" t="s">
        <v>1904</v>
      </c>
      <c r="C110" s="140" t="s">
        <v>417</v>
      </c>
      <c r="D110" s="141" t="s">
        <v>1905</v>
      </c>
      <c r="E110" s="140" t="s">
        <v>1906</v>
      </c>
      <c r="F110" s="142">
        <v>34733</v>
      </c>
      <c r="G110" s="141" t="s">
        <v>1907</v>
      </c>
      <c r="H110" s="141" t="s">
        <v>1908</v>
      </c>
      <c r="I110" s="140" t="s">
        <v>1909</v>
      </c>
      <c r="J110" s="140"/>
      <c r="K110" s="140" t="s">
        <v>1910</v>
      </c>
      <c r="L110" s="140" t="s">
        <v>1911</v>
      </c>
      <c r="M110" s="140" t="s">
        <v>1912</v>
      </c>
      <c r="N110" s="140" t="s">
        <v>1913</v>
      </c>
      <c r="O110" s="140" t="s">
        <v>1914</v>
      </c>
      <c r="P110" s="140" t="s">
        <v>1915</v>
      </c>
      <c r="Q110" s="140" t="s">
        <v>1916</v>
      </c>
      <c r="R110" s="140" t="s">
        <v>1917</v>
      </c>
      <c r="S110" s="140"/>
      <c r="T110" s="140"/>
      <c r="U110" s="140"/>
      <c r="V110" s="140"/>
      <c r="W110" s="140"/>
      <c r="X110" s="140"/>
      <c r="Y110" s="140"/>
      <c r="Z110" s="140"/>
      <c r="AA110" s="140"/>
      <c r="AB110" s="140"/>
      <c r="AC110" s="140"/>
      <c r="AD110" s="140" t="s">
        <v>429</v>
      </c>
      <c r="AE110" s="140" t="s">
        <v>430</v>
      </c>
      <c r="AF110" s="140" t="s">
        <v>430</v>
      </c>
      <c r="AG110" s="140" t="s">
        <v>430</v>
      </c>
      <c r="AH110" s="140" t="s">
        <v>431</v>
      </c>
      <c r="AI110" s="140" t="s">
        <v>432</v>
      </c>
      <c r="AJ110" s="140" t="s">
        <v>432</v>
      </c>
      <c r="AK110" s="140" t="s">
        <v>432</v>
      </c>
      <c r="AL110" s="140"/>
      <c r="AM110" s="140"/>
      <c r="AN110" s="140"/>
      <c r="AO110" s="140"/>
      <c r="AP110" s="140"/>
      <c r="AQ110" s="140"/>
      <c r="AR110" s="140"/>
      <c r="AS110" s="140"/>
      <c r="AT110" s="140"/>
      <c r="AU110" s="140"/>
      <c r="AV110" s="140"/>
    </row>
    <row r="111" spans="1:48">
      <c r="A111" s="140" t="s">
        <v>1918</v>
      </c>
      <c r="B111" s="140" t="s">
        <v>1919</v>
      </c>
      <c r="C111" s="140" t="s">
        <v>417</v>
      </c>
      <c r="D111" s="141" t="s">
        <v>1920</v>
      </c>
      <c r="E111" s="140" t="s">
        <v>1921</v>
      </c>
      <c r="F111" s="142">
        <v>36710</v>
      </c>
      <c r="G111" s="141" t="s">
        <v>1922</v>
      </c>
      <c r="H111" s="141" t="s">
        <v>1923</v>
      </c>
      <c r="I111" s="144" t="s">
        <v>1924</v>
      </c>
      <c r="J111" s="140"/>
      <c r="K111" s="140" t="s">
        <v>1925</v>
      </c>
      <c r="L111" s="140" t="s">
        <v>1926</v>
      </c>
      <c r="M111" s="140" t="s">
        <v>1927</v>
      </c>
      <c r="N111" s="140" t="s">
        <v>1928</v>
      </c>
      <c r="O111" s="140" t="s">
        <v>1929</v>
      </c>
      <c r="P111" s="140" t="s">
        <v>1930</v>
      </c>
      <c r="Q111" s="140" t="s">
        <v>1931</v>
      </c>
      <c r="R111" s="140"/>
      <c r="S111" s="140"/>
      <c r="T111" s="140"/>
      <c r="U111" s="140"/>
      <c r="V111" s="140"/>
      <c r="W111" s="140"/>
      <c r="X111" s="140"/>
      <c r="Y111" s="140"/>
      <c r="Z111" s="140"/>
      <c r="AA111" s="140"/>
      <c r="AB111" s="140"/>
      <c r="AC111" s="140"/>
      <c r="AD111" s="140" t="s">
        <v>565</v>
      </c>
      <c r="AE111" s="140" t="s">
        <v>566</v>
      </c>
      <c r="AF111" s="140" t="s">
        <v>449</v>
      </c>
      <c r="AG111" s="140" t="s">
        <v>449</v>
      </c>
      <c r="AH111" s="140" t="s">
        <v>565</v>
      </c>
      <c r="AI111" s="140" t="s">
        <v>567</v>
      </c>
      <c r="AJ111" s="140" t="s">
        <v>449</v>
      </c>
      <c r="AK111" s="140"/>
      <c r="AL111" s="140"/>
      <c r="AM111" s="140"/>
      <c r="AN111" s="140"/>
      <c r="AO111" s="140"/>
      <c r="AP111" s="140"/>
      <c r="AQ111" s="140"/>
      <c r="AR111" s="140"/>
      <c r="AS111" s="140"/>
      <c r="AT111" s="140"/>
      <c r="AU111" s="140"/>
      <c r="AV111" s="140"/>
    </row>
    <row r="112" spans="1:48">
      <c r="A112" s="140" t="s">
        <v>1932</v>
      </c>
      <c r="B112" s="140" t="s">
        <v>1933</v>
      </c>
      <c r="C112" s="140" t="s">
        <v>417</v>
      </c>
      <c r="D112" s="141" t="s">
        <v>1934</v>
      </c>
      <c r="E112" s="140" t="s">
        <v>1935</v>
      </c>
      <c r="F112" s="142">
        <v>35044</v>
      </c>
      <c r="G112" s="141" t="s">
        <v>1936</v>
      </c>
      <c r="H112" s="141" t="s">
        <v>1937</v>
      </c>
      <c r="I112" s="140" t="s">
        <v>1938</v>
      </c>
      <c r="J112" s="140"/>
      <c r="K112" s="140" t="s">
        <v>1939</v>
      </c>
      <c r="L112" s="140" t="s">
        <v>1940</v>
      </c>
      <c r="M112" s="140" t="s">
        <v>1468</v>
      </c>
      <c r="N112" s="140" t="s">
        <v>1941</v>
      </c>
      <c r="O112" s="140" t="s">
        <v>1942</v>
      </c>
      <c r="P112" s="140"/>
      <c r="Q112" s="140"/>
      <c r="R112" s="140"/>
      <c r="S112" s="140"/>
      <c r="T112" s="140"/>
      <c r="U112" s="140"/>
      <c r="V112" s="140"/>
      <c r="W112" s="140"/>
      <c r="X112" s="140"/>
      <c r="Y112" s="140"/>
      <c r="Z112" s="140"/>
      <c r="AA112" s="140"/>
      <c r="AB112" s="140"/>
      <c r="AC112" s="140"/>
      <c r="AD112" s="140" t="s">
        <v>566</v>
      </c>
      <c r="AE112" s="140" t="s">
        <v>741</v>
      </c>
      <c r="AF112" s="140" t="s">
        <v>742</v>
      </c>
      <c r="AG112" s="140" t="s">
        <v>431</v>
      </c>
      <c r="AH112" s="140" t="s">
        <v>432</v>
      </c>
      <c r="AI112" s="140"/>
      <c r="AJ112" s="140"/>
      <c r="AK112" s="140"/>
      <c r="AL112" s="140"/>
      <c r="AM112" s="140"/>
      <c r="AN112" s="140"/>
      <c r="AO112" s="140"/>
      <c r="AP112" s="140"/>
      <c r="AQ112" s="140"/>
      <c r="AR112" s="140"/>
      <c r="AS112" s="140"/>
      <c r="AT112" s="140"/>
      <c r="AU112" s="140"/>
      <c r="AV112" s="140"/>
    </row>
    <row r="113" spans="1:48">
      <c r="A113" s="140" t="s">
        <v>1943</v>
      </c>
      <c r="B113" s="140" t="s">
        <v>1944</v>
      </c>
      <c r="C113" s="140" t="s">
        <v>417</v>
      </c>
      <c r="D113" s="141" t="s">
        <v>1945</v>
      </c>
      <c r="E113" s="140" t="s">
        <v>1946</v>
      </c>
      <c r="F113" s="142">
        <v>34612</v>
      </c>
      <c r="G113" s="141" t="s">
        <v>1947</v>
      </c>
      <c r="H113" s="141" t="s">
        <v>1948</v>
      </c>
      <c r="I113" s="140" t="s">
        <v>1949</v>
      </c>
      <c r="J113" s="140" t="s">
        <v>1950</v>
      </c>
      <c r="K113" s="140" t="s">
        <v>1951</v>
      </c>
      <c r="L113" s="140" t="s">
        <v>1952</v>
      </c>
      <c r="M113" s="140" t="s">
        <v>1953</v>
      </c>
      <c r="N113" s="140" t="s">
        <v>1954</v>
      </c>
      <c r="O113" s="140" t="s">
        <v>1955</v>
      </c>
      <c r="P113" s="140" t="s">
        <v>1956</v>
      </c>
      <c r="Q113" s="140" t="s">
        <v>1957</v>
      </c>
      <c r="R113" s="140" t="s">
        <v>1958</v>
      </c>
      <c r="S113" s="140"/>
      <c r="T113" s="140"/>
      <c r="U113" s="140"/>
      <c r="V113" s="140"/>
      <c r="W113" s="140"/>
      <c r="X113" s="140"/>
      <c r="Y113" s="140"/>
      <c r="Z113" s="140"/>
      <c r="AA113" s="140"/>
      <c r="AB113" s="140"/>
      <c r="AC113" s="140"/>
      <c r="AD113" s="140" t="s">
        <v>429</v>
      </c>
      <c r="AE113" s="140" t="s">
        <v>430</v>
      </c>
      <c r="AF113" s="140" t="s">
        <v>430</v>
      </c>
      <c r="AG113" s="140" t="s">
        <v>430</v>
      </c>
      <c r="AH113" s="140" t="s">
        <v>431</v>
      </c>
      <c r="AI113" s="140" t="s">
        <v>432</v>
      </c>
      <c r="AJ113" s="140" t="s">
        <v>432</v>
      </c>
      <c r="AK113" s="140" t="s">
        <v>432</v>
      </c>
      <c r="AL113" s="140"/>
      <c r="AM113" s="140"/>
      <c r="AN113" s="140"/>
      <c r="AO113" s="140"/>
      <c r="AP113" s="140"/>
      <c r="AQ113" s="140"/>
      <c r="AR113" s="140"/>
      <c r="AS113" s="140"/>
      <c r="AT113" s="140"/>
      <c r="AU113" s="140"/>
      <c r="AV113" s="140"/>
    </row>
    <row r="114" spans="1:48">
      <c r="A114" s="140" t="s">
        <v>1959</v>
      </c>
      <c r="B114" s="140" t="s">
        <v>1960</v>
      </c>
      <c r="C114" s="140" t="s">
        <v>417</v>
      </c>
      <c r="D114" s="141" t="s">
        <v>1961</v>
      </c>
      <c r="E114" s="140" t="s">
        <v>1962</v>
      </c>
      <c r="F114" s="142">
        <v>36780</v>
      </c>
      <c r="G114" s="141" t="s">
        <v>1963</v>
      </c>
      <c r="H114" s="141" t="s">
        <v>1964</v>
      </c>
      <c r="I114" s="144" t="s">
        <v>1965</v>
      </c>
      <c r="J114" s="140"/>
      <c r="K114" s="140" t="s">
        <v>1966</v>
      </c>
      <c r="L114" s="140" t="s">
        <v>1967</v>
      </c>
      <c r="M114" s="140" t="s">
        <v>1968</v>
      </c>
      <c r="N114" s="140" t="s">
        <v>1969</v>
      </c>
      <c r="O114" s="140"/>
      <c r="P114" s="140"/>
      <c r="Q114" s="140"/>
      <c r="R114" s="140"/>
      <c r="S114" s="140"/>
      <c r="T114" s="140"/>
      <c r="U114" s="140"/>
      <c r="V114" s="140"/>
      <c r="W114" s="140"/>
      <c r="X114" s="140"/>
      <c r="Y114" s="140"/>
      <c r="Z114" s="140"/>
      <c r="AA114" s="140"/>
      <c r="AB114" s="140"/>
      <c r="AC114" s="140"/>
      <c r="AD114" s="140" t="s">
        <v>429</v>
      </c>
      <c r="AE114" s="140" t="s">
        <v>430</v>
      </c>
      <c r="AF114" s="140" t="s">
        <v>430</v>
      </c>
      <c r="AG114" s="140" t="s">
        <v>430</v>
      </c>
      <c r="AH114" s="140"/>
      <c r="AI114" s="140"/>
      <c r="AJ114" s="140"/>
      <c r="AK114" s="140"/>
      <c r="AL114" s="140"/>
      <c r="AM114" s="140"/>
      <c r="AN114" s="140"/>
      <c r="AO114" s="140"/>
      <c r="AP114" s="140"/>
      <c r="AQ114" s="140"/>
      <c r="AR114" s="140"/>
      <c r="AS114" s="140"/>
      <c r="AT114" s="140"/>
      <c r="AU114" s="140"/>
      <c r="AV114" s="140"/>
    </row>
    <row r="115" spans="1:48">
      <c r="A115" s="140" t="s">
        <v>1970</v>
      </c>
      <c r="B115" s="140" t="s">
        <v>1971</v>
      </c>
      <c r="C115" s="140" t="s">
        <v>417</v>
      </c>
      <c r="D115" s="141" t="s">
        <v>1972</v>
      </c>
      <c r="E115" s="140" t="s">
        <v>1973</v>
      </c>
      <c r="F115" s="142">
        <v>36710</v>
      </c>
      <c r="G115" s="141" t="s">
        <v>1974</v>
      </c>
      <c r="H115" s="141" t="s">
        <v>1974</v>
      </c>
      <c r="I115" s="140" t="s">
        <v>1975</v>
      </c>
      <c r="J115" s="140"/>
      <c r="K115" s="140" t="s">
        <v>1976</v>
      </c>
      <c r="L115" s="140" t="s">
        <v>1977</v>
      </c>
      <c r="M115" s="140" t="s">
        <v>1978</v>
      </c>
      <c r="N115" s="140" t="s">
        <v>1979</v>
      </c>
      <c r="O115" s="140" t="s">
        <v>1980</v>
      </c>
      <c r="P115" s="140" t="s">
        <v>621</v>
      </c>
      <c r="Q115" s="140" t="s">
        <v>1981</v>
      </c>
      <c r="R115" s="140" t="s">
        <v>1982</v>
      </c>
      <c r="S115" s="140" t="s">
        <v>1983</v>
      </c>
      <c r="T115" s="140"/>
      <c r="U115" s="140"/>
      <c r="V115" s="140"/>
      <c r="W115" s="140"/>
      <c r="X115" s="140"/>
      <c r="Y115" s="140"/>
      <c r="Z115" s="140"/>
      <c r="AA115" s="140"/>
      <c r="AB115" s="140"/>
      <c r="AC115" s="140"/>
      <c r="AD115" s="140" t="s">
        <v>610</v>
      </c>
      <c r="AE115" s="140" t="s">
        <v>1984</v>
      </c>
      <c r="AF115" s="140" t="s">
        <v>567</v>
      </c>
      <c r="AG115" s="140" t="s">
        <v>1269</v>
      </c>
      <c r="AH115" s="140" t="s">
        <v>449</v>
      </c>
      <c r="AI115" s="140" t="s">
        <v>449</v>
      </c>
      <c r="AJ115" s="140" t="s">
        <v>432</v>
      </c>
      <c r="AK115" s="140" t="s">
        <v>449</v>
      </c>
      <c r="AL115" s="140" t="s">
        <v>449</v>
      </c>
      <c r="AM115" s="140" t="s">
        <v>432</v>
      </c>
      <c r="AN115" s="140"/>
      <c r="AO115" s="140"/>
      <c r="AP115" s="140"/>
      <c r="AQ115" s="140"/>
      <c r="AR115" s="140"/>
      <c r="AS115" s="140"/>
      <c r="AT115" s="140"/>
      <c r="AU115" s="140"/>
      <c r="AV115" s="140"/>
    </row>
    <row r="116" spans="1:48">
      <c r="A116" s="140" t="s">
        <v>1985</v>
      </c>
      <c r="B116" s="140" t="s">
        <v>1986</v>
      </c>
      <c r="C116" s="140" t="s">
        <v>417</v>
      </c>
      <c r="D116" s="141" t="s">
        <v>1987</v>
      </c>
      <c r="E116" s="140" t="s">
        <v>1988</v>
      </c>
      <c r="F116" s="142">
        <v>34849</v>
      </c>
      <c r="G116" s="141" t="s">
        <v>1989</v>
      </c>
      <c r="H116" s="141" t="s">
        <v>1990</v>
      </c>
      <c r="I116" s="140"/>
      <c r="J116" s="140"/>
      <c r="K116" s="140" t="s">
        <v>1991</v>
      </c>
      <c r="L116" s="140" t="s">
        <v>1992</v>
      </c>
      <c r="M116" s="140" t="s">
        <v>1993</v>
      </c>
      <c r="N116" s="140" t="s">
        <v>1994</v>
      </c>
      <c r="O116" s="140" t="s">
        <v>1995</v>
      </c>
      <c r="P116" s="140" t="s">
        <v>1996</v>
      </c>
      <c r="Q116" s="140"/>
      <c r="R116" s="140"/>
      <c r="S116" s="140"/>
      <c r="T116" s="140"/>
      <c r="U116" s="140"/>
      <c r="V116" s="140"/>
      <c r="W116" s="140"/>
      <c r="X116" s="140"/>
      <c r="Y116" s="140"/>
      <c r="Z116" s="140"/>
      <c r="AA116" s="140"/>
      <c r="AB116" s="140"/>
      <c r="AC116" s="140"/>
      <c r="AD116" s="140" t="s">
        <v>429</v>
      </c>
      <c r="AE116" s="140" t="s">
        <v>430</v>
      </c>
      <c r="AF116" s="140" t="s">
        <v>431</v>
      </c>
      <c r="AG116" s="140" t="s">
        <v>432</v>
      </c>
      <c r="AH116" s="140" t="s">
        <v>432</v>
      </c>
      <c r="AI116" s="140" t="s">
        <v>432</v>
      </c>
      <c r="AJ116" s="140"/>
      <c r="AK116" s="140"/>
      <c r="AL116" s="140"/>
      <c r="AM116" s="140"/>
      <c r="AN116" s="140"/>
      <c r="AO116" s="140"/>
      <c r="AP116" s="140"/>
      <c r="AQ116" s="140"/>
      <c r="AR116" s="140"/>
      <c r="AS116" s="140"/>
      <c r="AT116" s="140"/>
      <c r="AU116" s="140"/>
      <c r="AV116" s="140"/>
    </row>
    <row r="117" spans="1:48">
      <c r="A117" s="140" t="s">
        <v>1997</v>
      </c>
      <c r="B117" s="140" t="s">
        <v>1998</v>
      </c>
      <c r="C117" s="140" t="s">
        <v>417</v>
      </c>
      <c r="D117" s="141" t="s">
        <v>1999</v>
      </c>
      <c r="E117" s="140" t="s">
        <v>2000</v>
      </c>
      <c r="F117" s="142">
        <v>35844</v>
      </c>
      <c r="G117" s="141" t="s">
        <v>2001</v>
      </c>
      <c r="H117" s="141" t="s">
        <v>2002</v>
      </c>
      <c r="I117" s="140" t="s">
        <v>2003</v>
      </c>
      <c r="J117" s="140"/>
      <c r="K117" s="140" t="s">
        <v>2004</v>
      </c>
      <c r="L117" s="140" t="s">
        <v>510</v>
      </c>
      <c r="M117" s="140" t="s">
        <v>2005</v>
      </c>
      <c r="N117" s="140" t="s">
        <v>2006</v>
      </c>
      <c r="O117" s="140"/>
      <c r="P117" s="140"/>
      <c r="Q117" s="140"/>
      <c r="R117" s="140"/>
      <c r="S117" s="140"/>
      <c r="T117" s="140"/>
      <c r="U117" s="140"/>
      <c r="V117" s="140"/>
      <c r="W117" s="140"/>
      <c r="X117" s="140"/>
      <c r="Y117" s="140"/>
      <c r="Z117" s="140"/>
      <c r="AA117" s="140"/>
      <c r="AB117" s="140"/>
      <c r="AC117" s="140"/>
      <c r="AD117" s="140" t="s">
        <v>429</v>
      </c>
      <c r="AE117" s="140" t="s">
        <v>430</v>
      </c>
      <c r="AF117" s="140" t="s">
        <v>431</v>
      </c>
      <c r="AG117" s="140" t="s">
        <v>432</v>
      </c>
      <c r="AH117" s="140"/>
      <c r="AI117" s="140"/>
      <c r="AJ117" s="140"/>
      <c r="AK117" s="140"/>
      <c r="AL117" s="140"/>
      <c r="AM117" s="140"/>
      <c r="AN117" s="140"/>
      <c r="AO117" s="140"/>
      <c r="AP117" s="140"/>
      <c r="AQ117" s="140"/>
      <c r="AR117" s="140"/>
      <c r="AS117" s="140"/>
      <c r="AT117" s="140"/>
      <c r="AU117" s="140"/>
      <c r="AV117" s="140"/>
    </row>
    <row r="118" spans="1:48">
      <c r="A118" s="140" t="s">
        <v>2007</v>
      </c>
      <c r="B118" s="140" t="s">
        <v>2008</v>
      </c>
      <c r="C118" s="140" t="s">
        <v>417</v>
      </c>
      <c r="D118" s="141" t="s">
        <v>2009</v>
      </c>
      <c r="E118" s="140" t="s">
        <v>2010</v>
      </c>
      <c r="F118" s="142">
        <v>35905</v>
      </c>
      <c r="G118" s="141" t="s">
        <v>2011</v>
      </c>
      <c r="H118" s="141" t="s">
        <v>2012</v>
      </c>
      <c r="I118" s="140" t="s">
        <v>2013</v>
      </c>
      <c r="J118" s="140" t="s">
        <v>2014</v>
      </c>
      <c r="K118" s="140" t="s">
        <v>2015</v>
      </c>
      <c r="L118" s="140" t="s">
        <v>2016</v>
      </c>
      <c r="M118" s="140" t="s">
        <v>2017</v>
      </c>
      <c r="N118" s="140" t="s">
        <v>2018</v>
      </c>
      <c r="O118" s="140" t="s">
        <v>2019</v>
      </c>
      <c r="P118" s="140" t="s">
        <v>2020</v>
      </c>
      <c r="Q118" s="140" t="s">
        <v>2021</v>
      </c>
      <c r="R118" s="140"/>
      <c r="S118" s="140"/>
      <c r="T118" s="140"/>
      <c r="U118" s="140"/>
      <c r="V118" s="140"/>
      <c r="W118" s="140"/>
      <c r="X118" s="140"/>
      <c r="Y118" s="140"/>
      <c r="Z118" s="140"/>
      <c r="AA118" s="140"/>
      <c r="AB118" s="140"/>
      <c r="AC118" s="140"/>
      <c r="AD118" s="140" t="s">
        <v>429</v>
      </c>
      <c r="AE118" s="140" t="s">
        <v>430</v>
      </c>
      <c r="AF118" s="140" t="s">
        <v>430</v>
      </c>
      <c r="AG118" s="140" t="s">
        <v>430</v>
      </c>
      <c r="AH118" s="140" t="s">
        <v>430</v>
      </c>
      <c r="AI118" s="140" t="s">
        <v>431</v>
      </c>
      <c r="AJ118" s="140" t="s">
        <v>432</v>
      </c>
      <c r="AK118" s="140"/>
      <c r="AL118" s="140"/>
      <c r="AM118" s="140"/>
      <c r="AN118" s="140"/>
      <c r="AO118" s="140"/>
      <c r="AP118" s="140"/>
      <c r="AQ118" s="140"/>
      <c r="AR118" s="140"/>
      <c r="AS118" s="140"/>
      <c r="AT118" s="140"/>
      <c r="AU118" s="140"/>
      <c r="AV118" s="140"/>
    </row>
    <row r="119" spans="1:48">
      <c r="A119" s="140" t="s">
        <v>2022</v>
      </c>
      <c r="B119" s="140" t="s">
        <v>2023</v>
      </c>
      <c r="C119" s="140" t="s">
        <v>417</v>
      </c>
      <c r="D119" s="141" t="s">
        <v>2024</v>
      </c>
      <c r="E119" s="140" t="s">
        <v>2025</v>
      </c>
      <c r="F119" s="142">
        <v>41990</v>
      </c>
      <c r="G119" s="141" t="s">
        <v>2026</v>
      </c>
      <c r="H119" s="141"/>
      <c r="I119" s="140"/>
      <c r="J119" s="140"/>
      <c r="K119" s="140" t="s">
        <v>2027</v>
      </c>
      <c r="L119" s="140" t="s">
        <v>2028</v>
      </c>
      <c r="M119" s="140" t="s">
        <v>2029</v>
      </c>
      <c r="N119" s="140" t="s">
        <v>2030</v>
      </c>
      <c r="O119" s="140" t="s">
        <v>2031</v>
      </c>
      <c r="P119" s="140" t="s">
        <v>2032</v>
      </c>
      <c r="Q119" s="140"/>
      <c r="R119" s="140"/>
      <c r="S119" s="140"/>
      <c r="T119" s="140"/>
      <c r="U119" s="140"/>
      <c r="V119" s="140"/>
      <c r="W119" s="140"/>
      <c r="X119" s="140"/>
      <c r="Y119" s="140"/>
      <c r="Z119" s="140"/>
      <c r="AA119" s="140"/>
      <c r="AB119" s="140"/>
      <c r="AC119" s="140"/>
      <c r="AD119" s="140" t="s">
        <v>429</v>
      </c>
      <c r="AE119" s="140" t="s">
        <v>430</v>
      </c>
      <c r="AF119" s="140" t="s">
        <v>431</v>
      </c>
      <c r="AG119" s="140" t="s">
        <v>432</v>
      </c>
      <c r="AH119" s="140" t="s">
        <v>432</v>
      </c>
      <c r="AI119" s="140" t="s">
        <v>432</v>
      </c>
      <c r="AJ119" s="140"/>
      <c r="AK119" s="140"/>
      <c r="AL119" s="140"/>
      <c r="AM119" s="140"/>
      <c r="AN119" s="140"/>
      <c r="AO119" s="140"/>
      <c r="AP119" s="140"/>
      <c r="AQ119" s="140"/>
      <c r="AR119" s="140"/>
      <c r="AS119" s="140"/>
      <c r="AT119" s="140"/>
      <c r="AU119" s="140"/>
      <c r="AV119" s="140"/>
    </row>
    <row r="120" spans="1:48">
      <c r="A120" s="140" t="s">
        <v>2033</v>
      </c>
      <c r="B120" s="140" t="s">
        <v>2034</v>
      </c>
      <c r="C120" s="140" t="s">
        <v>417</v>
      </c>
      <c r="D120" s="141" t="s">
        <v>2035</v>
      </c>
      <c r="E120" s="140" t="s">
        <v>2036</v>
      </c>
      <c r="F120" s="142">
        <v>34428</v>
      </c>
      <c r="G120" s="141" t="s">
        <v>2037</v>
      </c>
      <c r="H120" s="141" t="s">
        <v>2038</v>
      </c>
      <c r="I120" s="140" t="s">
        <v>2039</v>
      </c>
      <c r="J120" s="140"/>
      <c r="K120" s="140" t="s">
        <v>2040</v>
      </c>
      <c r="L120" s="140" t="s">
        <v>2041</v>
      </c>
      <c r="M120" s="140" t="s">
        <v>2042</v>
      </c>
      <c r="N120" s="140" t="s">
        <v>2043</v>
      </c>
      <c r="O120" s="140" t="s">
        <v>1553</v>
      </c>
      <c r="P120" s="140" t="s">
        <v>2044</v>
      </c>
      <c r="Q120" s="140" t="s">
        <v>2045</v>
      </c>
      <c r="R120" s="140" t="s">
        <v>2046</v>
      </c>
      <c r="S120" s="140" t="s">
        <v>2047</v>
      </c>
      <c r="T120" s="140" t="s">
        <v>2048</v>
      </c>
      <c r="U120" s="140" t="s">
        <v>2049</v>
      </c>
      <c r="V120" s="140" t="s">
        <v>2050</v>
      </c>
      <c r="W120" s="140"/>
      <c r="X120" s="140"/>
      <c r="Y120" s="140"/>
      <c r="Z120" s="140"/>
      <c r="AA120" s="140"/>
      <c r="AB120" s="140"/>
      <c r="AC120" s="140"/>
      <c r="AD120" s="140" t="s">
        <v>429</v>
      </c>
      <c r="AE120" s="140" t="s">
        <v>430</v>
      </c>
      <c r="AF120" s="140" t="s">
        <v>430</v>
      </c>
      <c r="AG120" s="140" t="s">
        <v>430</v>
      </c>
      <c r="AH120" s="140" t="s">
        <v>430</v>
      </c>
      <c r="AI120" s="140" t="s">
        <v>430</v>
      </c>
      <c r="AJ120" s="140" t="s">
        <v>431</v>
      </c>
      <c r="AK120" s="140" t="s">
        <v>432</v>
      </c>
      <c r="AL120" s="140" t="s">
        <v>432</v>
      </c>
      <c r="AM120" s="140" t="s">
        <v>432</v>
      </c>
      <c r="AN120" s="140" t="s">
        <v>432</v>
      </c>
      <c r="AO120" s="140" t="s">
        <v>432</v>
      </c>
      <c r="AP120" s="140"/>
      <c r="AQ120" s="140"/>
      <c r="AR120" s="140"/>
      <c r="AS120" s="140"/>
      <c r="AT120" s="140"/>
      <c r="AU120" s="140"/>
      <c r="AV120" s="140"/>
    </row>
    <row r="121" spans="1:48">
      <c r="A121" s="140" t="s">
        <v>2051</v>
      </c>
      <c r="B121" s="140" t="s">
        <v>2052</v>
      </c>
      <c r="C121" s="140" t="s">
        <v>417</v>
      </c>
      <c r="D121" s="141" t="s">
        <v>2053</v>
      </c>
      <c r="E121" s="140" t="s">
        <v>2054</v>
      </c>
      <c r="F121" s="142">
        <v>36411</v>
      </c>
      <c r="G121" s="141" t="s">
        <v>2055</v>
      </c>
      <c r="H121" s="141" t="s">
        <v>2056</v>
      </c>
      <c r="I121" s="140" t="s">
        <v>2057</v>
      </c>
      <c r="J121" s="140" t="s">
        <v>2058</v>
      </c>
      <c r="K121" s="140" t="s">
        <v>2059</v>
      </c>
      <c r="L121" s="140" t="s">
        <v>2060</v>
      </c>
      <c r="M121" s="140" t="s">
        <v>2061</v>
      </c>
      <c r="N121" s="140" t="s">
        <v>2062</v>
      </c>
      <c r="O121" s="140"/>
      <c r="P121" s="140"/>
      <c r="Q121" s="140"/>
      <c r="R121" s="140"/>
      <c r="S121" s="140"/>
      <c r="T121" s="140"/>
      <c r="U121" s="140"/>
      <c r="V121" s="140"/>
      <c r="W121" s="140"/>
      <c r="X121" s="140"/>
      <c r="Y121" s="140"/>
      <c r="Z121" s="140"/>
      <c r="AA121" s="140"/>
      <c r="AB121" s="140"/>
      <c r="AC121" s="140"/>
      <c r="AD121" s="140" t="s">
        <v>890</v>
      </c>
      <c r="AE121" s="140" t="s">
        <v>2063</v>
      </c>
      <c r="AF121" s="140" t="s">
        <v>567</v>
      </c>
      <c r="AG121" s="140" t="s">
        <v>449</v>
      </c>
      <c r="AH121" s="140"/>
      <c r="AI121" s="140"/>
      <c r="AJ121" s="140"/>
      <c r="AK121" s="140"/>
      <c r="AL121" s="140"/>
      <c r="AM121" s="140"/>
      <c r="AN121" s="140"/>
      <c r="AO121" s="140"/>
      <c r="AP121" s="140"/>
      <c r="AQ121" s="140"/>
      <c r="AR121" s="140"/>
      <c r="AS121" s="140"/>
      <c r="AT121" s="140"/>
      <c r="AU121" s="140"/>
      <c r="AV121" s="140"/>
    </row>
    <row r="122" spans="1:48">
      <c r="A122" s="140" t="s">
        <v>2064</v>
      </c>
      <c r="B122" s="140" t="s">
        <v>2065</v>
      </c>
      <c r="C122" s="140" t="s">
        <v>417</v>
      </c>
      <c r="D122" s="141" t="s">
        <v>2066</v>
      </c>
      <c r="E122" s="140" t="s">
        <v>2067</v>
      </c>
      <c r="F122" s="142">
        <v>36003</v>
      </c>
      <c r="G122" s="141" t="s">
        <v>2068</v>
      </c>
      <c r="H122" s="141" t="s">
        <v>2069</v>
      </c>
      <c r="I122" s="140"/>
      <c r="J122" s="140"/>
      <c r="K122" s="140" t="s">
        <v>2070</v>
      </c>
      <c r="L122" s="140" t="s">
        <v>2071</v>
      </c>
      <c r="M122" s="140" t="s">
        <v>2072</v>
      </c>
      <c r="N122" s="140" t="s">
        <v>2073</v>
      </c>
      <c r="O122" s="140" t="s">
        <v>2074</v>
      </c>
      <c r="P122" s="140" t="s">
        <v>2075</v>
      </c>
      <c r="Q122" s="140"/>
      <c r="R122" s="140"/>
      <c r="S122" s="140"/>
      <c r="T122" s="140"/>
      <c r="U122" s="140"/>
      <c r="V122" s="140"/>
      <c r="W122" s="140"/>
      <c r="X122" s="140"/>
      <c r="Y122" s="140"/>
      <c r="Z122" s="140"/>
      <c r="AA122" s="140"/>
      <c r="AB122" s="140"/>
      <c r="AC122" s="140"/>
      <c r="AD122" s="140" t="s">
        <v>429</v>
      </c>
      <c r="AE122" s="140" t="s">
        <v>430</v>
      </c>
      <c r="AF122" s="140" t="s">
        <v>430</v>
      </c>
      <c r="AG122" s="140" t="s">
        <v>430</v>
      </c>
      <c r="AH122" s="140" t="s">
        <v>430</v>
      </c>
      <c r="AI122" s="140" t="s">
        <v>432</v>
      </c>
      <c r="AJ122" s="140"/>
      <c r="AK122" s="140"/>
      <c r="AL122" s="140"/>
      <c r="AM122" s="140"/>
      <c r="AN122" s="140"/>
      <c r="AO122" s="140"/>
      <c r="AP122" s="140"/>
      <c r="AQ122" s="140"/>
      <c r="AR122" s="140"/>
      <c r="AS122" s="140"/>
      <c r="AT122" s="140"/>
      <c r="AU122" s="140"/>
      <c r="AV122" s="140"/>
    </row>
    <row r="123" spans="1:48">
      <c r="A123" s="140" t="s">
        <v>2076</v>
      </c>
      <c r="B123" s="140" t="s">
        <v>2077</v>
      </c>
      <c r="C123" s="140" t="s">
        <v>417</v>
      </c>
      <c r="D123" s="141" t="s">
        <v>2078</v>
      </c>
      <c r="E123" s="140" t="s">
        <v>2079</v>
      </c>
      <c r="F123" s="142">
        <v>35888</v>
      </c>
      <c r="G123" s="141" t="s">
        <v>2080</v>
      </c>
      <c r="H123" s="141" t="s">
        <v>2081</v>
      </c>
      <c r="I123" s="140" t="s">
        <v>2082</v>
      </c>
      <c r="J123" s="140"/>
      <c r="K123" s="140" t="s">
        <v>2083</v>
      </c>
      <c r="L123" s="140" t="s">
        <v>2084</v>
      </c>
      <c r="M123" s="140" t="s">
        <v>2085</v>
      </c>
      <c r="N123" s="140" t="s">
        <v>2086</v>
      </c>
      <c r="O123" s="140" t="s">
        <v>2087</v>
      </c>
      <c r="P123" s="140"/>
      <c r="Q123" s="140"/>
      <c r="R123" s="140"/>
      <c r="S123" s="140"/>
      <c r="T123" s="140"/>
      <c r="U123" s="140"/>
      <c r="V123" s="140"/>
      <c r="W123" s="140"/>
      <c r="X123" s="140"/>
      <c r="Y123" s="140"/>
      <c r="Z123" s="140"/>
      <c r="AA123" s="140"/>
      <c r="AB123" s="140"/>
      <c r="AC123" s="140"/>
      <c r="AD123" s="140" t="s">
        <v>429</v>
      </c>
      <c r="AE123" s="140" t="s">
        <v>430</v>
      </c>
      <c r="AF123" s="140" t="s">
        <v>430</v>
      </c>
      <c r="AG123" s="140" t="s">
        <v>431</v>
      </c>
      <c r="AH123" s="140" t="s">
        <v>432</v>
      </c>
      <c r="AI123" s="140"/>
      <c r="AJ123" s="140"/>
      <c r="AK123" s="140"/>
      <c r="AL123" s="140"/>
      <c r="AM123" s="140"/>
      <c r="AN123" s="140"/>
      <c r="AO123" s="140"/>
      <c r="AP123" s="140"/>
      <c r="AQ123" s="140"/>
      <c r="AR123" s="140"/>
      <c r="AS123" s="140"/>
      <c r="AT123" s="140"/>
      <c r="AU123" s="140"/>
      <c r="AV123" s="140"/>
    </row>
    <row r="124" spans="1:48">
      <c r="A124" s="140" t="s">
        <v>2088</v>
      </c>
      <c r="B124" s="140" t="s">
        <v>2089</v>
      </c>
      <c r="C124" s="140" t="s">
        <v>417</v>
      </c>
      <c r="D124" s="141" t="s">
        <v>2090</v>
      </c>
      <c r="E124" s="140" t="s">
        <v>2091</v>
      </c>
      <c r="F124" s="142">
        <v>35688</v>
      </c>
      <c r="G124" s="141" t="s">
        <v>2092</v>
      </c>
      <c r="H124" s="141" t="s">
        <v>2093</v>
      </c>
      <c r="I124" s="140" t="s">
        <v>2094</v>
      </c>
      <c r="J124" s="140" t="s">
        <v>2095</v>
      </c>
      <c r="K124" s="140" t="s">
        <v>2096</v>
      </c>
      <c r="L124" s="140" t="s">
        <v>2097</v>
      </c>
      <c r="M124" s="140" t="s">
        <v>2098</v>
      </c>
      <c r="N124" s="140" t="s">
        <v>2099</v>
      </c>
      <c r="O124" s="140" t="s">
        <v>2100</v>
      </c>
      <c r="P124" s="140" t="s">
        <v>2101</v>
      </c>
      <c r="Q124" s="140" t="s">
        <v>2102</v>
      </c>
      <c r="R124" s="140"/>
      <c r="S124" s="140"/>
      <c r="T124" s="140"/>
      <c r="U124" s="140"/>
      <c r="V124" s="140"/>
      <c r="W124" s="140"/>
      <c r="X124" s="140"/>
      <c r="Y124" s="140"/>
      <c r="Z124" s="140"/>
      <c r="AA124" s="140"/>
      <c r="AB124" s="140"/>
      <c r="AC124" s="140"/>
      <c r="AD124" s="140" t="s">
        <v>429</v>
      </c>
      <c r="AE124" s="140" t="s">
        <v>430</v>
      </c>
      <c r="AF124" s="140" t="s">
        <v>430</v>
      </c>
      <c r="AG124" s="140" t="s">
        <v>431</v>
      </c>
      <c r="AH124" s="140" t="s">
        <v>432</v>
      </c>
      <c r="AI124" s="140" t="s">
        <v>432</v>
      </c>
      <c r="AJ124" s="140" t="s">
        <v>432</v>
      </c>
      <c r="AK124" s="140"/>
      <c r="AL124" s="140"/>
      <c r="AM124" s="140"/>
      <c r="AN124" s="140"/>
      <c r="AO124" s="140"/>
      <c r="AP124" s="140"/>
      <c r="AQ124" s="140"/>
      <c r="AR124" s="140"/>
      <c r="AS124" s="140"/>
      <c r="AT124" s="140"/>
      <c r="AU124" s="140"/>
      <c r="AV124" s="140"/>
    </row>
    <row r="125" spans="1:48">
      <c r="A125" s="140" t="s">
        <v>2103</v>
      </c>
      <c r="B125" s="140" t="s">
        <v>2104</v>
      </c>
      <c r="C125" s="140" t="s">
        <v>417</v>
      </c>
      <c r="D125" s="141" t="s">
        <v>2105</v>
      </c>
      <c r="E125" s="140" t="s">
        <v>2106</v>
      </c>
      <c r="F125" s="142">
        <v>40915</v>
      </c>
      <c r="G125" s="141" t="s">
        <v>2107</v>
      </c>
      <c r="H125" s="141" t="s">
        <v>2108</v>
      </c>
      <c r="I125" s="140" t="s">
        <v>2109</v>
      </c>
      <c r="J125" s="140"/>
      <c r="K125" s="140" t="s">
        <v>2110</v>
      </c>
      <c r="L125" s="140"/>
      <c r="M125" s="140"/>
      <c r="N125" s="140"/>
      <c r="O125" s="140"/>
      <c r="P125" s="140"/>
      <c r="Q125" s="140"/>
      <c r="R125" s="140"/>
      <c r="S125" s="140"/>
      <c r="T125" s="140"/>
      <c r="U125" s="140"/>
      <c r="V125" s="140"/>
      <c r="W125" s="140"/>
      <c r="X125" s="140"/>
      <c r="Y125" s="140"/>
      <c r="Z125" s="140"/>
      <c r="AA125" s="140"/>
      <c r="AB125" s="140"/>
      <c r="AC125" s="140"/>
      <c r="AD125" s="140" t="s">
        <v>610</v>
      </c>
      <c r="AE125" s="140"/>
      <c r="AF125" s="140"/>
      <c r="AG125" s="140"/>
      <c r="AH125" s="140"/>
      <c r="AI125" s="140"/>
      <c r="AJ125" s="140"/>
      <c r="AK125" s="140"/>
      <c r="AL125" s="140"/>
      <c r="AM125" s="140"/>
      <c r="AN125" s="140"/>
      <c r="AO125" s="140"/>
      <c r="AP125" s="140"/>
      <c r="AQ125" s="140"/>
      <c r="AR125" s="140"/>
      <c r="AS125" s="140"/>
      <c r="AT125" s="140"/>
      <c r="AU125" s="140"/>
      <c r="AV125" s="140"/>
    </row>
    <row r="126" spans="1:48">
      <c r="A126" s="140" t="s">
        <v>2111</v>
      </c>
      <c r="B126" s="140" t="s">
        <v>2112</v>
      </c>
      <c r="C126" s="140" t="s">
        <v>417</v>
      </c>
      <c r="D126" s="141" t="s">
        <v>2113</v>
      </c>
      <c r="E126" s="140" t="s">
        <v>2114</v>
      </c>
      <c r="F126" s="142">
        <v>35685</v>
      </c>
      <c r="G126" s="141" t="s">
        <v>2115</v>
      </c>
      <c r="H126" s="141" t="s">
        <v>2116</v>
      </c>
      <c r="I126" s="140" t="s">
        <v>2117</v>
      </c>
      <c r="J126" s="140" t="s">
        <v>2118</v>
      </c>
      <c r="K126" s="140" t="s">
        <v>2119</v>
      </c>
      <c r="L126" s="140" t="s">
        <v>2120</v>
      </c>
      <c r="M126" s="140" t="s">
        <v>2121</v>
      </c>
      <c r="N126" s="140" t="s">
        <v>2122</v>
      </c>
      <c r="O126" s="140" t="s">
        <v>2123</v>
      </c>
      <c r="P126" s="140" t="s">
        <v>2124</v>
      </c>
      <c r="Q126" s="140" t="s">
        <v>2125</v>
      </c>
      <c r="R126" s="140" t="s">
        <v>2126</v>
      </c>
      <c r="S126" s="140" t="s">
        <v>2127</v>
      </c>
      <c r="T126" s="140"/>
      <c r="U126" s="140"/>
      <c r="V126" s="140"/>
      <c r="W126" s="140"/>
      <c r="X126" s="140"/>
      <c r="Y126" s="140"/>
      <c r="Z126" s="140"/>
      <c r="AA126" s="140"/>
      <c r="AB126" s="140"/>
      <c r="AC126" s="140"/>
      <c r="AD126" s="140" t="s">
        <v>566</v>
      </c>
      <c r="AE126" s="140" t="s">
        <v>790</v>
      </c>
      <c r="AF126" s="140" t="s">
        <v>789</v>
      </c>
      <c r="AG126" s="140" t="s">
        <v>2128</v>
      </c>
      <c r="AH126" s="140" t="s">
        <v>2129</v>
      </c>
      <c r="AI126" s="140" t="s">
        <v>431</v>
      </c>
      <c r="AJ126" s="140" t="s">
        <v>432</v>
      </c>
      <c r="AK126" s="140" t="s">
        <v>432</v>
      </c>
      <c r="AL126" s="140" t="s">
        <v>432</v>
      </c>
      <c r="AM126" s="140"/>
      <c r="AN126" s="140"/>
      <c r="AO126" s="140"/>
      <c r="AP126" s="140"/>
      <c r="AQ126" s="140"/>
      <c r="AR126" s="140"/>
      <c r="AS126" s="140"/>
      <c r="AT126" s="140"/>
      <c r="AU126" s="140"/>
      <c r="AV126" s="140"/>
    </row>
    <row r="127" spans="1:48">
      <c r="A127" s="140" t="s">
        <v>2130</v>
      </c>
      <c r="B127" s="140" t="s">
        <v>2131</v>
      </c>
      <c r="C127" s="140" t="s">
        <v>417</v>
      </c>
      <c r="D127" s="141" t="s">
        <v>2132</v>
      </c>
      <c r="E127" s="140" t="s">
        <v>2133</v>
      </c>
      <c r="F127" s="142">
        <v>34648</v>
      </c>
      <c r="G127" s="141" t="s">
        <v>2134</v>
      </c>
      <c r="H127" s="141" t="s">
        <v>2135</v>
      </c>
      <c r="I127" s="140" t="s">
        <v>2136</v>
      </c>
      <c r="J127" s="140"/>
      <c r="K127" s="140" t="s">
        <v>2137</v>
      </c>
      <c r="L127" s="140" t="s">
        <v>2138</v>
      </c>
      <c r="M127" s="140" t="s">
        <v>2139</v>
      </c>
      <c r="N127" s="140" t="s">
        <v>2140</v>
      </c>
      <c r="O127" s="140" t="s">
        <v>2141</v>
      </c>
      <c r="P127" s="140"/>
      <c r="Q127" s="140"/>
      <c r="R127" s="140"/>
      <c r="S127" s="140"/>
      <c r="T127" s="140"/>
      <c r="U127" s="140"/>
      <c r="V127" s="140"/>
      <c r="W127" s="140"/>
      <c r="X127" s="140"/>
      <c r="Y127" s="140"/>
      <c r="Z127" s="140"/>
      <c r="AA127" s="140"/>
      <c r="AB127" s="140"/>
      <c r="AC127" s="140"/>
      <c r="AD127" s="140" t="s">
        <v>429</v>
      </c>
      <c r="AE127" s="140" t="s">
        <v>430</v>
      </c>
      <c r="AF127" s="140" t="s">
        <v>430</v>
      </c>
      <c r="AG127" s="140" t="s">
        <v>431</v>
      </c>
      <c r="AH127" s="140" t="s">
        <v>432</v>
      </c>
      <c r="AI127" s="140"/>
      <c r="AJ127" s="140"/>
      <c r="AK127" s="140"/>
      <c r="AL127" s="140"/>
      <c r="AM127" s="140"/>
      <c r="AN127" s="140"/>
      <c r="AO127" s="140"/>
      <c r="AP127" s="140"/>
      <c r="AQ127" s="140"/>
      <c r="AR127" s="140"/>
      <c r="AS127" s="140"/>
      <c r="AT127" s="140"/>
      <c r="AU127" s="140"/>
      <c r="AV127" s="140"/>
    </row>
    <row r="128" spans="1:48">
      <c r="A128" s="140" t="s">
        <v>2142</v>
      </c>
      <c r="B128" s="140" t="s">
        <v>2143</v>
      </c>
      <c r="C128" s="140" t="s">
        <v>417</v>
      </c>
      <c r="D128" s="141" t="s">
        <v>2144</v>
      </c>
      <c r="E128" s="140" t="s">
        <v>2145</v>
      </c>
      <c r="F128" s="142">
        <v>40808</v>
      </c>
      <c r="G128" s="141" t="s">
        <v>2146</v>
      </c>
      <c r="H128" s="141" t="s">
        <v>2147</v>
      </c>
      <c r="I128" s="140" t="s">
        <v>2148</v>
      </c>
      <c r="J128" s="140" t="s">
        <v>254</v>
      </c>
      <c r="K128" s="140" t="s">
        <v>2149</v>
      </c>
      <c r="L128" s="140" t="s">
        <v>2150</v>
      </c>
      <c r="M128" s="140" t="s">
        <v>2151</v>
      </c>
      <c r="N128" s="140" t="s">
        <v>2152</v>
      </c>
      <c r="O128" s="140" t="s">
        <v>2153</v>
      </c>
      <c r="P128" s="140"/>
      <c r="Q128" s="140"/>
      <c r="R128" s="140"/>
      <c r="S128" s="140"/>
      <c r="T128" s="140"/>
      <c r="U128" s="140"/>
      <c r="V128" s="140"/>
      <c r="W128" s="140"/>
      <c r="X128" s="140"/>
      <c r="Y128" s="140"/>
      <c r="Z128" s="140"/>
      <c r="AA128" s="140"/>
      <c r="AB128" s="140"/>
      <c r="AC128" s="140"/>
      <c r="AD128" s="140" t="s">
        <v>431</v>
      </c>
      <c r="AE128" s="140" t="s">
        <v>449</v>
      </c>
      <c r="AF128" s="140" t="s">
        <v>2154</v>
      </c>
      <c r="AG128" s="140" t="s">
        <v>2155</v>
      </c>
      <c r="AH128" s="140" t="s">
        <v>2156</v>
      </c>
      <c r="AI128" s="140"/>
      <c r="AJ128" s="140"/>
      <c r="AK128" s="140"/>
      <c r="AL128" s="140"/>
      <c r="AM128" s="140"/>
      <c r="AN128" s="140"/>
      <c r="AO128" s="140"/>
      <c r="AP128" s="140"/>
      <c r="AQ128" s="140"/>
      <c r="AR128" s="140"/>
      <c r="AS128" s="140"/>
      <c r="AT128" s="140"/>
      <c r="AU128" s="140"/>
      <c r="AV128" s="140"/>
    </row>
    <row r="129" spans="1:48">
      <c r="A129" s="140" t="s">
        <v>2157</v>
      </c>
      <c r="B129" s="140" t="s">
        <v>2158</v>
      </c>
      <c r="C129" s="140" t="s">
        <v>417</v>
      </c>
      <c r="D129" s="141" t="s">
        <v>2159</v>
      </c>
      <c r="E129" s="140" t="s">
        <v>2160</v>
      </c>
      <c r="F129" s="142">
        <v>34898</v>
      </c>
      <c r="G129" s="141" t="s">
        <v>2161</v>
      </c>
      <c r="H129" s="141" t="s">
        <v>2162</v>
      </c>
      <c r="I129" s="140" t="s">
        <v>2163</v>
      </c>
      <c r="J129" s="140"/>
      <c r="K129" s="140" t="s">
        <v>2164</v>
      </c>
      <c r="L129" s="140" t="s">
        <v>2165</v>
      </c>
      <c r="M129" s="140" t="s">
        <v>2166</v>
      </c>
      <c r="N129" s="140" t="s">
        <v>2167</v>
      </c>
      <c r="O129" s="140" t="s">
        <v>2168</v>
      </c>
      <c r="P129" s="140" t="s">
        <v>2169</v>
      </c>
      <c r="Q129" s="140" t="s">
        <v>2170</v>
      </c>
      <c r="R129" s="140" t="s">
        <v>2171</v>
      </c>
      <c r="S129" s="140" t="s">
        <v>2172</v>
      </c>
      <c r="T129" s="140" t="s">
        <v>2173</v>
      </c>
      <c r="U129" s="140" t="s">
        <v>2174</v>
      </c>
      <c r="V129" s="140" t="s">
        <v>2175</v>
      </c>
      <c r="W129" s="140" t="s">
        <v>2176</v>
      </c>
      <c r="X129" s="140"/>
      <c r="Y129" s="140"/>
      <c r="Z129" s="140"/>
      <c r="AA129" s="140"/>
      <c r="AB129" s="140"/>
      <c r="AC129" s="140"/>
      <c r="AD129" s="140" t="s">
        <v>429</v>
      </c>
      <c r="AE129" s="140" t="s">
        <v>430</v>
      </c>
      <c r="AF129" s="140" t="s">
        <v>430</v>
      </c>
      <c r="AG129" s="140" t="s">
        <v>430</v>
      </c>
      <c r="AH129" s="140" t="s">
        <v>430</v>
      </c>
      <c r="AI129" s="140" t="s">
        <v>430</v>
      </c>
      <c r="AJ129" s="140" t="s">
        <v>430</v>
      </c>
      <c r="AK129" s="140" t="s">
        <v>431</v>
      </c>
      <c r="AL129" s="140" t="s">
        <v>432</v>
      </c>
      <c r="AM129" s="140" t="s">
        <v>432</v>
      </c>
      <c r="AN129" s="140" t="s">
        <v>432</v>
      </c>
      <c r="AO129" s="140" t="s">
        <v>432</v>
      </c>
      <c r="AP129" s="140" t="s">
        <v>432</v>
      </c>
      <c r="AQ129" s="140"/>
      <c r="AR129" s="140"/>
      <c r="AS129" s="140"/>
      <c r="AT129" s="140"/>
      <c r="AU129" s="140"/>
      <c r="AV129" s="140"/>
    </row>
    <row r="130" spans="1:48">
      <c r="A130" s="140" t="s">
        <v>2177</v>
      </c>
      <c r="B130" s="140" t="s">
        <v>2178</v>
      </c>
      <c r="C130" s="140" t="s">
        <v>417</v>
      </c>
      <c r="D130" s="141" t="s">
        <v>2179</v>
      </c>
      <c r="E130" s="140" t="s">
        <v>2180</v>
      </c>
      <c r="F130" s="142">
        <v>35314</v>
      </c>
      <c r="G130" s="141" t="s">
        <v>2181</v>
      </c>
      <c r="H130" s="141" t="s">
        <v>2182</v>
      </c>
      <c r="I130" s="140" t="s">
        <v>2183</v>
      </c>
      <c r="J130" s="140" t="s">
        <v>2184</v>
      </c>
      <c r="K130" s="140" t="s">
        <v>2185</v>
      </c>
      <c r="L130" s="140" t="s">
        <v>2186</v>
      </c>
      <c r="M130" s="140" t="s">
        <v>2187</v>
      </c>
      <c r="N130" s="140" t="s">
        <v>2188</v>
      </c>
      <c r="O130" s="140" t="s">
        <v>2189</v>
      </c>
      <c r="P130" s="140" t="s">
        <v>2190</v>
      </c>
      <c r="Q130" s="140"/>
      <c r="R130" s="140"/>
      <c r="S130" s="140"/>
      <c r="T130" s="140"/>
      <c r="U130" s="140"/>
      <c r="V130" s="140"/>
      <c r="W130" s="140"/>
      <c r="X130" s="140"/>
      <c r="Y130" s="140"/>
      <c r="Z130" s="140"/>
      <c r="AA130" s="140"/>
      <c r="AB130" s="140"/>
      <c r="AC130" s="140"/>
      <c r="AD130" s="140" t="s">
        <v>429</v>
      </c>
      <c r="AE130" s="140" t="s">
        <v>430</v>
      </c>
      <c r="AF130" s="140" t="s">
        <v>430</v>
      </c>
      <c r="AG130" s="140" t="s">
        <v>430</v>
      </c>
      <c r="AH130" s="140" t="s">
        <v>431</v>
      </c>
      <c r="AI130" s="140" t="s">
        <v>432</v>
      </c>
      <c r="AJ130" s="140"/>
      <c r="AK130" s="140"/>
      <c r="AL130" s="140"/>
      <c r="AM130" s="140"/>
      <c r="AN130" s="140"/>
      <c r="AO130" s="140"/>
      <c r="AP130" s="140"/>
      <c r="AQ130" s="140"/>
      <c r="AR130" s="140"/>
      <c r="AS130" s="140"/>
      <c r="AT130" s="140"/>
      <c r="AU130" s="140"/>
      <c r="AV130" s="140"/>
    </row>
    <row r="131" spans="1:48">
      <c r="A131" s="140" t="s">
        <v>2191</v>
      </c>
      <c r="B131" s="140" t="s">
        <v>2192</v>
      </c>
      <c r="C131" s="140" t="s">
        <v>417</v>
      </c>
      <c r="D131" s="141" t="s">
        <v>2193</v>
      </c>
      <c r="E131" s="140" t="s">
        <v>2194</v>
      </c>
      <c r="F131" s="142">
        <v>39154</v>
      </c>
      <c r="G131" s="141" t="s">
        <v>2195</v>
      </c>
      <c r="H131" s="141" t="s">
        <v>2195</v>
      </c>
      <c r="I131" s="140" t="s">
        <v>2196</v>
      </c>
      <c r="J131" s="140"/>
      <c r="K131" s="140" t="s">
        <v>2197</v>
      </c>
      <c r="L131" s="140" t="s">
        <v>2198</v>
      </c>
      <c r="M131" s="140" t="s">
        <v>2199</v>
      </c>
      <c r="N131" s="140" t="s">
        <v>2200</v>
      </c>
      <c r="O131" s="140" t="s">
        <v>2201</v>
      </c>
      <c r="P131" s="140" t="s">
        <v>2202</v>
      </c>
      <c r="Q131" s="140" t="s">
        <v>2203</v>
      </c>
      <c r="R131" s="140"/>
      <c r="S131" s="140"/>
      <c r="T131" s="140"/>
      <c r="U131" s="140"/>
      <c r="V131" s="140"/>
      <c r="W131" s="140"/>
      <c r="X131" s="140"/>
      <c r="Y131" s="140"/>
      <c r="Z131" s="140"/>
      <c r="AA131" s="140"/>
      <c r="AB131" s="140"/>
      <c r="AC131" s="140"/>
      <c r="AD131" s="140" t="s">
        <v>2204</v>
      </c>
      <c r="AE131" s="140" t="s">
        <v>2205</v>
      </c>
      <c r="AF131" s="140" t="s">
        <v>2206</v>
      </c>
      <c r="AG131" s="140" t="s">
        <v>2207</v>
      </c>
      <c r="AH131" s="140" t="s">
        <v>2208</v>
      </c>
      <c r="AI131" s="140" t="s">
        <v>2209</v>
      </c>
      <c r="AJ131" s="140" t="s">
        <v>2209</v>
      </c>
      <c r="AK131" s="140"/>
      <c r="AL131" s="140"/>
      <c r="AM131" s="140"/>
      <c r="AN131" s="140"/>
      <c r="AO131" s="140"/>
      <c r="AP131" s="140"/>
      <c r="AQ131" s="140"/>
      <c r="AR131" s="140"/>
      <c r="AS131" s="140"/>
      <c r="AT131" s="140"/>
      <c r="AU131" s="140"/>
      <c r="AV131" s="140"/>
    </row>
    <row r="132" spans="1:48">
      <c r="A132" s="140" t="s">
        <v>2210</v>
      </c>
      <c r="B132" s="140" t="s">
        <v>2211</v>
      </c>
      <c r="C132" s="140" t="s">
        <v>417</v>
      </c>
      <c r="D132" s="141" t="s">
        <v>2212</v>
      </c>
      <c r="E132" s="140" t="s">
        <v>2213</v>
      </c>
      <c r="F132" s="142">
        <v>40983</v>
      </c>
      <c r="G132" s="141" t="s">
        <v>2214</v>
      </c>
      <c r="H132" s="141" t="s">
        <v>2215</v>
      </c>
      <c r="I132" s="140" t="s">
        <v>2216</v>
      </c>
      <c r="J132" s="140" t="s">
        <v>2217</v>
      </c>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row>
    <row r="133" spans="1:48">
      <c r="A133" s="140" t="s">
        <v>2218</v>
      </c>
      <c r="B133" s="140" t="s">
        <v>2219</v>
      </c>
      <c r="C133" s="140" t="s">
        <v>417</v>
      </c>
      <c r="D133" s="141" t="s">
        <v>2220</v>
      </c>
      <c r="E133" s="140" t="s">
        <v>2221</v>
      </c>
      <c r="F133" s="142">
        <v>35314</v>
      </c>
      <c r="G133" s="141" t="s">
        <v>2222</v>
      </c>
      <c r="H133" s="141" t="s">
        <v>2223</v>
      </c>
      <c r="I133" s="140"/>
      <c r="J133" s="140"/>
      <c r="K133" s="140" t="s">
        <v>2224</v>
      </c>
      <c r="L133" s="140" t="s">
        <v>2225</v>
      </c>
      <c r="M133" s="140" t="s">
        <v>2226</v>
      </c>
      <c r="N133" s="140" t="s">
        <v>2227</v>
      </c>
      <c r="O133" s="140"/>
      <c r="P133" s="140"/>
      <c r="Q133" s="140"/>
      <c r="R133" s="140"/>
      <c r="S133" s="140"/>
      <c r="T133" s="140"/>
      <c r="U133" s="140"/>
      <c r="V133" s="140"/>
      <c r="W133" s="140"/>
      <c r="X133" s="140"/>
      <c r="Y133" s="140"/>
      <c r="Z133" s="140"/>
      <c r="AA133" s="140"/>
      <c r="AB133" s="140"/>
      <c r="AC133" s="140"/>
      <c r="AD133" s="140" t="s">
        <v>429</v>
      </c>
      <c r="AE133" s="140" t="s">
        <v>430</v>
      </c>
      <c r="AF133" s="140" t="s">
        <v>430</v>
      </c>
      <c r="AG133" s="140" t="s">
        <v>432</v>
      </c>
      <c r="AH133" s="140"/>
      <c r="AI133" s="140"/>
      <c r="AJ133" s="140"/>
      <c r="AK133" s="140"/>
      <c r="AL133" s="140"/>
      <c r="AM133" s="140"/>
      <c r="AN133" s="140"/>
      <c r="AO133" s="140"/>
      <c r="AP133" s="140"/>
      <c r="AQ133" s="140"/>
      <c r="AR133" s="140"/>
      <c r="AS133" s="140"/>
      <c r="AT133" s="140"/>
      <c r="AU133" s="140"/>
      <c r="AV133" s="140"/>
    </row>
    <row r="134" spans="1:48">
      <c r="A134" s="140" t="s">
        <v>2228</v>
      </c>
      <c r="B134" s="140" t="s">
        <v>2229</v>
      </c>
      <c r="C134" s="140" t="s">
        <v>417</v>
      </c>
      <c r="D134" s="141" t="s">
        <v>2230</v>
      </c>
      <c r="E134" s="140" t="s">
        <v>2231</v>
      </c>
      <c r="F134" s="142">
        <v>39637</v>
      </c>
      <c r="G134" s="141" t="s">
        <v>2232</v>
      </c>
      <c r="H134" s="141" t="s">
        <v>2233</v>
      </c>
      <c r="I134" s="144" t="s">
        <v>2234</v>
      </c>
      <c r="J134" s="140"/>
      <c r="K134" s="140" t="s">
        <v>2235</v>
      </c>
      <c r="L134" s="140" t="s">
        <v>2236</v>
      </c>
      <c r="M134" s="140" t="s">
        <v>2237</v>
      </c>
      <c r="N134" s="140" t="s">
        <v>2238</v>
      </c>
      <c r="O134" s="140" t="s">
        <v>2239</v>
      </c>
      <c r="P134" s="140" t="s">
        <v>2240</v>
      </c>
      <c r="Q134" s="140" t="s">
        <v>2241</v>
      </c>
      <c r="R134" s="140"/>
      <c r="S134" s="140"/>
      <c r="T134" s="140"/>
      <c r="U134" s="140"/>
      <c r="V134" s="140"/>
      <c r="W134" s="140"/>
      <c r="X134" s="140"/>
      <c r="Y134" s="140"/>
      <c r="Z134" s="140"/>
      <c r="AA134" s="140"/>
      <c r="AB134" s="140"/>
      <c r="AC134" s="140"/>
      <c r="AD134" s="140" t="s">
        <v>429</v>
      </c>
      <c r="AE134" s="140" t="s">
        <v>430</v>
      </c>
      <c r="AF134" s="140" t="s">
        <v>430</v>
      </c>
      <c r="AG134" s="140" t="s">
        <v>431</v>
      </c>
      <c r="AH134" s="140" t="s">
        <v>449</v>
      </c>
      <c r="AI134" s="140" t="s">
        <v>449</v>
      </c>
      <c r="AJ134" s="140" t="s">
        <v>449</v>
      </c>
      <c r="AK134" s="140"/>
      <c r="AL134" s="140"/>
      <c r="AM134" s="140"/>
      <c r="AN134" s="140"/>
      <c r="AO134" s="140"/>
      <c r="AP134" s="140"/>
      <c r="AQ134" s="140"/>
      <c r="AR134" s="140"/>
      <c r="AS134" s="140"/>
      <c r="AT134" s="140"/>
      <c r="AU134" s="140"/>
      <c r="AV134" s="140"/>
    </row>
    <row r="135" spans="1:48">
      <c r="A135" s="140" t="s">
        <v>2242</v>
      </c>
      <c r="B135" s="140" t="s">
        <v>2243</v>
      </c>
      <c r="C135" s="140" t="s">
        <v>417</v>
      </c>
      <c r="D135" s="141" t="s">
        <v>2244</v>
      </c>
      <c r="E135" s="140" t="s">
        <v>2245</v>
      </c>
      <c r="F135" s="142">
        <v>35551</v>
      </c>
      <c r="G135" s="141" t="s">
        <v>2246</v>
      </c>
      <c r="H135" s="141" t="s">
        <v>2247</v>
      </c>
      <c r="I135" s="140" t="s">
        <v>2248</v>
      </c>
      <c r="J135" s="140"/>
      <c r="K135" s="140" t="s">
        <v>2249</v>
      </c>
      <c r="L135" s="140" t="s">
        <v>2250</v>
      </c>
      <c r="M135" s="140" t="s">
        <v>2251</v>
      </c>
      <c r="N135" s="140" t="s">
        <v>2252</v>
      </c>
      <c r="O135" s="140" t="s">
        <v>2253</v>
      </c>
      <c r="P135" s="140" t="s">
        <v>2254</v>
      </c>
      <c r="Q135" s="140" t="s">
        <v>2255</v>
      </c>
      <c r="R135" s="140"/>
      <c r="S135" s="140"/>
      <c r="T135" s="140"/>
      <c r="U135" s="140"/>
      <c r="V135" s="140"/>
      <c r="W135" s="140"/>
      <c r="X135" s="140"/>
      <c r="Y135" s="140"/>
      <c r="Z135" s="140"/>
      <c r="AA135" s="140"/>
      <c r="AB135" s="140"/>
      <c r="AC135" s="140"/>
      <c r="AD135" s="140" t="s">
        <v>429</v>
      </c>
      <c r="AE135" s="140" t="s">
        <v>430</v>
      </c>
      <c r="AF135" s="140" t="s">
        <v>430</v>
      </c>
      <c r="AG135" s="140" t="s">
        <v>431</v>
      </c>
      <c r="AH135" s="140" t="s">
        <v>449</v>
      </c>
      <c r="AI135" s="140" t="s">
        <v>449</v>
      </c>
      <c r="AJ135" s="140" t="s">
        <v>449</v>
      </c>
      <c r="AK135" s="140"/>
      <c r="AL135" s="140"/>
      <c r="AM135" s="140"/>
      <c r="AN135" s="140"/>
      <c r="AO135" s="140"/>
      <c r="AP135" s="140"/>
      <c r="AQ135" s="140"/>
      <c r="AR135" s="140"/>
      <c r="AS135" s="140"/>
      <c r="AT135" s="140"/>
      <c r="AU135" s="140"/>
      <c r="AV135" s="140"/>
    </row>
    <row r="136" spans="1:48">
      <c r="A136" s="140" t="s">
        <v>2256</v>
      </c>
      <c r="B136" s="140" t="s">
        <v>2257</v>
      </c>
      <c r="C136" s="140" t="s">
        <v>417</v>
      </c>
      <c r="D136" s="141" t="s">
        <v>2258</v>
      </c>
      <c r="E136" s="140" t="s">
        <v>2259</v>
      </c>
      <c r="F136" s="142">
        <v>38020</v>
      </c>
      <c r="G136" s="141" t="s">
        <v>2260</v>
      </c>
      <c r="H136" s="141" t="s">
        <v>2261</v>
      </c>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row>
    <row r="137" spans="1:48">
      <c r="A137" s="140" t="s">
        <v>2262</v>
      </c>
      <c r="B137" s="140" t="s">
        <v>2263</v>
      </c>
      <c r="C137" s="140" t="s">
        <v>417</v>
      </c>
      <c r="D137" s="141" t="s">
        <v>2264</v>
      </c>
      <c r="E137" s="140" t="s">
        <v>1408</v>
      </c>
      <c r="F137" s="142">
        <v>36109</v>
      </c>
      <c r="G137" s="141" t="s">
        <v>2265</v>
      </c>
      <c r="H137" s="141" t="s">
        <v>2266</v>
      </c>
      <c r="I137" s="140"/>
      <c r="J137" s="140"/>
      <c r="K137" s="140" t="s">
        <v>2267</v>
      </c>
      <c r="L137" s="140" t="s">
        <v>2268</v>
      </c>
      <c r="M137" s="140" t="s">
        <v>2269</v>
      </c>
      <c r="N137" s="140" t="s">
        <v>2270</v>
      </c>
      <c r="O137" s="140" t="s">
        <v>2271</v>
      </c>
      <c r="P137" s="140" t="s">
        <v>2272</v>
      </c>
      <c r="Q137" s="140" t="s">
        <v>2273</v>
      </c>
      <c r="R137" s="140"/>
      <c r="S137" s="140"/>
      <c r="T137" s="140"/>
      <c r="U137" s="140"/>
      <c r="V137" s="140"/>
      <c r="W137" s="140"/>
      <c r="X137" s="140"/>
      <c r="Y137" s="140"/>
      <c r="Z137" s="140"/>
      <c r="AA137" s="140"/>
      <c r="AB137" s="140"/>
      <c r="AC137" s="140"/>
      <c r="AD137" s="140" t="s">
        <v>429</v>
      </c>
      <c r="AE137" s="140" t="s">
        <v>430</v>
      </c>
      <c r="AF137" s="140" t="s">
        <v>430</v>
      </c>
      <c r="AG137" s="140" t="s">
        <v>431</v>
      </c>
      <c r="AH137" s="140" t="s">
        <v>432</v>
      </c>
      <c r="AI137" s="140" t="s">
        <v>432</v>
      </c>
      <c r="AJ137" s="140" t="s">
        <v>432</v>
      </c>
      <c r="AK137" s="140"/>
      <c r="AL137" s="140"/>
      <c r="AM137" s="140"/>
      <c r="AN137" s="140"/>
      <c r="AO137" s="140"/>
      <c r="AP137" s="140"/>
      <c r="AQ137" s="140"/>
      <c r="AR137" s="140"/>
      <c r="AS137" s="140"/>
      <c r="AT137" s="140"/>
      <c r="AU137" s="140"/>
      <c r="AV137" s="140"/>
    </row>
    <row r="138" spans="1:48">
      <c r="A138" s="140" t="s">
        <v>2274</v>
      </c>
      <c r="B138" s="140" t="s">
        <v>2275</v>
      </c>
      <c r="C138" s="140" t="s">
        <v>417</v>
      </c>
      <c r="D138" s="141" t="s">
        <v>2276</v>
      </c>
      <c r="E138" s="140" t="s">
        <v>2277</v>
      </c>
      <c r="F138" s="142">
        <v>34403</v>
      </c>
      <c r="G138" s="141" t="s">
        <v>2278</v>
      </c>
      <c r="H138" s="141" t="s">
        <v>2279</v>
      </c>
      <c r="I138" s="144" t="s">
        <v>2280</v>
      </c>
      <c r="J138" s="140"/>
      <c r="K138" s="140" t="s">
        <v>2281</v>
      </c>
      <c r="L138" s="140" t="s">
        <v>2282</v>
      </c>
      <c r="M138" s="140" t="s">
        <v>2283</v>
      </c>
      <c r="N138" s="140" t="s">
        <v>2284</v>
      </c>
      <c r="O138" s="140" t="s">
        <v>2285</v>
      </c>
      <c r="P138" s="140"/>
      <c r="Q138" s="140"/>
      <c r="R138" s="140"/>
      <c r="S138" s="140"/>
      <c r="T138" s="140"/>
      <c r="U138" s="140"/>
      <c r="V138" s="140"/>
      <c r="W138" s="140"/>
      <c r="X138" s="140"/>
      <c r="Y138" s="140"/>
      <c r="Z138" s="140"/>
      <c r="AA138" s="140"/>
      <c r="AB138" s="140"/>
      <c r="AC138" s="140"/>
      <c r="AD138" s="140" t="s">
        <v>429</v>
      </c>
      <c r="AE138" s="140" t="s">
        <v>431</v>
      </c>
      <c r="AF138" s="140" t="s">
        <v>432</v>
      </c>
      <c r="AG138" s="140" t="s">
        <v>432</v>
      </c>
      <c r="AH138" s="140" t="s">
        <v>432</v>
      </c>
      <c r="AI138" s="140"/>
      <c r="AJ138" s="140"/>
      <c r="AK138" s="140"/>
      <c r="AL138" s="140"/>
      <c r="AM138" s="140"/>
      <c r="AN138" s="140"/>
      <c r="AO138" s="140"/>
      <c r="AP138" s="140"/>
      <c r="AQ138" s="140"/>
      <c r="AR138" s="140"/>
      <c r="AS138" s="140"/>
      <c r="AT138" s="140"/>
      <c r="AU138" s="140"/>
      <c r="AV138" s="140"/>
    </row>
    <row r="139" spans="1:48">
      <c r="A139" s="140" t="s">
        <v>2286</v>
      </c>
      <c r="B139" s="140" t="s">
        <v>2287</v>
      </c>
      <c r="C139" s="140" t="s">
        <v>417</v>
      </c>
      <c r="D139" s="141" t="s">
        <v>2288</v>
      </c>
      <c r="E139" s="140" t="s">
        <v>2289</v>
      </c>
      <c r="F139" s="142">
        <v>35636</v>
      </c>
      <c r="G139" s="141" t="s">
        <v>2290</v>
      </c>
      <c r="H139" s="141">
        <v>5222938</v>
      </c>
      <c r="I139" s="140" t="s">
        <v>2291</v>
      </c>
      <c r="J139" s="140" t="s">
        <v>2292</v>
      </c>
      <c r="K139" s="140" t="s">
        <v>2293</v>
      </c>
      <c r="L139" s="140" t="s">
        <v>2294</v>
      </c>
      <c r="M139" s="140" t="s">
        <v>2295</v>
      </c>
      <c r="N139" s="140" t="s">
        <v>2296</v>
      </c>
      <c r="O139" s="140" t="s">
        <v>2297</v>
      </c>
      <c r="P139" s="140" t="s">
        <v>2298</v>
      </c>
      <c r="Q139" s="140" t="s">
        <v>2299</v>
      </c>
      <c r="R139" s="140"/>
      <c r="S139" s="140"/>
      <c r="T139" s="140"/>
      <c r="U139" s="140"/>
      <c r="V139" s="140"/>
      <c r="W139" s="140"/>
      <c r="X139" s="140"/>
      <c r="Y139" s="140"/>
      <c r="Z139" s="140"/>
      <c r="AA139" s="140"/>
      <c r="AB139" s="140"/>
      <c r="AC139" s="140"/>
      <c r="AD139" s="140" t="s">
        <v>429</v>
      </c>
      <c r="AE139" s="140" t="s">
        <v>430</v>
      </c>
      <c r="AF139" s="140" t="s">
        <v>430</v>
      </c>
      <c r="AG139" s="140" t="s">
        <v>431</v>
      </c>
      <c r="AH139" s="140" t="s">
        <v>432</v>
      </c>
      <c r="AI139" s="140" t="s">
        <v>432</v>
      </c>
      <c r="AJ139" s="140" t="s">
        <v>432</v>
      </c>
      <c r="AK139" s="140"/>
      <c r="AL139" s="140"/>
      <c r="AM139" s="140"/>
      <c r="AN139" s="140"/>
      <c r="AO139" s="140"/>
      <c r="AP139" s="140"/>
      <c r="AQ139" s="140"/>
      <c r="AR139" s="140"/>
      <c r="AS139" s="140"/>
      <c r="AT139" s="140"/>
      <c r="AU139" s="140"/>
      <c r="AV139" s="140"/>
    </row>
    <row r="140" spans="1:48">
      <c r="A140" s="140" t="s">
        <v>2300</v>
      </c>
      <c r="B140" s="140" t="s">
        <v>2301</v>
      </c>
      <c r="C140" s="140" t="s">
        <v>417</v>
      </c>
      <c r="D140" s="141" t="s">
        <v>2302</v>
      </c>
      <c r="E140" s="140" t="s">
        <v>2303</v>
      </c>
      <c r="F140" s="142">
        <v>35732</v>
      </c>
      <c r="G140" s="141" t="s">
        <v>2304</v>
      </c>
      <c r="H140" s="141" t="s">
        <v>2305</v>
      </c>
      <c r="I140" s="140" t="s">
        <v>2306</v>
      </c>
      <c r="J140" s="140"/>
      <c r="K140" s="140" t="s">
        <v>2307</v>
      </c>
      <c r="L140" s="140" t="s">
        <v>2308</v>
      </c>
      <c r="M140" s="140" t="s">
        <v>2309</v>
      </c>
      <c r="N140" s="140" t="s">
        <v>2310</v>
      </c>
      <c r="O140" s="140" t="s">
        <v>2311</v>
      </c>
      <c r="P140" s="140" t="s">
        <v>2312</v>
      </c>
      <c r="Q140" s="140" t="s">
        <v>2313</v>
      </c>
      <c r="R140" s="140" t="s">
        <v>2314</v>
      </c>
      <c r="S140" s="140" t="s">
        <v>2315</v>
      </c>
      <c r="T140" s="140" t="s">
        <v>2316</v>
      </c>
      <c r="U140" s="140" t="s">
        <v>2317</v>
      </c>
      <c r="V140" s="140"/>
      <c r="W140" s="140"/>
      <c r="X140" s="140"/>
      <c r="Y140" s="140"/>
      <c r="Z140" s="140"/>
      <c r="AA140" s="140"/>
      <c r="AB140" s="140"/>
      <c r="AC140" s="140"/>
      <c r="AD140" s="140" t="s">
        <v>429</v>
      </c>
      <c r="AE140" s="140" t="s">
        <v>430</v>
      </c>
      <c r="AF140" s="140" t="s">
        <v>430</v>
      </c>
      <c r="AG140" s="140" t="s">
        <v>431</v>
      </c>
      <c r="AH140" s="140" t="s">
        <v>449</v>
      </c>
      <c r="AI140" s="140" t="s">
        <v>449</v>
      </c>
      <c r="AJ140" s="140" t="s">
        <v>449</v>
      </c>
      <c r="AK140" s="140" t="s">
        <v>449</v>
      </c>
      <c r="AL140" s="140" t="s">
        <v>449</v>
      </c>
      <c r="AM140" s="140" t="s">
        <v>449</v>
      </c>
      <c r="AN140" s="140" t="s">
        <v>432</v>
      </c>
      <c r="AO140" s="140"/>
      <c r="AP140" s="140"/>
      <c r="AQ140" s="140"/>
      <c r="AR140" s="140"/>
      <c r="AS140" s="140"/>
      <c r="AT140" s="140"/>
      <c r="AU140" s="140"/>
      <c r="AV140" s="140"/>
    </row>
    <row r="141" spans="1:48">
      <c r="A141" s="140" t="s">
        <v>2318</v>
      </c>
      <c r="B141" s="140" t="s">
        <v>2319</v>
      </c>
      <c r="C141" s="140" t="s">
        <v>417</v>
      </c>
      <c r="D141" s="141" t="s">
        <v>2320</v>
      </c>
      <c r="E141" s="140" t="s">
        <v>2321</v>
      </c>
      <c r="F141" s="142">
        <v>35815</v>
      </c>
      <c r="G141" s="141" t="s">
        <v>2322</v>
      </c>
      <c r="H141" s="141" t="s">
        <v>2323</v>
      </c>
      <c r="I141" s="140" t="s">
        <v>2324</v>
      </c>
      <c r="J141" s="140" t="s">
        <v>2325</v>
      </c>
      <c r="K141" s="140" t="s">
        <v>2326</v>
      </c>
      <c r="L141" s="140" t="s">
        <v>2327</v>
      </c>
      <c r="M141" s="140" t="s">
        <v>2328</v>
      </c>
      <c r="N141" s="140" t="s">
        <v>2329</v>
      </c>
      <c r="O141" s="140" t="s">
        <v>2330</v>
      </c>
      <c r="P141" s="140" t="s">
        <v>2331</v>
      </c>
      <c r="Q141" s="140" t="s">
        <v>2332</v>
      </c>
      <c r="R141" s="140" t="s">
        <v>2333</v>
      </c>
      <c r="S141" s="140"/>
      <c r="T141" s="140"/>
      <c r="U141" s="140"/>
      <c r="V141" s="140"/>
      <c r="W141" s="140"/>
      <c r="X141" s="140"/>
      <c r="Y141" s="140"/>
      <c r="Z141" s="140"/>
      <c r="AA141" s="140"/>
      <c r="AB141" s="140"/>
      <c r="AC141" s="140"/>
      <c r="AD141" s="140" t="s">
        <v>429</v>
      </c>
      <c r="AE141" s="140" t="s">
        <v>429</v>
      </c>
      <c r="AF141" s="140" t="s">
        <v>430</v>
      </c>
      <c r="AG141" s="140" t="s">
        <v>430</v>
      </c>
      <c r="AH141" s="140" t="s">
        <v>431</v>
      </c>
      <c r="AI141" s="140" t="s">
        <v>432</v>
      </c>
      <c r="AJ141" s="140" t="s">
        <v>432</v>
      </c>
      <c r="AK141" s="140" t="s">
        <v>432</v>
      </c>
      <c r="AL141" s="140"/>
      <c r="AM141" s="140"/>
      <c r="AN141" s="140"/>
      <c r="AO141" s="140"/>
      <c r="AP141" s="140"/>
      <c r="AQ141" s="140"/>
      <c r="AR141" s="140"/>
      <c r="AS141" s="140"/>
      <c r="AT141" s="140"/>
      <c r="AU141" s="140"/>
      <c r="AV141" s="140"/>
    </row>
    <row r="142" spans="1:48">
      <c r="A142" s="140" t="s">
        <v>2334</v>
      </c>
      <c r="B142" s="140" t="s">
        <v>2335</v>
      </c>
      <c r="C142" s="140" t="s">
        <v>417</v>
      </c>
      <c r="D142" s="141" t="s">
        <v>2336</v>
      </c>
      <c r="E142" s="140" t="s">
        <v>2337</v>
      </c>
      <c r="F142" s="142">
        <v>36570</v>
      </c>
      <c r="G142" s="141" t="s">
        <v>2338</v>
      </c>
      <c r="H142" s="141" t="s">
        <v>2339</v>
      </c>
      <c r="I142" s="140" t="s">
        <v>2340</v>
      </c>
      <c r="J142" s="140" t="s">
        <v>2341</v>
      </c>
      <c r="K142" s="140" t="s">
        <v>2342</v>
      </c>
      <c r="L142" s="140" t="s">
        <v>2343</v>
      </c>
      <c r="M142" s="140" t="s">
        <v>2344</v>
      </c>
      <c r="N142" s="140" t="s">
        <v>2345</v>
      </c>
      <c r="O142" s="140" t="s">
        <v>2346</v>
      </c>
      <c r="P142" s="140" t="s">
        <v>2347</v>
      </c>
      <c r="Q142" s="140" t="s">
        <v>2348</v>
      </c>
      <c r="R142" s="140"/>
      <c r="S142" s="140"/>
      <c r="T142" s="140"/>
      <c r="U142" s="140"/>
      <c r="V142" s="140"/>
      <c r="W142" s="140"/>
      <c r="X142" s="140"/>
      <c r="Y142" s="140"/>
      <c r="Z142" s="140"/>
      <c r="AA142" s="140"/>
      <c r="AB142" s="140"/>
      <c r="AC142" s="140"/>
      <c r="AD142" s="140" t="s">
        <v>429</v>
      </c>
      <c r="AE142" s="140" t="s">
        <v>429</v>
      </c>
      <c r="AF142" s="140" t="s">
        <v>430</v>
      </c>
      <c r="AG142" s="140" t="s">
        <v>431</v>
      </c>
      <c r="AH142" s="140" t="s">
        <v>432</v>
      </c>
      <c r="AI142" s="140" t="s">
        <v>432</v>
      </c>
      <c r="AJ142" s="140" t="s">
        <v>432</v>
      </c>
      <c r="AK142" s="140"/>
      <c r="AL142" s="140"/>
      <c r="AM142" s="140"/>
      <c r="AN142" s="140"/>
      <c r="AO142" s="140"/>
      <c r="AP142" s="140"/>
      <c r="AQ142" s="140"/>
      <c r="AR142" s="140"/>
      <c r="AS142" s="140"/>
      <c r="AT142" s="140"/>
      <c r="AU142" s="140"/>
      <c r="AV142" s="140"/>
    </row>
    <row r="143" spans="1:48">
      <c r="A143" s="140" t="s">
        <v>2349</v>
      </c>
      <c r="B143" s="140" t="s">
        <v>2350</v>
      </c>
      <c r="C143" s="140" t="s">
        <v>417</v>
      </c>
      <c r="D143" s="141" t="s">
        <v>2351</v>
      </c>
      <c r="E143" s="140" t="s">
        <v>2352</v>
      </c>
      <c r="F143" s="142">
        <v>35815</v>
      </c>
      <c r="G143" s="141" t="s">
        <v>2353</v>
      </c>
      <c r="H143" s="141" t="s">
        <v>2354</v>
      </c>
      <c r="I143" s="140" t="s">
        <v>2355</v>
      </c>
      <c r="J143" s="140"/>
      <c r="K143" s="140" t="s">
        <v>2356</v>
      </c>
      <c r="L143" s="140" t="s">
        <v>2357</v>
      </c>
      <c r="M143" s="140" t="s">
        <v>2358</v>
      </c>
      <c r="N143" s="140" t="s">
        <v>2359</v>
      </c>
      <c r="O143" s="140" t="s">
        <v>2360</v>
      </c>
      <c r="P143" s="140" t="s">
        <v>2361</v>
      </c>
      <c r="Q143" s="140" t="s">
        <v>2362</v>
      </c>
      <c r="R143" s="140"/>
      <c r="S143" s="140"/>
      <c r="T143" s="140"/>
      <c r="U143" s="140"/>
      <c r="V143" s="140"/>
      <c r="W143" s="140"/>
      <c r="X143" s="140"/>
      <c r="Y143" s="140"/>
      <c r="Z143" s="140"/>
      <c r="AA143" s="140"/>
      <c r="AB143" s="140"/>
      <c r="AC143" s="140"/>
      <c r="AD143" s="140" t="s">
        <v>429</v>
      </c>
      <c r="AE143" s="140" t="s">
        <v>430</v>
      </c>
      <c r="AF143" s="140" t="s">
        <v>430</v>
      </c>
      <c r="AG143" s="140" t="s">
        <v>431</v>
      </c>
      <c r="AH143" s="140" t="s">
        <v>432</v>
      </c>
      <c r="AI143" s="140" t="s">
        <v>432</v>
      </c>
      <c r="AJ143" s="140" t="s">
        <v>432</v>
      </c>
      <c r="AK143" s="140"/>
      <c r="AL143" s="140"/>
      <c r="AM143" s="140"/>
      <c r="AN143" s="140"/>
      <c r="AO143" s="140"/>
      <c r="AP143" s="140"/>
      <c r="AQ143" s="140"/>
      <c r="AR143" s="140"/>
      <c r="AS143" s="140"/>
      <c r="AT143" s="140"/>
      <c r="AU143" s="140"/>
      <c r="AV143" s="140"/>
    </row>
    <row r="144" spans="1:48">
      <c r="A144" s="140" t="s">
        <v>2363</v>
      </c>
      <c r="B144" s="140" t="s">
        <v>2364</v>
      </c>
      <c r="C144" s="140" t="s">
        <v>417</v>
      </c>
      <c r="D144" s="141" t="s">
        <v>2365</v>
      </c>
      <c r="E144" s="140" t="s">
        <v>2366</v>
      </c>
      <c r="F144" s="142">
        <v>35794</v>
      </c>
      <c r="G144" s="141" t="s">
        <v>2367</v>
      </c>
      <c r="H144" s="141" t="s">
        <v>2368</v>
      </c>
      <c r="I144" s="140"/>
      <c r="J144" s="140"/>
      <c r="K144" s="140" t="s">
        <v>2369</v>
      </c>
      <c r="L144" s="140" t="s">
        <v>2370</v>
      </c>
      <c r="M144" s="140" t="s">
        <v>2371</v>
      </c>
      <c r="N144" s="140" t="s">
        <v>2372</v>
      </c>
      <c r="O144" s="140" t="s">
        <v>2373</v>
      </c>
      <c r="P144" s="140" t="s">
        <v>2374</v>
      </c>
      <c r="Q144" s="140" t="s">
        <v>2375</v>
      </c>
      <c r="R144" s="140" t="s">
        <v>2376</v>
      </c>
      <c r="S144" s="140" t="s">
        <v>2377</v>
      </c>
      <c r="T144" s="140" t="s">
        <v>2378</v>
      </c>
      <c r="U144" s="140" t="s">
        <v>2379</v>
      </c>
      <c r="V144" s="140" t="s">
        <v>2380</v>
      </c>
      <c r="W144" s="140"/>
      <c r="X144" s="140"/>
      <c r="Y144" s="140"/>
      <c r="Z144" s="140"/>
      <c r="AA144" s="140"/>
      <c r="AB144" s="140"/>
      <c r="AC144" s="140"/>
      <c r="AD144" s="140" t="s">
        <v>429</v>
      </c>
      <c r="AE144" s="140" t="s">
        <v>430</v>
      </c>
      <c r="AF144" s="140" t="s">
        <v>430</v>
      </c>
      <c r="AG144" s="140" t="s">
        <v>430</v>
      </c>
      <c r="AH144" s="140" t="s">
        <v>431</v>
      </c>
      <c r="AI144" s="140" t="s">
        <v>432</v>
      </c>
      <c r="AJ144" s="140" t="s">
        <v>432</v>
      </c>
      <c r="AK144" s="140" t="s">
        <v>432</v>
      </c>
      <c r="AL144" s="140" t="s">
        <v>432</v>
      </c>
      <c r="AM144" s="140" t="s">
        <v>432</v>
      </c>
      <c r="AN144" s="140" t="s">
        <v>432</v>
      </c>
      <c r="AO144" s="140" t="s">
        <v>432</v>
      </c>
      <c r="AP144" s="140"/>
      <c r="AQ144" s="140"/>
      <c r="AR144" s="140"/>
      <c r="AS144" s="140"/>
      <c r="AT144" s="140"/>
      <c r="AU144" s="140"/>
      <c r="AV144" s="140"/>
    </row>
    <row r="145" spans="1:48">
      <c r="A145" s="140" t="s">
        <v>2381</v>
      </c>
      <c r="B145" s="140" t="s">
        <v>2382</v>
      </c>
      <c r="C145" s="140" t="s">
        <v>417</v>
      </c>
      <c r="D145" s="141" t="s">
        <v>2383</v>
      </c>
      <c r="E145" s="140" t="s">
        <v>2384</v>
      </c>
      <c r="F145" s="142">
        <v>35044</v>
      </c>
      <c r="G145" s="141" t="s">
        <v>2385</v>
      </c>
      <c r="H145" s="141" t="s">
        <v>2386</v>
      </c>
      <c r="I145" s="140"/>
      <c r="J145" s="140"/>
      <c r="K145" s="140" t="s">
        <v>2387</v>
      </c>
      <c r="L145" s="140" t="s">
        <v>2388</v>
      </c>
      <c r="M145" s="140" t="s">
        <v>2389</v>
      </c>
      <c r="N145" s="140" t="s">
        <v>2390</v>
      </c>
      <c r="O145" s="140" t="s">
        <v>2391</v>
      </c>
      <c r="P145" s="140" t="s">
        <v>2392</v>
      </c>
      <c r="Q145" s="140"/>
      <c r="R145" s="140"/>
      <c r="S145" s="140"/>
      <c r="T145" s="140"/>
      <c r="U145" s="140"/>
      <c r="V145" s="140"/>
      <c r="W145" s="140"/>
      <c r="X145" s="140"/>
      <c r="Y145" s="140"/>
      <c r="Z145" s="140"/>
      <c r="AA145" s="140"/>
      <c r="AB145" s="140"/>
      <c r="AC145" s="140"/>
      <c r="AD145" s="140" t="s">
        <v>429</v>
      </c>
      <c r="AE145" s="140" t="s">
        <v>430</v>
      </c>
      <c r="AF145" s="140" t="s">
        <v>431</v>
      </c>
      <c r="AG145" s="140" t="s">
        <v>432</v>
      </c>
      <c r="AH145" s="140" t="s">
        <v>432</v>
      </c>
      <c r="AI145" s="140" t="s">
        <v>432</v>
      </c>
      <c r="AJ145" s="140"/>
      <c r="AK145" s="140"/>
      <c r="AL145" s="140"/>
      <c r="AM145" s="140"/>
      <c r="AN145" s="140"/>
      <c r="AO145" s="140"/>
      <c r="AP145" s="140"/>
      <c r="AQ145" s="140"/>
      <c r="AR145" s="140"/>
      <c r="AS145" s="140"/>
      <c r="AT145" s="140"/>
      <c r="AU145" s="140"/>
      <c r="AV145" s="140"/>
    </row>
    <row r="146" spans="1:48">
      <c r="A146" s="140" t="s">
        <v>2393</v>
      </c>
      <c r="B146" s="140" t="s">
        <v>2394</v>
      </c>
      <c r="C146" s="140" t="s">
        <v>417</v>
      </c>
      <c r="D146" s="141" t="s">
        <v>2395</v>
      </c>
      <c r="E146" s="140" t="s">
        <v>2396</v>
      </c>
      <c r="F146" s="142">
        <v>38369</v>
      </c>
      <c r="G146" s="141" t="s">
        <v>2397</v>
      </c>
      <c r="H146" s="141" t="s">
        <v>2398</v>
      </c>
      <c r="I146" s="140"/>
      <c r="J146" s="140"/>
      <c r="K146" s="140" t="s">
        <v>2399</v>
      </c>
      <c r="L146" s="140" t="s">
        <v>2400</v>
      </c>
      <c r="M146" s="140" t="s">
        <v>2401</v>
      </c>
      <c r="N146" s="140" t="s">
        <v>2402</v>
      </c>
      <c r="O146" s="140"/>
      <c r="P146" s="140"/>
      <c r="Q146" s="140"/>
      <c r="R146" s="140"/>
      <c r="S146" s="140"/>
      <c r="T146" s="140"/>
      <c r="U146" s="140"/>
      <c r="V146" s="140"/>
      <c r="W146" s="140"/>
      <c r="X146" s="140"/>
      <c r="Y146" s="140"/>
      <c r="Z146" s="140"/>
      <c r="AA146" s="140"/>
      <c r="AB146" s="140"/>
      <c r="AC146" s="140"/>
      <c r="AD146" s="140" t="s">
        <v>429</v>
      </c>
      <c r="AE146" s="140" t="s">
        <v>430</v>
      </c>
      <c r="AF146" s="140" t="s">
        <v>430</v>
      </c>
      <c r="AG146" s="140" t="s">
        <v>431</v>
      </c>
      <c r="AH146" s="140"/>
      <c r="AI146" s="140"/>
      <c r="AJ146" s="140"/>
      <c r="AK146" s="140"/>
      <c r="AL146" s="140"/>
      <c r="AM146" s="140"/>
      <c r="AN146" s="140"/>
      <c r="AO146" s="140"/>
      <c r="AP146" s="140"/>
      <c r="AQ146" s="140"/>
      <c r="AR146" s="140"/>
      <c r="AS146" s="140"/>
      <c r="AT146" s="140"/>
      <c r="AU146" s="140"/>
      <c r="AV146" s="140"/>
    </row>
    <row r="147" spans="1:48">
      <c r="A147" s="140" t="s">
        <v>2403</v>
      </c>
      <c r="B147" s="140" t="s">
        <v>2404</v>
      </c>
      <c r="C147" s="140" t="s">
        <v>417</v>
      </c>
      <c r="D147" s="141" t="s">
        <v>2405</v>
      </c>
      <c r="E147" s="140" t="s">
        <v>2406</v>
      </c>
      <c r="F147" s="142">
        <v>34327</v>
      </c>
      <c r="G147" s="141" t="s">
        <v>2407</v>
      </c>
      <c r="H147" s="141" t="s">
        <v>2408</v>
      </c>
      <c r="I147" s="140" t="s">
        <v>2409</v>
      </c>
      <c r="J147" s="140" t="s">
        <v>2410</v>
      </c>
      <c r="K147" s="140" t="s">
        <v>2411</v>
      </c>
      <c r="L147" s="140" t="s">
        <v>2412</v>
      </c>
      <c r="M147" s="140" t="s">
        <v>2413</v>
      </c>
      <c r="N147" s="140" t="s">
        <v>2414</v>
      </c>
      <c r="O147" s="140" t="s">
        <v>2415</v>
      </c>
      <c r="P147" s="140" t="s">
        <v>2416</v>
      </c>
      <c r="Q147" s="140"/>
      <c r="R147" s="140"/>
      <c r="S147" s="140"/>
      <c r="T147" s="140"/>
      <c r="U147" s="140"/>
      <c r="V147" s="140"/>
      <c r="W147" s="140"/>
      <c r="X147" s="140"/>
      <c r="Y147" s="140"/>
      <c r="Z147" s="140"/>
      <c r="AA147" s="140"/>
      <c r="AB147" s="140"/>
      <c r="AC147" s="140"/>
      <c r="AD147" s="140" t="s">
        <v>429</v>
      </c>
      <c r="AE147" s="140" t="s">
        <v>430</v>
      </c>
      <c r="AF147" s="140" t="s">
        <v>431</v>
      </c>
      <c r="AG147" s="140" t="s">
        <v>432</v>
      </c>
      <c r="AH147" s="140" t="s">
        <v>432</v>
      </c>
      <c r="AI147" s="140" t="s">
        <v>432</v>
      </c>
      <c r="AJ147" s="140"/>
      <c r="AK147" s="140"/>
      <c r="AL147" s="140"/>
      <c r="AM147" s="140"/>
      <c r="AN147" s="140"/>
      <c r="AO147" s="140"/>
      <c r="AP147" s="140"/>
      <c r="AQ147" s="140"/>
      <c r="AR147" s="140"/>
      <c r="AS147" s="140"/>
      <c r="AT147" s="140"/>
      <c r="AU147" s="140"/>
      <c r="AV147" s="140"/>
    </row>
    <row r="148" spans="1:48">
      <c r="A148" s="140" t="s">
        <v>2417</v>
      </c>
      <c r="B148" s="140" t="s">
        <v>2418</v>
      </c>
      <c r="C148" s="140" t="s">
        <v>417</v>
      </c>
      <c r="D148" s="141" t="s">
        <v>2419</v>
      </c>
      <c r="E148" s="140" t="s">
        <v>2420</v>
      </c>
      <c r="F148" s="142">
        <v>35052</v>
      </c>
      <c r="G148" s="141" t="s">
        <v>2421</v>
      </c>
      <c r="H148" s="141" t="s">
        <v>2422</v>
      </c>
      <c r="I148" s="140"/>
      <c r="J148" s="140"/>
      <c r="K148" s="140" t="s">
        <v>2423</v>
      </c>
      <c r="L148" s="140" t="s">
        <v>2424</v>
      </c>
      <c r="M148" s="140" t="s">
        <v>2425</v>
      </c>
      <c r="N148" s="140" t="s">
        <v>2426</v>
      </c>
      <c r="O148" s="140" t="s">
        <v>2427</v>
      </c>
      <c r="P148" s="140" t="s">
        <v>2428</v>
      </c>
      <c r="Q148" s="140" t="s">
        <v>2429</v>
      </c>
      <c r="R148" s="140" t="s">
        <v>2430</v>
      </c>
      <c r="S148" s="140"/>
      <c r="T148" s="140"/>
      <c r="U148" s="140"/>
      <c r="V148" s="140"/>
      <c r="W148" s="140"/>
      <c r="X148" s="140"/>
      <c r="Y148" s="140"/>
      <c r="Z148" s="140"/>
      <c r="AA148" s="140"/>
      <c r="AB148" s="140"/>
      <c r="AC148" s="140"/>
      <c r="AD148" s="140" t="s">
        <v>429</v>
      </c>
      <c r="AE148" s="140" t="s">
        <v>430</v>
      </c>
      <c r="AF148" s="140" t="s">
        <v>430</v>
      </c>
      <c r="AG148" s="140" t="s">
        <v>430</v>
      </c>
      <c r="AH148" s="140" t="s">
        <v>431</v>
      </c>
      <c r="AI148" s="140" t="s">
        <v>432</v>
      </c>
      <c r="AJ148" s="140" t="s">
        <v>432</v>
      </c>
      <c r="AK148" s="140" t="s">
        <v>432</v>
      </c>
      <c r="AL148" s="140"/>
      <c r="AM148" s="140"/>
      <c r="AN148" s="140"/>
      <c r="AO148" s="140"/>
      <c r="AP148" s="140"/>
      <c r="AQ148" s="140"/>
      <c r="AR148" s="140"/>
      <c r="AS148" s="140"/>
      <c r="AT148" s="140"/>
      <c r="AU148" s="140"/>
      <c r="AV148" s="140"/>
    </row>
    <row r="149" spans="1:48">
      <c r="A149" s="140" t="s">
        <v>2431</v>
      </c>
      <c r="B149" s="140" t="s">
        <v>2432</v>
      </c>
      <c r="C149" s="140" t="s">
        <v>417</v>
      </c>
      <c r="D149" s="141" t="s">
        <v>2433</v>
      </c>
      <c r="E149" s="140" t="s">
        <v>2434</v>
      </c>
      <c r="F149" s="142">
        <v>35206</v>
      </c>
      <c r="G149" s="141" t="s">
        <v>2435</v>
      </c>
      <c r="H149" s="141" t="s">
        <v>2436</v>
      </c>
      <c r="I149" s="140" t="s">
        <v>2437</v>
      </c>
      <c r="J149" s="140"/>
      <c r="K149" s="140" t="s">
        <v>2438</v>
      </c>
      <c r="L149" s="140" t="s">
        <v>2439</v>
      </c>
      <c r="M149" s="140" t="s">
        <v>2440</v>
      </c>
      <c r="N149" s="140" t="s">
        <v>2441</v>
      </c>
      <c r="O149" s="140" t="s">
        <v>2442</v>
      </c>
      <c r="P149" s="140"/>
      <c r="Q149" s="140"/>
      <c r="R149" s="140"/>
      <c r="S149" s="140"/>
      <c r="T149" s="140"/>
      <c r="U149" s="140"/>
      <c r="V149" s="140"/>
      <c r="W149" s="140"/>
      <c r="X149" s="140"/>
      <c r="Y149" s="140"/>
      <c r="Z149" s="140"/>
      <c r="AA149" s="140"/>
      <c r="AB149" s="140"/>
      <c r="AC149" s="140"/>
      <c r="AD149" s="140" t="s">
        <v>429</v>
      </c>
      <c r="AE149" s="140" t="s">
        <v>430</v>
      </c>
      <c r="AF149" s="140" t="s">
        <v>430</v>
      </c>
      <c r="AG149" s="140" t="s">
        <v>431</v>
      </c>
      <c r="AH149" s="140" t="s">
        <v>432</v>
      </c>
      <c r="AI149" s="140"/>
      <c r="AJ149" s="140"/>
      <c r="AK149" s="140"/>
      <c r="AL149" s="140"/>
      <c r="AM149" s="140"/>
      <c r="AN149" s="140"/>
      <c r="AO149" s="140"/>
      <c r="AP149" s="140"/>
      <c r="AQ149" s="140"/>
      <c r="AR149" s="140"/>
      <c r="AS149" s="140"/>
      <c r="AT149" s="140"/>
      <c r="AU149" s="140"/>
      <c r="AV149" s="140"/>
    </row>
    <row r="150" spans="1:48">
      <c r="A150" s="140" t="s">
        <v>2443</v>
      </c>
      <c r="B150" s="140" t="s">
        <v>2444</v>
      </c>
      <c r="C150" s="140" t="s">
        <v>417</v>
      </c>
      <c r="D150" s="141" t="s">
        <v>2445</v>
      </c>
      <c r="E150" s="140" t="s">
        <v>2446</v>
      </c>
      <c r="F150" s="142">
        <v>35101</v>
      </c>
      <c r="G150" s="141" t="s">
        <v>2447</v>
      </c>
      <c r="H150" s="141" t="s">
        <v>2448</v>
      </c>
      <c r="I150" s="140"/>
      <c r="J150" s="140"/>
      <c r="K150" s="140" t="s">
        <v>2449</v>
      </c>
      <c r="L150" s="140" t="s">
        <v>2450</v>
      </c>
      <c r="M150" s="140" t="s">
        <v>2451</v>
      </c>
      <c r="N150" s="140" t="s">
        <v>2452</v>
      </c>
      <c r="O150" s="140" t="s">
        <v>2453</v>
      </c>
      <c r="P150" s="140"/>
      <c r="Q150" s="140"/>
      <c r="R150" s="140"/>
      <c r="S150" s="140"/>
      <c r="T150" s="140"/>
      <c r="U150" s="140"/>
      <c r="V150" s="140"/>
      <c r="W150" s="140"/>
      <c r="X150" s="140"/>
      <c r="Y150" s="140"/>
      <c r="Z150" s="140"/>
      <c r="AA150" s="140"/>
      <c r="AB150" s="140"/>
      <c r="AC150" s="140"/>
      <c r="AD150" s="140" t="s">
        <v>429</v>
      </c>
      <c r="AE150" s="140" t="s">
        <v>430</v>
      </c>
      <c r="AF150" s="140" t="s">
        <v>430</v>
      </c>
      <c r="AG150" s="140" t="s">
        <v>431</v>
      </c>
      <c r="AH150" s="140" t="s">
        <v>449</v>
      </c>
      <c r="AI150" s="140"/>
      <c r="AJ150" s="140"/>
      <c r="AK150" s="140"/>
      <c r="AL150" s="140"/>
      <c r="AM150" s="140"/>
      <c r="AN150" s="140"/>
      <c r="AO150" s="140"/>
      <c r="AP150" s="140"/>
      <c r="AQ150" s="140"/>
      <c r="AR150" s="140"/>
      <c r="AS150" s="140"/>
      <c r="AT150" s="140"/>
      <c r="AU150" s="140"/>
      <c r="AV150" s="140"/>
    </row>
    <row r="151" spans="1:48">
      <c r="A151" s="140" t="s">
        <v>2454</v>
      </c>
      <c r="B151" s="140" t="s">
        <v>2455</v>
      </c>
      <c r="C151" s="140" t="s">
        <v>417</v>
      </c>
      <c r="D151" s="141" t="s">
        <v>2456</v>
      </c>
      <c r="E151" s="140" t="s">
        <v>2457</v>
      </c>
      <c r="F151" s="142">
        <v>36570</v>
      </c>
      <c r="G151" s="141" t="s">
        <v>2458</v>
      </c>
      <c r="H151" s="141" t="s">
        <v>2459</v>
      </c>
      <c r="I151" s="140" t="s">
        <v>2460</v>
      </c>
      <c r="J151" s="140"/>
      <c r="K151" s="140" t="s">
        <v>2461</v>
      </c>
      <c r="L151" s="140" t="s">
        <v>2462</v>
      </c>
      <c r="M151" s="140" t="s">
        <v>2463</v>
      </c>
      <c r="N151" s="140" t="s">
        <v>2464</v>
      </c>
      <c r="O151" s="140" t="s">
        <v>2465</v>
      </c>
      <c r="P151" s="140" t="s">
        <v>2466</v>
      </c>
      <c r="Q151" s="140"/>
      <c r="R151" s="140"/>
      <c r="S151" s="140"/>
      <c r="T151" s="140"/>
      <c r="U151" s="140"/>
      <c r="V151" s="140"/>
      <c r="W151" s="140"/>
      <c r="X151" s="140"/>
      <c r="Y151" s="140"/>
      <c r="Z151" s="140"/>
      <c r="AA151" s="140"/>
      <c r="AB151" s="140"/>
      <c r="AC151" s="140"/>
      <c r="AD151" s="140" t="s">
        <v>429</v>
      </c>
      <c r="AE151" s="140" t="s">
        <v>430</v>
      </c>
      <c r="AF151" s="140" t="s">
        <v>430</v>
      </c>
      <c r="AG151" s="140" t="s">
        <v>430</v>
      </c>
      <c r="AH151" s="140" t="s">
        <v>430</v>
      </c>
      <c r="AI151" s="140" t="s">
        <v>432</v>
      </c>
      <c r="AJ151" s="140"/>
      <c r="AK151" s="140"/>
      <c r="AL151" s="140"/>
      <c r="AM151" s="140"/>
      <c r="AN151" s="140"/>
      <c r="AO151" s="140"/>
      <c r="AP151" s="140"/>
      <c r="AQ151" s="140"/>
      <c r="AR151" s="140"/>
      <c r="AS151" s="140"/>
      <c r="AT151" s="140"/>
      <c r="AU151" s="140"/>
      <c r="AV151" s="140"/>
    </row>
    <row r="152" spans="1:48">
      <c r="A152" s="140" t="s">
        <v>2467</v>
      </c>
      <c r="B152" s="140" t="s">
        <v>2468</v>
      </c>
      <c r="C152" s="140" t="s">
        <v>417</v>
      </c>
      <c r="D152" s="141" t="s">
        <v>2469</v>
      </c>
      <c r="E152" s="140" t="s">
        <v>2470</v>
      </c>
      <c r="F152" s="142">
        <v>35761</v>
      </c>
      <c r="G152" s="141" t="s">
        <v>2471</v>
      </c>
      <c r="H152" s="141" t="s">
        <v>2472</v>
      </c>
      <c r="I152" s="140" t="s">
        <v>2473</v>
      </c>
      <c r="J152" s="140"/>
      <c r="K152" s="140" t="s">
        <v>2474</v>
      </c>
      <c r="L152" s="140" t="s">
        <v>2475</v>
      </c>
      <c r="M152" s="140" t="s">
        <v>2476</v>
      </c>
      <c r="N152" s="140" t="s">
        <v>2477</v>
      </c>
      <c r="O152" s="140"/>
      <c r="P152" s="140"/>
      <c r="Q152" s="140"/>
      <c r="R152" s="140"/>
      <c r="S152" s="140"/>
      <c r="T152" s="140"/>
      <c r="U152" s="140"/>
      <c r="V152" s="140"/>
      <c r="W152" s="140"/>
      <c r="X152" s="140"/>
      <c r="Y152" s="140"/>
      <c r="Z152" s="140"/>
      <c r="AA152" s="140"/>
      <c r="AB152" s="140"/>
      <c r="AC152" s="140"/>
      <c r="AD152" s="140" t="s">
        <v>429</v>
      </c>
      <c r="AE152" s="140" t="s">
        <v>430</v>
      </c>
      <c r="AF152" s="140" t="s">
        <v>431</v>
      </c>
      <c r="AG152" s="140" t="s">
        <v>432</v>
      </c>
      <c r="AH152" s="140"/>
      <c r="AI152" s="140"/>
      <c r="AJ152" s="140"/>
      <c r="AK152" s="140"/>
      <c r="AL152" s="140"/>
      <c r="AM152" s="140"/>
      <c r="AN152" s="140"/>
      <c r="AO152" s="140"/>
      <c r="AP152" s="140"/>
      <c r="AQ152" s="140"/>
      <c r="AR152" s="140"/>
      <c r="AS152" s="140"/>
      <c r="AT152" s="140"/>
      <c r="AU152" s="140"/>
      <c r="AV152" s="140"/>
    </row>
    <row r="153" spans="1:48">
      <c r="A153" s="140" t="s">
        <v>2478</v>
      </c>
      <c r="B153" s="140" t="s">
        <v>2479</v>
      </c>
      <c r="C153" s="140" t="s">
        <v>417</v>
      </c>
      <c r="D153" s="141" t="s">
        <v>2480</v>
      </c>
      <c r="E153" s="140" t="s">
        <v>2481</v>
      </c>
      <c r="F153" s="142">
        <v>35230</v>
      </c>
      <c r="G153" s="141" t="s">
        <v>2482</v>
      </c>
      <c r="H153" s="141" t="s">
        <v>2483</v>
      </c>
      <c r="I153" s="140" t="s">
        <v>2484</v>
      </c>
      <c r="J153" s="140"/>
      <c r="K153" s="140" t="s">
        <v>2485</v>
      </c>
      <c r="L153" s="140" t="s">
        <v>2486</v>
      </c>
      <c r="M153" s="140" t="s">
        <v>2487</v>
      </c>
      <c r="N153" s="140" t="s">
        <v>2488</v>
      </c>
      <c r="O153" s="140" t="s">
        <v>2489</v>
      </c>
      <c r="P153" s="140" t="s">
        <v>2490</v>
      </c>
      <c r="Q153" s="140" t="s">
        <v>2491</v>
      </c>
      <c r="R153" s="140" t="s">
        <v>2492</v>
      </c>
      <c r="S153" s="140"/>
      <c r="T153" s="140"/>
      <c r="U153" s="140"/>
      <c r="V153" s="140"/>
      <c r="W153" s="140"/>
      <c r="X153" s="140"/>
      <c r="Y153" s="140"/>
      <c r="Z153" s="140"/>
      <c r="AA153" s="140"/>
      <c r="AB153" s="140"/>
      <c r="AC153" s="140"/>
      <c r="AD153" s="140" t="s">
        <v>429</v>
      </c>
      <c r="AE153" s="140" t="s">
        <v>430</v>
      </c>
      <c r="AF153" s="140" t="s">
        <v>430</v>
      </c>
      <c r="AG153" s="140" t="s">
        <v>430</v>
      </c>
      <c r="AH153" s="140" t="s">
        <v>431</v>
      </c>
      <c r="AI153" s="140" t="s">
        <v>432</v>
      </c>
      <c r="AJ153" s="140" t="s">
        <v>432</v>
      </c>
      <c r="AK153" s="140" t="s">
        <v>432</v>
      </c>
      <c r="AL153" s="140"/>
      <c r="AM153" s="140"/>
      <c r="AN153" s="140"/>
      <c r="AO153" s="140"/>
      <c r="AP153" s="140"/>
      <c r="AQ153" s="140"/>
      <c r="AR153" s="140"/>
      <c r="AS153" s="140"/>
      <c r="AT153" s="140"/>
      <c r="AU153" s="140"/>
      <c r="AV153" s="140"/>
    </row>
    <row r="154" spans="1:48">
      <c r="A154" s="140" t="s">
        <v>2493</v>
      </c>
      <c r="B154" s="140" t="s">
        <v>2494</v>
      </c>
      <c r="C154" s="140" t="s">
        <v>417</v>
      </c>
      <c r="D154" s="141" t="s">
        <v>2495</v>
      </c>
      <c r="E154" s="140" t="s">
        <v>2496</v>
      </c>
      <c r="F154" s="142">
        <v>35565</v>
      </c>
      <c r="G154" s="141" t="s">
        <v>2497</v>
      </c>
      <c r="H154" s="141" t="s">
        <v>2498</v>
      </c>
      <c r="I154" s="140" t="s">
        <v>2499</v>
      </c>
      <c r="J154" s="140" t="s">
        <v>2500</v>
      </c>
      <c r="K154" s="140" t="s">
        <v>2501</v>
      </c>
      <c r="L154" s="140" t="s">
        <v>2502</v>
      </c>
      <c r="M154" s="140" t="s">
        <v>2503</v>
      </c>
      <c r="N154" s="140" t="s">
        <v>2504</v>
      </c>
      <c r="O154" s="140" t="s">
        <v>2505</v>
      </c>
      <c r="P154" s="140" t="s">
        <v>2506</v>
      </c>
      <c r="Q154" s="140" t="s">
        <v>2507</v>
      </c>
      <c r="R154" s="140" t="s">
        <v>2508</v>
      </c>
      <c r="S154" s="140"/>
      <c r="T154" s="140"/>
      <c r="U154" s="140"/>
      <c r="V154" s="140"/>
      <c r="W154" s="140"/>
      <c r="X154" s="140"/>
      <c r="Y154" s="140"/>
      <c r="Z154" s="140"/>
      <c r="AA154" s="140"/>
      <c r="AB154" s="140"/>
      <c r="AC154" s="140"/>
      <c r="AD154" s="140" t="s">
        <v>429</v>
      </c>
      <c r="AE154" s="140" t="s">
        <v>430</v>
      </c>
      <c r="AF154" s="140" t="s">
        <v>430</v>
      </c>
      <c r="AG154" s="140" t="s">
        <v>430</v>
      </c>
      <c r="AH154" s="140" t="s">
        <v>431</v>
      </c>
      <c r="AI154" s="140" t="s">
        <v>432</v>
      </c>
      <c r="AJ154" s="140" t="s">
        <v>432</v>
      </c>
      <c r="AK154" s="140" t="s">
        <v>432</v>
      </c>
      <c r="AL154" s="140"/>
      <c r="AM154" s="140"/>
      <c r="AN154" s="140"/>
      <c r="AO154" s="140"/>
      <c r="AP154" s="140"/>
      <c r="AQ154" s="140"/>
      <c r="AR154" s="140"/>
      <c r="AS154" s="140"/>
      <c r="AT154" s="140"/>
      <c r="AU154" s="140"/>
      <c r="AV154" s="140"/>
    </row>
    <row r="155" spans="1:48">
      <c r="A155" s="140" t="s">
        <v>2509</v>
      </c>
      <c r="B155" s="140" t="s">
        <v>2510</v>
      </c>
      <c r="C155" s="140" t="s">
        <v>417</v>
      </c>
      <c r="D155" s="141" t="s">
        <v>2511</v>
      </c>
      <c r="E155" s="140" t="s">
        <v>2512</v>
      </c>
      <c r="F155" s="142">
        <v>36003</v>
      </c>
      <c r="G155" s="141" t="s">
        <v>2513</v>
      </c>
      <c r="H155" s="141" t="s">
        <v>2514</v>
      </c>
      <c r="I155" s="140" t="s">
        <v>2515</v>
      </c>
      <c r="J155" s="140" t="s">
        <v>2516</v>
      </c>
      <c r="K155" s="140" t="s">
        <v>2517</v>
      </c>
      <c r="L155" s="140" t="s">
        <v>2518</v>
      </c>
      <c r="M155" s="140" t="s">
        <v>2519</v>
      </c>
      <c r="N155" s="140" t="s">
        <v>2520</v>
      </c>
      <c r="O155" s="140" t="s">
        <v>2521</v>
      </c>
      <c r="P155" s="140" t="s">
        <v>2522</v>
      </c>
      <c r="Q155" s="140" t="s">
        <v>2523</v>
      </c>
      <c r="R155" s="140" t="s">
        <v>2524</v>
      </c>
      <c r="S155" s="140"/>
      <c r="T155" s="140"/>
      <c r="U155" s="140"/>
      <c r="V155" s="140"/>
      <c r="W155" s="140"/>
      <c r="X155" s="140"/>
      <c r="Y155" s="140"/>
      <c r="Z155" s="140"/>
      <c r="AA155" s="140"/>
      <c r="AB155" s="140"/>
      <c r="AC155" s="140"/>
      <c r="AD155" s="140" t="s">
        <v>890</v>
      </c>
      <c r="AE155" s="140" t="s">
        <v>1591</v>
      </c>
      <c r="AF155" s="140" t="s">
        <v>1589</v>
      </c>
      <c r="AG155" s="140" t="s">
        <v>1888</v>
      </c>
      <c r="AH155" s="140" t="s">
        <v>567</v>
      </c>
      <c r="AI155" s="140" t="s">
        <v>1269</v>
      </c>
      <c r="AJ155" s="140" t="s">
        <v>449</v>
      </c>
      <c r="AK155" s="140" t="s">
        <v>449</v>
      </c>
      <c r="AL155" s="140"/>
      <c r="AM155" s="140"/>
      <c r="AN155" s="140"/>
      <c r="AO155" s="140"/>
      <c r="AP155" s="140"/>
      <c r="AQ155" s="140"/>
      <c r="AR155" s="140"/>
      <c r="AS155" s="140"/>
      <c r="AT155" s="140"/>
      <c r="AU155" s="140"/>
      <c r="AV155" s="140"/>
    </row>
    <row r="156" spans="1:48">
      <c r="A156" s="140" t="s">
        <v>2525</v>
      </c>
      <c r="B156" s="140" t="s">
        <v>2526</v>
      </c>
      <c r="C156" s="140" t="s">
        <v>417</v>
      </c>
      <c r="D156" s="141" t="s">
        <v>2527</v>
      </c>
      <c r="E156" s="140" t="s">
        <v>2528</v>
      </c>
      <c r="F156" s="142">
        <v>35312</v>
      </c>
      <c r="G156" s="141" t="s">
        <v>2529</v>
      </c>
      <c r="H156" s="141" t="s">
        <v>2530</v>
      </c>
      <c r="I156" s="140" t="s">
        <v>2531</v>
      </c>
      <c r="J156" s="140"/>
      <c r="K156" s="140" t="s">
        <v>2532</v>
      </c>
      <c r="L156" s="140" t="s">
        <v>2533</v>
      </c>
      <c r="M156" s="140" t="s">
        <v>2534</v>
      </c>
      <c r="N156" s="140" t="s">
        <v>2535</v>
      </c>
      <c r="O156" s="140" t="s">
        <v>2536</v>
      </c>
      <c r="P156" s="140" t="s">
        <v>2537</v>
      </c>
      <c r="Q156" s="140"/>
      <c r="R156" s="140"/>
      <c r="S156" s="140"/>
      <c r="T156" s="140"/>
      <c r="U156" s="140"/>
      <c r="V156" s="140"/>
      <c r="W156" s="140"/>
      <c r="X156" s="140"/>
      <c r="Y156" s="140"/>
      <c r="Z156" s="140"/>
      <c r="AA156" s="140"/>
      <c r="AB156" s="140"/>
      <c r="AC156" s="140"/>
      <c r="AD156" s="140" t="s">
        <v>429</v>
      </c>
      <c r="AE156" s="140" t="s">
        <v>430</v>
      </c>
      <c r="AF156" s="140" t="s">
        <v>430</v>
      </c>
      <c r="AG156" s="140" t="s">
        <v>431</v>
      </c>
      <c r="AH156" s="140" t="s">
        <v>432</v>
      </c>
      <c r="AI156" s="140" t="s">
        <v>432</v>
      </c>
      <c r="AJ156" s="140"/>
      <c r="AK156" s="140"/>
      <c r="AL156" s="140"/>
      <c r="AM156" s="140"/>
      <c r="AN156" s="140"/>
      <c r="AO156" s="140"/>
      <c r="AP156" s="140"/>
      <c r="AQ156" s="140"/>
      <c r="AR156" s="140"/>
      <c r="AS156" s="140"/>
      <c r="AT156" s="140"/>
      <c r="AU156" s="140"/>
      <c r="AV156" s="140"/>
    </row>
    <row r="157" spans="1:48">
      <c r="A157" s="140" t="s">
        <v>2538</v>
      </c>
      <c r="B157" s="140" t="s">
        <v>2539</v>
      </c>
      <c r="C157" s="140" t="s">
        <v>417</v>
      </c>
      <c r="D157" s="141" t="s">
        <v>2540</v>
      </c>
      <c r="E157" s="140" t="s">
        <v>2541</v>
      </c>
      <c r="F157" s="142">
        <v>34346</v>
      </c>
      <c r="G157" s="141" t="s">
        <v>2542</v>
      </c>
      <c r="H157" s="141" t="s">
        <v>2543</v>
      </c>
      <c r="I157" s="140" t="s">
        <v>2544</v>
      </c>
      <c r="J157" s="140" t="s">
        <v>2545</v>
      </c>
      <c r="K157" s="140" t="s">
        <v>2546</v>
      </c>
      <c r="L157" s="140" t="s">
        <v>2547</v>
      </c>
      <c r="M157" s="140" t="s">
        <v>2548</v>
      </c>
      <c r="N157" s="140" t="s">
        <v>2549</v>
      </c>
      <c r="O157" s="140" t="s">
        <v>2550</v>
      </c>
      <c r="P157" s="140" t="s">
        <v>2551</v>
      </c>
      <c r="Q157" s="140" t="s">
        <v>2552</v>
      </c>
      <c r="R157" s="140" t="s">
        <v>2553</v>
      </c>
      <c r="S157" s="140" t="s">
        <v>2554</v>
      </c>
      <c r="T157" s="140"/>
      <c r="U157" s="140"/>
      <c r="V157" s="140"/>
      <c r="W157" s="140"/>
      <c r="X157" s="140"/>
      <c r="Y157" s="140"/>
      <c r="Z157" s="140"/>
      <c r="AA157" s="140"/>
      <c r="AB157" s="140"/>
      <c r="AC157" s="140"/>
      <c r="AD157" s="140" t="s">
        <v>429</v>
      </c>
      <c r="AE157" s="140" t="s">
        <v>430</v>
      </c>
      <c r="AF157" s="140" t="s">
        <v>430</v>
      </c>
      <c r="AG157" s="140" t="s">
        <v>430</v>
      </c>
      <c r="AH157" s="140" t="s">
        <v>431</v>
      </c>
      <c r="AI157" s="140" t="s">
        <v>449</v>
      </c>
      <c r="AJ157" s="140" t="s">
        <v>449</v>
      </c>
      <c r="AK157" s="140" t="s">
        <v>449</v>
      </c>
      <c r="AL157" s="140" t="s">
        <v>449</v>
      </c>
      <c r="AM157" s="140"/>
      <c r="AN157" s="140"/>
      <c r="AO157" s="140"/>
      <c r="AP157" s="140"/>
      <c r="AQ157" s="140"/>
      <c r="AR157" s="140"/>
      <c r="AS157" s="140"/>
      <c r="AT157" s="140"/>
      <c r="AU157" s="140"/>
      <c r="AV157" s="140"/>
    </row>
    <row r="158" spans="1:48">
      <c r="A158" s="140" t="s">
        <v>2555</v>
      </c>
      <c r="B158" s="140" t="s">
        <v>2556</v>
      </c>
      <c r="C158" s="140" t="s">
        <v>417</v>
      </c>
      <c r="D158" s="141" t="s">
        <v>2557</v>
      </c>
      <c r="E158" s="140" t="s">
        <v>2558</v>
      </c>
      <c r="F158" s="142">
        <v>34603</v>
      </c>
      <c r="G158" s="141" t="s">
        <v>2559</v>
      </c>
      <c r="H158" s="141" t="s">
        <v>2560</v>
      </c>
      <c r="I158" s="140"/>
      <c r="J158" s="140"/>
      <c r="K158" s="140" t="s">
        <v>2561</v>
      </c>
      <c r="L158" s="140" t="s">
        <v>2562</v>
      </c>
      <c r="M158" s="140" t="s">
        <v>2563</v>
      </c>
      <c r="N158" s="140" t="s">
        <v>2564</v>
      </c>
      <c r="O158" s="140" t="s">
        <v>2565</v>
      </c>
      <c r="P158" s="140" t="s">
        <v>2566</v>
      </c>
      <c r="Q158" s="140" t="s">
        <v>2567</v>
      </c>
      <c r="R158" s="140" t="s">
        <v>2568</v>
      </c>
      <c r="S158" s="140" t="s">
        <v>2569</v>
      </c>
      <c r="T158" s="140" t="s">
        <v>2570</v>
      </c>
      <c r="U158" s="140"/>
      <c r="V158" s="140"/>
      <c r="W158" s="140"/>
      <c r="X158" s="140"/>
      <c r="Y158" s="140"/>
      <c r="Z158" s="140"/>
      <c r="AA158" s="140"/>
      <c r="AB158" s="140"/>
      <c r="AC158" s="140"/>
      <c r="AD158" s="140" t="s">
        <v>429</v>
      </c>
      <c r="AE158" s="140" t="s">
        <v>430</v>
      </c>
      <c r="AF158" s="140" t="s">
        <v>430</v>
      </c>
      <c r="AG158" s="140" t="s">
        <v>430</v>
      </c>
      <c r="AH158" s="140" t="s">
        <v>431</v>
      </c>
      <c r="AI158" s="140" t="s">
        <v>432</v>
      </c>
      <c r="AJ158" s="140" t="s">
        <v>432</v>
      </c>
      <c r="AK158" s="140" t="s">
        <v>432</v>
      </c>
      <c r="AL158" s="140" t="s">
        <v>432</v>
      </c>
      <c r="AM158" s="140" t="s">
        <v>432</v>
      </c>
      <c r="AN158" s="140"/>
      <c r="AO158" s="140"/>
      <c r="AP158" s="140"/>
      <c r="AQ158" s="140"/>
      <c r="AR158" s="140"/>
      <c r="AS158" s="140"/>
      <c r="AT158" s="140"/>
      <c r="AU158" s="140"/>
      <c r="AV158" s="140"/>
    </row>
    <row r="159" spans="1:48">
      <c r="A159" s="140" t="s">
        <v>2571</v>
      </c>
      <c r="B159" s="140" t="s">
        <v>2572</v>
      </c>
      <c r="C159" s="140" t="s">
        <v>417</v>
      </c>
      <c r="D159" s="141" t="s">
        <v>2573</v>
      </c>
      <c r="E159" s="140" t="s">
        <v>2574</v>
      </c>
      <c r="F159" s="142">
        <v>35888</v>
      </c>
      <c r="G159" s="141" t="s">
        <v>2575</v>
      </c>
      <c r="H159" s="141" t="s">
        <v>2576</v>
      </c>
      <c r="I159" s="140" t="s">
        <v>2577</v>
      </c>
      <c r="J159" s="140"/>
      <c r="K159" s="140" t="s">
        <v>2578</v>
      </c>
      <c r="L159" s="140" t="s">
        <v>2579</v>
      </c>
      <c r="M159" s="140" t="s">
        <v>2580</v>
      </c>
      <c r="N159" s="140" t="s">
        <v>2581</v>
      </c>
      <c r="O159" s="140" t="s">
        <v>2582</v>
      </c>
      <c r="P159" s="140" t="s">
        <v>2583</v>
      </c>
      <c r="Q159" s="140" t="s">
        <v>1856</v>
      </c>
      <c r="R159" s="140" t="s">
        <v>2584</v>
      </c>
      <c r="S159" s="140" t="s">
        <v>2585</v>
      </c>
      <c r="T159" s="140"/>
      <c r="U159" s="140"/>
      <c r="V159" s="140"/>
      <c r="W159" s="140"/>
      <c r="X159" s="140"/>
      <c r="Y159" s="140"/>
      <c r="Z159" s="140"/>
      <c r="AA159" s="140"/>
      <c r="AB159" s="140"/>
      <c r="AC159" s="140"/>
      <c r="AD159" s="140" t="s">
        <v>429</v>
      </c>
      <c r="AE159" s="140" t="s">
        <v>430</v>
      </c>
      <c r="AF159" s="140" t="s">
        <v>430</v>
      </c>
      <c r="AG159" s="140" t="s">
        <v>431</v>
      </c>
      <c r="AH159" s="140" t="s">
        <v>432</v>
      </c>
      <c r="AI159" s="140" t="s">
        <v>432</v>
      </c>
      <c r="AJ159" s="140" t="s">
        <v>432</v>
      </c>
      <c r="AK159" s="140" t="s">
        <v>432</v>
      </c>
      <c r="AL159" s="140" t="s">
        <v>432</v>
      </c>
      <c r="AM159" s="140"/>
      <c r="AN159" s="140"/>
      <c r="AO159" s="140"/>
      <c r="AP159" s="140"/>
      <c r="AQ159" s="140"/>
      <c r="AR159" s="140"/>
      <c r="AS159" s="140"/>
      <c r="AT159" s="140"/>
      <c r="AU159" s="140"/>
      <c r="AV159" s="140"/>
    </row>
    <row r="160" spans="1:48" s="151" customFormat="1" ht="30">
      <c r="A160" s="141" t="s">
        <v>2586</v>
      </c>
      <c r="B160" s="141" t="s">
        <v>2587</v>
      </c>
      <c r="C160" s="141" t="s">
        <v>417</v>
      </c>
      <c r="D160" s="145" t="s">
        <v>2588</v>
      </c>
      <c r="E160" s="141" t="s">
        <v>2589</v>
      </c>
      <c r="F160" s="150">
        <v>34533</v>
      </c>
      <c r="G160" s="141" t="s">
        <v>2590</v>
      </c>
      <c r="H160" s="141" t="s">
        <v>2591</v>
      </c>
      <c r="I160" s="141" t="s">
        <v>2592</v>
      </c>
      <c r="J160" s="141" t="s">
        <v>2593</v>
      </c>
      <c r="K160" s="141" t="s">
        <v>2594</v>
      </c>
      <c r="L160" s="141" t="s">
        <v>2595</v>
      </c>
      <c r="M160" s="141" t="s">
        <v>2596</v>
      </c>
      <c r="N160" s="141" t="s">
        <v>2597</v>
      </c>
      <c r="O160" s="141" t="s">
        <v>2598</v>
      </c>
      <c r="P160" s="141" t="s">
        <v>2599</v>
      </c>
      <c r="Q160" s="141" t="s">
        <v>2600</v>
      </c>
      <c r="R160" s="141" t="s">
        <v>2601</v>
      </c>
      <c r="S160" s="141" t="s">
        <v>2602</v>
      </c>
      <c r="T160" s="141" t="s">
        <v>2603</v>
      </c>
      <c r="U160" s="141" t="s">
        <v>2604</v>
      </c>
      <c r="V160" s="141"/>
      <c r="W160" s="141"/>
      <c r="X160" s="141"/>
      <c r="Y160" s="141"/>
      <c r="Z160" s="141"/>
      <c r="AA160" s="141"/>
      <c r="AB160" s="141"/>
      <c r="AC160" s="141"/>
      <c r="AD160" s="141" t="s">
        <v>429</v>
      </c>
      <c r="AE160" s="141" t="s">
        <v>430</v>
      </c>
      <c r="AF160" s="141" t="s">
        <v>430</v>
      </c>
      <c r="AG160" s="141" t="s">
        <v>430</v>
      </c>
      <c r="AH160" s="141" t="s">
        <v>431</v>
      </c>
      <c r="AI160" s="141" t="s">
        <v>432</v>
      </c>
      <c r="AJ160" s="141" t="s">
        <v>432</v>
      </c>
      <c r="AK160" s="141" t="s">
        <v>432</v>
      </c>
      <c r="AL160" s="141" t="s">
        <v>432</v>
      </c>
      <c r="AM160" s="141" t="s">
        <v>432</v>
      </c>
      <c r="AN160" s="141" t="s">
        <v>432</v>
      </c>
      <c r="AO160" s="141"/>
      <c r="AP160" s="141"/>
      <c r="AQ160" s="141"/>
      <c r="AR160" s="141"/>
      <c r="AS160" s="141"/>
      <c r="AT160" s="141"/>
      <c r="AU160" s="141"/>
      <c r="AV160" s="141"/>
    </row>
    <row r="161" spans="1:48">
      <c r="A161" s="140" t="s">
        <v>2605</v>
      </c>
      <c r="B161" s="140" t="s">
        <v>2606</v>
      </c>
      <c r="C161" s="140" t="s">
        <v>417</v>
      </c>
      <c r="D161" s="141" t="s">
        <v>2607</v>
      </c>
      <c r="E161" s="140" t="s">
        <v>2608</v>
      </c>
      <c r="F161" s="142">
        <v>34771</v>
      </c>
      <c r="G161" s="141" t="s">
        <v>2609</v>
      </c>
      <c r="H161" s="141" t="s">
        <v>2610</v>
      </c>
      <c r="I161" s="140" t="s">
        <v>2611</v>
      </c>
      <c r="J161" s="140" t="s">
        <v>2612</v>
      </c>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row>
    <row r="162" spans="1:48">
      <c r="A162" s="140" t="s">
        <v>2613</v>
      </c>
      <c r="B162" s="140" t="s">
        <v>2614</v>
      </c>
      <c r="C162" s="140" t="s">
        <v>417</v>
      </c>
      <c r="D162" s="141" t="s">
        <v>2615</v>
      </c>
      <c r="E162" s="140" t="s">
        <v>2616</v>
      </c>
      <c r="F162" s="142">
        <v>34244</v>
      </c>
      <c r="G162" s="141" t="s">
        <v>2617</v>
      </c>
      <c r="H162" s="141" t="s">
        <v>2618</v>
      </c>
      <c r="I162" s="140" t="s">
        <v>2619</v>
      </c>
      <c r="J162" s="140" t="s">
        <v>2620</v>
      </c>
      <c r="K162" s="140" t="s">
        <v>2621</v>
      </c>
      <c r="L162" s="140" t="s">
        <v>2622</v>
      </c>
      <c r="M162" s="140" t="s">
        <v>2623</v>
      </c>
      <c r="N162" s="140" t="s">
        <v>2624</v>
      </c>
      <c r="O162" s="140" t="s">
        <v>2625</v>
      </c>
      <c r="P162" s="140" t="s">
        <v>2626</v>
      </c>
      <c r="Q162" s="140" t="s">
        <v>2627</v>
      </c>
      <c r="R162" s="140" t="s">
        <v>2628</v>
      </c>
      <c r="S162" s="140" t="s">
        <v>2629</v>
      </c>
      <c r="T162" s="140"/>
      <c r="U162" s="140"/>
      <c r="V162" s="140"/>
      <c r="W162" s="140"/>
      <c r="X162" s="140"/>
      <c r="Y162" s="140"/>
      <c r="Z162" s="140"/>
      <c r="AA162" s="140"/>
      <c r="AB162" s="140"/>
      <c r="AC162" s="140"/>
      <c r="AD162" s="140" t="s">
        <v>429</v>
      </c>
      <c r="AE162" s="140" t="s">
        <v>430</v>
      </c>
      <c r="AF162" s="140" t="s">
        <v>430</v>
      </c>
      <c r="AG162" s="140" t="s">
        <v>431</v>
      </c>
      <c r="AH162" s="140" t="s">
        <v>431</v>
      </c>
      <c r="AI162" s="140" t="s">
        <v>432</v>
      </c>
      <c r="AJ162" s="140" t="s">
        <v>432</v>
      </c>
      <c r="AK162" s="140" t="s">
        <v>432</v>
      </c>
      <c r="AL162" s="140" t="s">
        <v>432</v>
      </c>
      <c r="AM162" s="140"/>
      <c r="AN162" s="140"/>
      <c r="AO162" s="140"/>
      <c r="AP162" s="140"/>
      <c r="AQ162" s="140"/>
      <c r="AR162" s="140"/>
      <c r="AS162" s="140"/>
      <c r="AT162" s="140"/>
      <c r="AU162" s="140"/>
      <c r="AV162" s="140"/>
    </row>
    <row r="163" spans="1:48">
      <c r="A163" s="140" t="s">
        <v>2630</v>
      </c>
      <c r="B163" s="140" t="s">
        <v>2631</v>
      </c>
      <c r="C163" s="140" t="s">
        <v>417</v>
      </c>
      <c r="D163" s="141" t="s">
        <v>2632</v>
      </c>
      <c r="E163" s="140" t="s">
        <v>2633</v>
      </c>
      <c r="F163" s="142">
        <v>34869</v>
      </c>
      <c r="G163" s="141" t="s">
        <v>2634</v>
      </c>
      <c r="H163" s="141"/>
      <c r="I163" s="140" t="s">
        <v>2635</v>
      </c>
      <c r="J163" s="140"/>
      <c r="K163" s="140" t="s">
        <v>2636</v>
      </c>
      <c r="L163" s="140" t="s">
        <v>2637</v>
      </c>
      <c r="M163" s="140" t="s">
        <v>2638</v>
      </c>
      <c r="N163" s="140" t="s">
        <v>2639</v>
      </c>
      <c r="O163" s="140" t="s">
        <v>2640</v>
      </c>
      <c r="P163" s="140" t="s">
        <v>2641</v>
      </c>
      <c r="Q163" s="140" t="s">
        <v>2642</v>
      </c>
      <c r="R163" s="140" t="s">
        <v>2643</v>
      </c>
      <c r="S163" s="140"/>
      <c r="T163" s="140"/>
      <c r="U163" s="140"/>
      <c r="V163" s="140"/>
      <c r="W163" s="140"/>
      <c r="X163" s="140"/>
      <c r="Y163" s="140"/>
      <c r="Z163" s="140"/>
      <c r="AA163" s="140"/>
      <c r="AB163" s="140"/>
      <c r="AC163" s="140"/>
      <c r="AD163" s="140" t="s">
        <v>429</v>
      </c>
      <c r="AE163" s="140" t="s">
        <v>430</v>
      </c>
      <c r="AF163" s="140" t="s">
        <v>430</v>
      </c>
      <c r="AG163" s="140" t="s">
        <v>430</v>
      </c>
      <c r="AH163" s="140" t="s">
        <v>430</v>
      </c>
      <c r="AI163" s="140" t="s">
        <v>431</v>
      </c>
      <c r="AJ163" s="140" t="s">
        <v>432</v>
      </c>
      <c r="AK163" s="140" t="s">
        <v>432</v>
      </c>
      <c r="AL163" s="140"/>
      <c r="AM163" s="140"/>
      <c r="AN163" s="140"/>
      <c r="AO163" s="140"/>
      <c r="AP163" s="140"/>
      <c r="AQ163" s="140"/>
      <c r="AR163" s="140"/>
      <c r="AS163" s="140"/>
      <c r="AT163" s="140"/>
      <c r="AU163" s="140"/>
      <c r="AV163" s="140"/>
    </row>
    <row r="164" spans="1:48">
      <c r="A164" s="140" t="s">
        <v>2644</v>
      </c>
      <c r="B164" s="140" t="s">
        <v>2645</v>
      </c>
      <c r="C164" s="140" t="s">
        <v>417</v>
      </c>
      <c r="D164" s="141" t="s">
        <v>2646</v>
      </c>
      <c r="E164" s="140" t="s">
        <v>2647</v>
      </c>
      <c r="F164" s="142">
        <v>34535</v>
      </c>
      <c r="G164" s="141" t="s">
        <v>2648</v>
      </c>
      <c r="H164" s="141" t="s">
        <v>2648</v>
      </c>
      <c r="I164" s="140" t="s">
        <v>2649</v>
      </c>
      <c r="J164" s="140"/>
      <c r="K164" s="140" t="s">
        <v>2650</v>
      </c>
      <c r="L164" s="140" t="s">
        <v>2651</v>
      </c>
      <c r="M164" s="140" t="s">
        <v>2652</v>
      </c>
      <c r="N164" s="140" t="s">
        <v>2653</v>
      </c>
      <c r="O164" s="140" t="s">
        <v>2654</v>
      </c>
      <c r="P164" s="140" t="s">
        <v>2655</v>
      </c>
      <c r="Q164" s="140" t="s">
        <v>2656</v>
      </c>
      <c r="R164" s="140" t="s">
        <v>2657</v>
      </c>
      <c r="S164" s="140"/>
      <c r="T164" s="140"/>
      <c r="U164" s="140"/>
      <c r="V164" s="140"/>
      <c r="W164" s="140"/>
      <c r="X164" s="140"/>
      <c r="Y164" s="140"/>
      <c r="Z164" s="140"/>
      <c r="AA164" s="140"/>
      <c r="AB164" s="140"/>
      <c r="AC164" s="140"/>
      <c r="AD164" s="140" t="s">
        <v>429</v>
      </c>
      <c r="AE164" s="140" t="s">
        <v>430</v>
      </c>
      <c r="AF164" s="140" t="s">
        <v>430</v>
      </c>
      <c r="AG164" s="140" t="s">
        <v>430</v>
      </c>
      <c r="AH164" s="140" t="s">
        <v>430</v>
      </c>
      <c r="AI164" s="140" t="s">
        <v>432</v>
      </c>
      <c r="AJ164" s="140" t="s">
        <v>432</v>
      </c>
      <c r="AK164" s="140" t="s">
        <v>432</v>
      </c>
      <c r="AL164" s="140"/>
      <c r="AM164" s="140"/>
      <c r="AN164" s="140"/>
      <c r="AO164" s="140"/>
      <c r="AP164" s="140"/>
      <c r="AQ164" s="140"/>
      <c r="AR164" s="140"/>
      <c r="AS164" s="140"/>
      <c r="AT164" s="140"/>
      <c r="AU164" s="140"/>
      <c r="AV164" s="140"/>
    </row>
    <row r="165" spans="1:48">
      <c r="A165" s="140" t="s">
        <v>2658</v>
      </c>
      <c r="B165" s="140" t="s">
        <v>2659</v>
      </c>
      <c r="C165" s="140" t="s">
        <v>417</v>
      </c>
      <c r="D165" s="141" t="s">
        <v>2660</v>
      </c>
      <c r="E165" s="140" t="s">
        <v>2661</v>
      </c>
      <c r="F165" s="142">
        <v>34802</v>
      </c>
      <c r="G165" s="141" t="s">
        <v>2662</v>
      </c>
      <c r="H165" s="141" t="s">
        <v>2663</v>
      </c>
      <c r="I165" s="140" t="s">
        <v>2664</v>
      </c>
      <c r="J165" s="140"/>
      <c r="K165" s="140" t="s">
        <v>2665</v>
      </c>
      <c r="L165" s="140" t="s">
        <v>2666</v>
      </c>
      <c r="M165" s="140" t="s">
        <v>2667</v>
      </c>
      <c r="N165" s="140" t="s">
        <v>2668</v>
      </c>
      <c r="O165" s="140" t="s">
        <v>2669</v>
      </c>
      <c r="P165" s="140" t="s">
        <v>2670</v>
      </c>
      <c r="Q165" s="140" t="s">
        <v>2671</v>
      </c>
      <c r="R165" s="140" t="s">
        <v>2672</v>
      </c>
      <c r="S165" s="140"/>
      <c r="T165" s="140"/>
      <c r="U165" s="140"/>
      <c r="V165" s="140"/>
      <c r="W165" s="140"/>
      <c r="X165" s="140"/>
      <c r="Y165" s="140"/>
      <c r="Z165" s="140"/>
      <c r="AA165" s="140"/>
      <c r="AB165" s="140"/>
      <c r="AC165" s="140"/>
      <c r="AD165" s="140" t="s">
        <v>567</v>
      </c>
      <c r="AE165" s="140" t="s">
        <v>1269</v>
      </c>
      <c r="AF165" s="140" t="s">
        <v>449</v>
      </c>
      <c r="AG165" s="140" t="s">
        <v>449</v>
      </c>
      <c r="AH165" s="140" t="s">
        <v>890</v>
      </c>
      <c r="AI165" s="140" t="s">
        <v>2673</v>
      </c>
      <c r="AJ165" s="140" t="s">
        <v>1589</v>
      </c>
      <c r="AK165" s="140" t="s">
        <v>1591</v>
      </c>
      <c r="AL165" s="140"/>
      <c r="AM165" s="140"/>
      <c r="AN165" s="140"/>
      <c r="AO165" s="140"/>
      <c r="AP165" s="140"/>
      <c r="AQ165" s="140"/>
      <c r="AR165" s="140"/>
      <c r="AS165" s="140"/>
      <c r="AT165" s="140"/>
      <c r="AU165" s="140"/>
      <c r="AV165" s="140"/>
    </row>
    <row r="166" spans="1:48">
      <c r="A166" s="140" t="s">
        <v>2674</v>
      </c>
      <c r="B166" s="140" t="s">
        <v>2675</v>
      </c>
      <c r="C166" s="140" t="s">
        <v>417</v>
      </c>
      <c r="D166" s="141" t="s">
        <v>2676</v>
      </c>
      <c r="E166" s="140" t="s">
        <v>2677</v>
      </c>
      <c r="F166" s="142">
        <v>39275</v>
      </c>
      <c r="G166" s="141" t="s">
        <v>2678</v>
      </c>
      <c r="H166" s="141" t="s">
        <v>2679</v>
      </c>
      <c r="I166" s="140" t="s">
        <v>2680</v>
      </c>
      <c r="J166" s="140" t="s">
        <v>2681</v>
      </c>
      <c r="K166" s="140" t="s">
        <v>2682</v>
      </c>
      <c r="L166" s="140" t="s">
        <v>2683</v>
      </c>
      <c r="M166" s="140" t="s">
        <v>2684</v>
      </c>
      <c r="N166" s="140" t="s">
        <v>2685</v>
      </c>
      <c r="O166" s="140" t="s">
        <v>2686</v>
      </c>
      <c r="P166" s="140" t="s">
        <v>2687</v>
      </c>
      <c r="Q166" s="140" t="s">
        <v>2688</v>
      </c>
      <c r="R166" s="140" t="s">
        <v>2689</v>
      </c>
      <c r="S166" s="140" t="s">
        <v>1939</v>
      </c>
      <c r="T166" s="140" t="s">
        <v>2690</v>
      </c>
      <c r="U166" s="140"/>
      <c r="V166" s="140"/>
      <c r="W166" s="140"/>
      <c r="X166" s="140"/>
      <c r="Y166" s="140"/>
      <c r="Z166" s="140"/>
      <c r="AA166" s="140"/>
      <c r="AB166" s="140"/>
      <c r="AC166" s="140"/>
      <c r="AD166" s="140" t="s">
        <v>566</v>
      </c>
      <c r="AE166" s="140" t="s">
        <v>904</v>
      </c>
      <c r="AF166" s="140" t="s">
        <v>565</v>
      </c>
      <c r="AG166" s="140" t="s">
        <v>565</v>
      </c>
      <c r="AH166" s="140" t="s">
        <v>2691</v>
      </c>
      <c r="AI166" s="140" t="s">
        <v>2692</v>
      </c>
      <c r="AJ166" s="140" t="s">
        <v>449</v>
      </c>
      <c r="AK166" s="140" t="s">
        <v>449</v>
      </c>
      <c r="AL166" s="140" t="s">
        <v>449</v>
      </c>
      <c r="AM166" s="140" t="s">
        <v>449</v>
      </c>
      <c r="AN166" s="140"/>
      <c r="AO166" s="140"/>
      <c r="AP166" s="140"/>
      <c r="AQ166" s="140"/>
      <c r="AR166" s="140"/>
      <c r="AS166" s="140"/>
      <c r="AT166" s="140"/>
      <c r="AU166" s="140"/>
      <c r="AV166" s="140"/>
    </row>
    <row r="167" spans="1:48">
      <c r="A167" s="140" t="s">
        <v>2693</v>
      </c>
      <c r="B167" s="140" t="s">
        <v>2694</v>
      </c>
      <c r="C167" s="140" t="s">
        <v>417</v>
      </c>
      <c r="D167" s="141" t="s">
        <v>2695</v>
      </c>
      <c r="E167" s="140" t="s">
        <v>2696</v>
      </c>
      <c r="F167" s="142">
        <v>36171</v>
      </c>
      <c r="G167" s="141" t="s">
        <v>2697</v>
      </c>
      <c r="H167" s="141" t="s">
        <v>2698</v>
      </c>
      <c r="I167" s="140" t="s">
        <v>2699</v>
      </c>
      <c r="J167" s="140" t="s">
        <v>2700</v>
      </c>
      <c r="K167" s="140" t="s">
        <v>2701</v>
      </c>
      <c r="L167" s="140" t="s">
        <v>2702</v>
      </c>
      <c r="M167" s="140" t="s">
        <v>2703</v>
      </c>
      <c r="N167" s="140" t="s">
        <v>2704</v>
      </c>
      <c r="O167" s="140" t="s">
        <v>2705</v>
      </c>
      <c r="P167" s="140" t="s">
        <v>2706</v>
      </c>
      <c r="Q167" s="140"/>
      <c r="R167" s="140"/>
      <c r="S167" s="140"/>
      <c r="T167" s="140"/>
      <c r="U167" s="140"/>
      <c r="V167" s="140"/>
      <c r="W167" s="140"/>
      <c r="X167" s="140"/>
      <c r="Y167" s="140"/>
      <c r="Z167" s="140"/>
      <c r="AA167" s="140"/>
      <c r="AB167" s="140"/>
      <c r="AC167" s="140"/>
      <c r="AD167" s="140" t="s">
        <v>567</v>
      </c>
      <c r="AE167" s="140" t="s">
        <v>449</v>
      </c>
      <c r="AF167" s="140" t="s">
        <v>449</v>
      </c>
      <c r="AG167" s="140" t="s">
        <v>449</v>
      </c>
      <c r="AH167" s="140" t="s">
        <v>566</v>
      </c>
      <c r="AI167" s="140" t="s">
        <v>565</v>
      </c>
      <c r="AJ167" s="140"/>
      <c r="AK167" s="140"/>
      <c r="AL167" s="140"/>
      <c r="AM167" s="140"/>
      <c r="AN167" s="140"/>
      <c r="AO167" s="140"/>
      <c r="AP167" s="140"/>
      <c r="AQ167" s="140"/>
      <c r="AR167" s="140"/>
      <c r="AS167" s="140"/>
      <c r="AT167" s="140"/>
      <c r="AU167" s="140"/>
      <c r="AV167" s="140"/>
    </row>
    <row r="168" spans="1:48">
      <c r="A168" s="140" t="s">
        <v>2707</v>
      </c>
      <c r="B168" s="140" t="s">
        <v>2708</v>
      </c>
      <c r="C168" s="140" t="s">
        <v>417</v>
      </c>
      <c r="D168" s="141" t="s">
        <v>2709</v>
      </c>
      <c r="E168" s="140" t="s">
        <v>2710</v>
      </c>
      <c r="F168" s="142">
        <v>36570</v>
      </c>
      <c r="G168" s="141" t="s">
        <v>2711</v>
      </c>
      <c r="H168" s="141" t="s">
        <v>2712</v>
      </c>
      <c r="I168" s="140" t="s">
        <v>2713</v>
      </c>
      <c r="J168" s="140"/>
      <c r="K168" s="140" t="s">
        <v>2714</v>
      </c>
      <c r="L168" s="140" t="s">
        <v>2715</v>
      </c>
      <c r="M168" s="140" t="s">
        <v>2716</v>
      </c>
      <c r="N168" s="140" t="s">
        <v>2717</v>
      </c>
      <c r="O168" s="140" t="s">
        <v>2718</v>
      </c>
      <c r="P168" s="140" t="s">
        <v>2719</v>
      </c>
      <c r="Q168" s="140"/>
      <c r="R168" s="140"/>
      <c r="S168" s="140"/>
      <c r="T168" s="140"/>
      <c r="U168" s="140"/>
      <c r="V168" s="140"/>
      <c r="W168" s="140"/>
      <c r="X168" s="140"/>
      <c r="Y168" s="140"/>
      <c r="Z168" s="140"/>
      <c r="AA168" s="140"/>
      <c r="AB168" s="140"/>
      <c r="AC168" s="140"/>
      <c r="AD168" s="140" t="s">
        <v>429</v>
      </c>
      <c r="AE168" s="140" t="s">
        <v>430</v>
      </c>
      <c r="AF168" s="140" t="s">
        <v>431</v>
      </c>
      <c r="AG168" s="140" t="s">
        <v>449</v>
      </c>
      <c r="AH168" s="140" t="s">
        <v>432</v>
      </c>
      <c r="AI168" s="140" t="s">
        <v>432</v>
      </c>
      <c r="AJ168" s="140"/>
      <c r="AK168" s="140"/>
      <c r="AL168" s="140"/>
      <c r="AM168" s="140"/>
      <c r="AN168" s="140"/>
      <c r="AO168" s="140"/>
      <c r="AP168" s="140"/>
      <c r="AQ168" s="140"/>
      <c r="AR168" s="140"/>
      <c r="AS168" s="140"/>
      <c r="AT168" s="140"/>
      <c r="AU168" s="140"/>
      <c r="AV168" s="140"/>
    </row>
    <row r="169" spans="1:48">
      <c r="A169" s="140" t="s">
        <v>2720</v>
      </c>
      <c r="B169" s="140" t="s">
        <v>2721</v>
      </c>
      <c r="C169" s="140" t="s">
        <v>417</v>
      </c>
      <c r="D169" s="141" t="s">
        <v>2722</v>
      </c>
      <c r="E169" s="140" t="s">
        <v>2723</v>
      </c>
      <c r="F169" s="142">
        <v>36479</v>
      </c>
      <c r="G169" s="141" t="s">
        <v>2724</v>
      </c>
      <c r="H169" s="141" t="s">
        <v>2725</v>
      </c>
      <c r="I169" s="144" t="s">
        <v>2726</v>
      </c>
      <c r="J169" s="140"/>
      <c r="K169" s="140" t="s">
        <v>2727</v>
      </c>
      <c r="L169" s="140" t="s">
        <v>2728</v>
      </c>
      <c r="M169" s="140" t="s">
        <v>2729</v>
      </c>
      <c r="N169" s="140" t="s">
        <v>2730</v>
      </c>
      <c r="O169" s="140" t="s">
        <v>2731</v>
      </c>
      <c r="P169" s="140" t="s">
        <v>2732</v>
      </c>
      <c r="Q169" s="140" t="s">
        <v>2733</v>
      </c>
      <c r="R169" s="140"/>
      <c r="S169" s="140"/>
      <c r="T169" s="140"/>
      <c r="U169" s="140"/>
      <c r="V169" s="140"/>
      <c r="W169" s="140"/>
      <c r="X169" s="140"/>
      <c r="Y169" s="140"/>
      <c r="Z169" s="140"/>
      <c r="AA169" s="140"/>
      <c r="AB169" s="140"/>
      <c r="AC169" s="140"/>
      <c r="AD169" s="140" t="s">
        <v>429</v>
      </c>
      <c r="AE169" s="140" t="s">
        <v>430</v>
      </c>
      <c r="AF169" s="140" t="s">
        <v>430</v>
      </c>
      <c r="AG169" s="140" t="s">
        <v>431</v>
      </c>
      <c r="AH169" s="140" t="s">
        <v>449</v>
      </c>
      <c r="AI169" s="140" t="s">
        <v>449</v>
      </c>
      <c r="AJ169" s="140" t="s">
        <v>449</v>
      </c>
      <c r="AK169" s="140"/>
      <c r="AL169" s="140"/>
      <c r="AM169" s="140"/>
      <c r="AN169" s="140"/>
      <c r="AO169" s="140"/>
      <c r="AP169" s="140"/>
      <c r="AQ169" s="140"/>
      <c r="AR169" s="140"/>
      <c r="AS169" s="140"/>
      <c r="AT169" s="140"/>
      <c r="AU169" s="140"/>
      <c r="AV169" s="140"/>
    </row>
    <row r="170" spans="1:48">
      <c r="A170" s="140" t="s">
        <v>2734</v>
      </c>
      <c r="B170" s="140" t="s">
        <v>2735</v>
      </c>
      <c r="C170" s="140" t="s">
        <v>417</v>
      </c>
      <c r="D170" s="141" t="s">
        <v>2736</v>
      </c>
      <c r="E170" s="140" t="s">
        <v>2737</v>
      </c>
      <c r="F170" s="142">
        <v>40623</v>
      </c>
      <c r="G170" s="141" t="s">
        <v>2738</v>
      </c>
      <c r="H170" s="141" t="s">
        <v>2739</v>
      </c>
      <c r="I170" s="144" t="s">
        <v>2740</v>
      </c>
      <c r="J170" s="140"/>
      <c r="K170" s="140" t="s">
        <v>2741</v>
      </c>
      <c r="L170" s="140" t="s">
        <v>2742</v>
      </c>
      <c r="M170" s="140" t="s">
        <v>2743</v>
      </c>
      <c r="N170" s="140" t="s">
        <v>2744</v>
      </c>
      <c r="O170" s="140"/>
      <c r="P170" s="140"/>
      <c r="Q170" s="140"/>
      <c r="R170" s="140"/>
      <c r="S170" s="140"/>
      <c r="T170" s="140"/>
      <c r="U170" s="140"/>
      <c r="V170" s="140"/>
      <c r="W170" s="140"/>
      <c r="X170" s="140"/>
      <c r="Y170" s="140"/>
      <c r="Z170" s="140"/>
      <c r="AA170" s="140"/>
      <c r="AB170" s="140"/>
      <c r="AC170" s="140"/>
      <c r="AD170" s="140" t="s">
        <v>429</v>
      </c>
      <c r="AE170" s="140" t="s">
        <v>430</v>
      </c>
      <c r="AF170" s="140" t="s">
        <v>431</v>
      </c>
      <c r="AG170" s="140" t="s">
        <v>432</v>
      </c>
      <c r="AH170" s="140"/>
      <c r="AI170" s="140"/>
      <c r="AJ170" s="140"/>
      <c r="AK170" s="140"/>
      <c r="AL170" s="140"/>
      <c r="AM170" s="140"/>
      <c r="AN170" s="140"/>
      <c r="AO170" s="140"/>
      <c r="AP170" s="140"/>
      <c r="AQ170" s="140"/>
      <c r="AR170" s="140"/>
      <c r="AS170" s="140"/>
      <c r="AT170" s="140"/>
      <c r="AU170" s="140"/>
      <c r="AV170" s="140"/>
    </row>
    <row r="171" spans="1:48">
      <c r="A171" s="140" t="s">
        <v>2745</v>
      </c>
      <c r="B171" s="140" t="s">
        <v>2746</v>
      </c>
      <c r="C171" s="140" t="s">
        <v>417</v>
      </c>
      <c r="D171" s="141" t="s">
        <v>2747</v>
      </c>
      <c r="E171" s="140" t="s">
        <v>2748</v>
      </c>
      <c r="F171" s="142">
        <v>34538</v>
      </c>
      <c r="G171" s="141" t="s">
        <v>2749</v>
      </c>
      <c r="H171" s="141" t="s">
        <v>2750</v>
      </c>
      <c r="I171" s="140" t="s">
        <v>2751</v>
      </c>
      <c r="J171" s="140" t="s">
        <v>2752</v>
      </c>
      <c r="K171" s="140" t="s">
        <v>2753</v>
      </c>
      <c r="L171" s="140" t="s">
        <v>2754</v>
      </c>
      <c r="M171" s="140" t="s">
        <v>2755</v>
      </c>
      <c r="N171" s="140" t="s">
        <v>2756</v>
      </c>
      <c r="O171" s="140" t="s">
        <v>2757</v>
      </c>
      <c r="P171" s="140" t="s">
        <v>2758</v>
      </c>
      <c r="Q171" s="140" t="s">
        <v>2759</v>
      </c>
      <c r="R171" s="140" t="s">
        <v>2760</v>
      </c>
      <c r="S171" s="140" t="s">
        <v>2761</v>
      </c>
      <c r="T171" s="140" t="s">
        <v>2762</v>
      </c>
      <c r="U171" s="140" t="s">
        <v>2763</v>
      </c>
      <c r="V171" s="140"/>
      <c r="W171" s="140"/>
      <c r="X171" s="140"/>
      <c r="Y171" s="140"/>
      <c r="Z171" s="140"/>
      <c r="AA171" s="140"/>
      <c r="AB171" s="140"/>
      <c r="AC171" s="140"/>
      <c r="AD171" s="140" t="s">
        <v>429</v>
      </c>
      <c r="AE171" s="140" t="s">
        <v>430</v>
      </c>
      <c r="AF171" s="140" t="s">
        <v>430</v>
      </c>
      <c r="AG171" s="140" t="s">
        <v>430</v>
      </c>
      <c r="AH171" s="140" t="s">
        <v>430</v>
      </c>
      <c r="AI171" s="140" t="s">
        <v>431</v>
      </c>
      <c r="AJ171" s="140" t="s">
        <v>432</v>
      </c>
      <c r="AK171" s="140" t="s">
        <v>432</v>
      </c>
      <c r="AL171" s="140" t="s">
        <v>432</v>
      </c>
      <c r="AM171" s="140" t="s">
        <v>432</v>
      </c>
      <c r="AN171" s="140" t="s">
        <v>432</v>
      </c>
      <c r="AO171" s="140"/>
      <c r="AP171" s="140"/>
      <c r="AQ171" s="140"/>
      <c r="AR171" s="140"/>
      <c r="AS171" s="140"/>
      <c r="AT171" s="140"/>
      <c r="AU171" s="140"/>
      <c r="AV171" s="140"/>
    </row>
    <row r="172" spans="1:48">
      <c r="A172" s="140" t="s">
        <v>2764</v>
      </c>
      <c r="B172" s="140" t="s">
        <v>2765</v>
      </c>
      <c r="C172" s="140" t="s">
        <v>417</v>
      </c>
      <c r="D172" s="141" t="s">
        <v>2766</v>
      </c>
      <c r="E172" s="140" t="s">
        <v>2767</v>
      </c>
      <c r="F172" s="142">
        <v>36082</v>
      </c>
      <c r="G172" s="141" t="s">
        <v>2768</v>
      </c>
      <c r="H172" s="141" t="s">
        <v>2769</v>
      </c>
      <c r="I172" s="140" t="s">
        <v>2770</v>
      </c>
      <c r="J172" s="140"/>
      <c r="K172" s="140" t="s">
        <v>2771</v>
      </c>
      <c r="L172" s="140" t="s">
        <v>2772</v>
      </c>
      <c r="M172" s="140" t="s">
        <v>2773</v>
      </c>
      <c r="N172" s="140" t="s">
        <v>2774</v>
      </c>
      <c r="O172" s="140" t="s">
        <v>2775</v>
      </c>
      <c r="P172" s="140"/>
      <c r="Q172" s="140"/>
      <c r="R172" s="140"/>
      <c r="S172" s="140"/>
      <c r="T172" s="140"/>
      <c r="U172" s="140"/>
      <c r="V172" s="140"/>
      <c r="W172" s="140"/>
      <c r="X172" s="140"/>
      <c r="Y172" s="140"/>
      <c r="Z172" s="140"/>
      <c r="AA172" s="140"/>
      <c r="AB172" s="140"/>
      <c r="AC172" s="140"/>
      <c r="AD172" s="140" t="s">
        <v>429</v>
      </c>
      <c r="AE172" s="140" t="s">
        <v>430</v>
      </c>
      <c r="AF172" s="140" t="s">
        <v>430</v>
      </c>
      <c r="AG172" s="140" t="s">
        <v>431</v>
      </c>
      <c r="AH172" s="140" t="s">
        <v>432</v>
      </c>
      <c r="AI172" s="140"/>
      <c r="AJ172" s="140"/>
      <c r="AK172" s="140"/>
      <c r="AL172" s="140"/>
      <c r="AM172" s="140"/>
      <c r="AN172" s="140"/>
      <c r="AO172" s="140"/>
      <c r="AP172" s="140"/>
      <c r="AQ172" s="140"/>
      <c r="AR172" s="140"/>
      <c r="AS172" s="140"/>
      <c r="AT172" s="140"/>
      <c r="AU172" s="140"/>
      <c r="AV172" s="140"/>
    </row>
    <row r="173" spans="1:48">
      <c r="A173" s="140" t="s">
        <v>2776</v>
      </c>
      <c r="B173" s="140" t="s">
        <v>2777</v>
      </c>
      <c r="C173" s="140" t="s">
        <v>417</v>
      </c>
      <c r="D173" s="141" t="s">
        <v>2778</v>
      </c>
      <c r="E173" s="140" t="s">
        <v>2779</v>
      </c>
      <c r="F173" s="142">
        <v>34898</v>
      </c>
      <c r="G173" s="141" t="s">
        <v>2780</v>
      </c>
      <c r="H173" s="141" t="s">
        <v>2781</v>
      </c>
      <c r="I173" s="140" t="s">
        <v>2782</v>
      </c>
      <c r="J173" s="140"/>
      <c r="K173" s="140" t="s">
        <v>2783</v>
      </c>
      <c r="L173" s="140" t="s">
        <v>2784</v>
      </c>
      <c r="M173" s="140" t="s">
        <v>2785</v>
      </c>
      <c r="N173" s="140" t="s">
        <v>2786</v>
      </c>
      <c r="O173" s="140"/>
      <c r="P173" s="140"/>
      <c r="Q173" s="140"/>
      <c r="R173" s="140"/>
      <c r="S173" s="140"/>
      <c r="T173" s="140"/>
      <c r="U173" s="140"/>
      <c r="V173" s="140"/>
      <c r="W173" s="140"/>
      <c r="X173" s="140"/>
      <c r="Y173" s="140"/>
      <c r="Z173" s="140"/>
      <c r="AA173" s="140"/>
      <c r="AB173" s="140"/>
      <c r="AC173" s="140"/>
      <c r="AD173" s="140" t="s">
        <v>429</v>
      </c>
      <c r="AE173" s="140" t="s">
        <v>430</v>
      </c>
      <c r="AF173" s="140" t="s">
        <v>430</v>
      </c>
      <c r="AG173" s="140" t="s">
        <v>432</v>
      </c>
      <c r="AH173" s="140"/>
      <c r="AI173" s="140"/>
      <c r="AJ173" s="140"/>
      <c r="AK173" s="140"/>
      <c r="AL173" s="140"/>
      <c r="AM173" s="140"/>
      <c r="AN173" s="140"/>
      <c r="AO173" s="140"/>
      <c r="AP173" s="140"/>
      <c r="AQ173" s="140"/>
      <c r="AR173" s="140"/>
      <c r="AS173" s="140"/>
      <c r="AT173" s="140"/>
      <c r="AU173" s="140"/>
      <c r="AV173" s="140"/>
    </row>
    <row r="174" spans="1:48">
      <c r="A174" s="140" t="s">
        <v>2787</v>
      </c>
      <c r="B174" s="140" t="s">
        <v>2788</v>
      </c>
      <c r="C174" s="140" t="s">
        <v>417</v>
      </c>
      <c r="D174" s="141" t="s">
        <v>2789</v>
      </c>
      <c r="E174" s="140" t="s">
        <v>2790</v>
      </c>
      <c r="F174" s="142">
        <v>35688</v>
      </c>
      <c r="G174" s="141" t="s">
        <v>2791</v>
      </c>
      <c r="H174" s="141" t="s">
        <v>2792</v>
      </c>
      <c r="I174" s="140" t="s">
        <v>2793</v>
      </c>
      <c r="J174" s="140" t="s">
        <v>2794</v>
      </c>
      <c r="K174" s="140" t="s">
        <v>2795</v>
      </c>
      <c r="L174" s="140" t="s">
        <v>2796</v>
      </c>
      <c r="M174" s="140" t="s">
        <v>2797</v>
      </c>
      <c r="N174" s="140" t="s">
        <v>2798</v>
      </c>
      <c r="O174" s="140" t="s">
        <v>2799</v>
      </c>
      <c r="P174" s="140" t="s">
        <v>2800</v>
      </c>
      <c r="Q174" s="140" t="s">
        <v>2801</v>
      </c>
      <c r="R174" s="140" t="s">
        <v>2802</v>
      </c>
      <c r="S174" s="140"/>
      <c r="T174" s="140"/>
      <c r="U174" s="140"/>
      <c r="V174" s="140"/>
      <c r="W174" s="140"/>
      <c r="X174" s="140"/>
      <c r="Y174" s="140"/>
      <c r="Z174" s="140"/>
      <c r="AA174" s="140"/>
      <c r="AB174" s="140"/>
      <c r="AC174" s="140"/>
      <c r="AD174" s="140" t="s">
        <v>429</v>
      </c>
      <c r="AE174" s="140" t="s">
        <v>430</v>
      </c>
      <c r="AF174" s="140" t="s">
        <v>430</v>
      </c>
      <c r="AG174" s="140" t="s">
        <v>430</v>
      </c>
      <c r="AH174" s="140" t="s">
        <v>431</v>
      </c>
      <c r="AI174" s="140" t="s">
        <v>432</v>
      </c>
      <c r="AJ174" s="140" t="s">
        <v>432</v>
      </c>
      <c r="AK174" s="140" t="s">
        <v>432</v>
      </c>
      <c r="AL174" s="140"/>
      <c r="AM174" s="140"/>
      <c r="AN174" s="140"/>
      <c r="AO174" s="140"/>
      <c r="AP174" s="140"/>
      <c r="AQ174" s="140"/>
      <c r="AR174" s="140"/>
      <c r="AS174" s="140"/>
      <c r="AT174" s="140"/>
      <c r="AU174" s="140"/>
      <c r="AV174" s="140"/>
    </row>
    <row r="175" spans="1:48">
      <c r="A175" s="140" t="s">
        <v>2803</v>
      </c>
      <c r="B175" s="140" t="s">
        <v>2804</v>
      </c>
      <c r="C175" s="140" t="s">
        <v>417</v>
      </c>
      <c r="D175" s="141" t="s">
        <v>2805</v>
      </c>
      <c r="E175" s="140" t="s">
        <v>2806</v>
      </c>
      <c r="F175" s="142">
        <v>35375</v>
      </c>
      <c r="G175" s="141" t="s">
        <v>2807</v>
      </c>
      <c r="H175" s="141" t="s">
        <v>2808</v>
      </c>
      <c r="I175" s="140"/>
      <c r="J175" s="140"/>
      <c r="K175" s="140" t="s">
        <v>2809</v>
      </c>
      <c r="L175" s="140" t="s">
        <v>2810</v>
      </c>
      <c r="M175" s="140" t="s">
        <v>2811</v>
      </c>
      <c r="N175" s="140" t="s">
        <v>2812</v>
      </c>
      <c r="O175" s="140" t="s">
        <v>2813</v>
      </c>
      <c r="P175" s="140" t="s">
        <v>2814</v>
      </c>
      <c r="Q175" s="140" t="s">
        <v>2815</v>
      </c>
      <c r="R175" s="140" t="s">
        <v>2816</v>
      </c>
      <c r="S175" s="140" t="s">
        <v>2817</v>
      </c>
      <c r="T175" s="140"/>
      <c r="U175" s="140"/>
      <c r="V175" s="140"/>
      <c r="W175" s="140"/>
      <c r="X175" s="140"/>
      <c r="Y175" s="140"/>
      <c r="Z175" s="140"/>
      <c r="AA175" s="140"/>
      <c r="AB175" s="140"/>
      <c r="AC175" s="140"/>
      <c r="AD175" s="140" t="s">
        <v>429</v>
      </c>
      <c r="AE175" s="140" t="s">
        <v>430</v>
      </c>
      <c r="AF175" s="140" t="s">
        <v>430</v>
      </c>
      <c r="AG175" s="140" t="s">
        <v>431</v>
      </c>
      <c r="AH175" s="140" t="s">
        <v>432</v>
      </c>
      <c r="AI175" s="140" t="s">
        <v>432</v>
      </c>
      <c r="AJ175" s="140" t="s">
        <v>432</v>
      </c>
      <c r="AK175" s="140" t="s">
        <v>432</v>
      </c>
      <c r="AL175" s="140" t="s">
        <v>432</v>
      </c>
      <c r="AM175" s="140"/>
      <c r="AN175" s="140"/>
      <c r="AO175" s="140"/>
      <c r="AP175" s="140"/>
      <c r="AQ175" s="140"/>
      <c r="AR175" s="140"/>
      <c r="AS175" s="140"/>
      <c r="AT175" s="140"/>
      <c r="AU175" s="140"/>
      <c r="AV175" s="140"/>
    </row>
    <row r="176" spans="1:48">
      <c r="A176" s="140" t="s">
        <v>2818</v>
      </c>
      <c r="B176" s="140" t="s">
        <v>2819</v>
      </c>
      <c r="C176" s="140" t="s">
        <v>417</v>
      </c>
      <c r="D176" s="141" t="s">
        <v>2820</v>
      </c>
      <c r="E176" s="140" t="s">
        <v>2821</v>
      </c>
      <c r="F176" s="142">
        <v>40058</v>
      </c>
      <c r="G176" s="141" t="s">
        <v>1786</v>
      </c>
      <c r="H176" s="141" t="s">
        <v>2822</v>
      </c>
      <c r="I176" s="140" t="s">
        <v>2823</v>
      </c>
      <c r="J176" s="140"/>
      <c r="K176" s="140" t="s">
        <v>2824</v>
      </c>
      <c r="L176" s="140" t="s">
        <v>2825</v>
      </c>
      <c r="M176" s="140" t="s">
        <v>2826</v>
      </c>
      <c r="N176" s="140" t="s">
        <v>2827</v>
      </c>
      <c r="O176" s="140"/>
      <c r="P176" s="140"/>
      <c r="Q176" s="140"/>
      <c r="R176" s="140"/>
      <c r="S176" s="140"/>
      <c r="T176" s="140"/>
      <c r="U176" s="140"/>
      <c r="V176" s="140"/>
      <c r="W176" s="140"/>
      <c r="X176" s="140"/>
      <c r="Y176" s="140"/>
      <c r="Z176" s="140"/>
      <c r="AA176" s="140"/>
      <c r="AB176" s="140"/>
      <c r="AC176" s="140"/>
      <c r="AD176" s="140" t="s">
        <v>429</v>
      </c>
      <c r="AE176" s="140" t="s">
        <v>430</v>
      </c>
      <c r="AF176" s="140" t="s">
        <v>431</v>
      </c>
      <c r="AG176" s="140" t="s">
        <v>432</v>
      </c>
      <c r="AH176" s="140"/>
      <c r="AI176" s="140"/>
      <c r="AJ176" s="140"/>
      <c r="AK176" s="140"/>
      <c r="AL176" s="140"/>
      <c r="AM176" s="140"/>
      <c r="AN176" s="140"/>
      <c r="AO176" s="140"/>
      <c r="AP176" s="140"/>
      <c r="AQ176" s="140"/>
      <c r="AR176" s="140"/>
      <c r="AS176" s="140"/>
      <c r="AT176" s="140"/>
      <c r="AU176" s="140"/>
      <c r="AV176" s="140"/>
    </row>
    <row r="177" spans="1:48">
      <c r="A177" s="140" t="s">
        <v>2828</v>
      </c>
      <c r="B177" s="140" t="s">
        <v>2829</v>
      </c>
      <c r="C177" s="140" t="s">
        <v>417</v>
      </c>
      <c r="D177" s="141" t="s">
        <v>2830</v>
      </c>
      <c r="E177" s="140" t="s">
        <v>2831</v>
      </c>
      <c r="F177" s="142">
        <v>41121</v>
      </c>
      <c r="G177" s="141" t="s">
        <v>2832</v>
      </c>
      <c r="H177" s="141" t="s">
        <v>2832</v>
      </c>
      <c r="I177" s="140" t="s">
        <v>2833</v>
      </c>
      <c r="J177" s="140"/>
      <c r="K177" s="140" t="s">
        <v>2834</v>
      </c>
      <c r="L177" s="140" t="s">
        <v>2835</v>
      </c>
      <c r="M177" s="140" t="s">
        <v>2836</v>
      </c>
      <c r="N177" s="140" t="s">
        <v>2837</v>
      </c>
      <c r="O177" s="140" t="s">
        <v>2838</v>
      </c>
      <c r="P177" s="140" t="s">
        <v>2839</v>
      </c>
      <c r="Q177" s="140" t="s">
        <v>2840</v>
      </c>
      <c r="R177" s="140"/>
      <c r="S177" s="140"/>
      <c r="T177" s="140"/>
      <c r="U177" s="140"/>
      <c r="V177" s="140"/>
      <c r="W177" s="140"/>
      <c r="X177" s="140"/>
      <c r="Y177" s="140"/>
      <c r="Z177" s="140"/>
      <c r="AA177" s="140"/>
      <c r="AB177" s="140"/>
      <c r="AC177" s="140"/>
      <c r="AD177" s="140" t="s">
        <v>429</v>
      </c>
      <c r="AE177" s="140" t="s">
        <v>429</v>
      </c>
      <c r="AF177" s="140" t="s">
        <v>430</v>
      </c>
      <c r="AG177" s="140" t="s">
        <v>431</v>
      </c>
      <c r="AH177" s="140" t="s">
        <v>431</v>
      </c>
      <c r="AI177" s="140" t="s">
        <v>449</v>
      </c>
      <c r="AJ177" s="140" t="s">
        <v>432</v>
      </c>
      <c r="AK177" s="140"/>
      <c r="AL177" s="140"/>
      <c r="AM177" s="140"/>
      <c r="AN177" s="140"/>
      <c r="AO177" s="140"/>
      <c r="AP177" s="140"/>
      <c r="AQ177" s="140"/>
      <c r="AR177" s="140"/>
      <c r="AS177" s="140"/>
      <c r="AT177" s="140"/>
      <c r="AU177" s="140"/>
      <c r="AV177" s="140"/>
    </row>
    <row r="178" spans="1:48">
      <c r="A178" s="140" t="s">
        <v>2841</v>
      </c>
      <c r="B178" s="140" t="s">
        <v>2842</v>
      </c>
      <c r="C178" s="140" t="s">
        <v>417</v>
      </c>
      <c r="D178" s="141" t="s">
        <v>2843</v>
      </c>
      <c r="E178" s="140" t="s">
        <v>2844</v>
      </c>
      <c r="F178" s="142">
        <v>35156</v>
      </c>
      <c r="G178" s="141" t="s">
        <v>2845</v>
      </c>
      <c r="H178" s="141" t="s">
        <v>2846</v>
      </c>
      <c r="I178" s="140"/>
      <c r="J178" s="140"/>
      <c r="K178" s="140" t="s">
        <v>2847</v>
      </c>
      <c r="L178" s="140" t="s">
        <v>2848</v>
      </c>
      <c r="M178" s="140" t="s">
        <v>2849</v>
      </c>
      <c r="N178" s="140" t="s">
        <v>2850</v>
      </c>
      <c r="O178" s="140"/>
      <c r="P178" s="140"/>
      <c r="Q178" s="140"/>
      <c r="R178" s="140"/>
      <c r="S178" s="140"/>
      <c r="T178" s="140"/>
      <c r="U178" s="140"/>
      <c r="V178" s="140"/>
      <c r="W178" s="140"/>
      <c r="X178" s="140"/>
      <c r="Y178" s="140"/>
      <c r="Z178" s="140"/>
      <c r="AA178" s="140"/>
      <c r="AB178" s="140"/>
      <c r="AC178" s="140"/>
      <c r="AD178" s="140" t="s">
        <v>429</v>
      </c>
      <c r="AE178" s="140" t="s">
        <v>430</v>
      </c>
      <c r="AF178" s="140" t="s">
        <v>431</v>
      </c>
      <c r="AG178" s="140" t="s">
        <v>432</v>
      </c>
      <c r="AH178" s="140"/>
      <c r="AI178" s="140"/>
      <c r="AJ178" s="140"/>
      <c r="AK178" s="140"/>
      <c r="AL178" s="140"/>
      <c r="AM178" s="140"/>
      <c r="AN178" s="140"/>
      <c r="AO178" s="140"/>
      <c r="AP178" s="140"/>
      <c r="AQ178" s="140"/>
      <c r="AR178" s="140"/>
      <c r="AS178" s="140"/>
      <c r="AT178" s="140"/>
      <c r="AU178" s="140"/>
      <c r="AV178" s="140"/>
    </row>
    <row r="179" spans="1:48">
      <c r="A179" s="140" t="s">
        <v>2851</v>
      </c>
      <c r="B179" s="140" t="s">
        <v>2852</v>
      </c>
      <c r="C179" s="140" t="s">
        <v>417</v>
      </c>
      <c r="D179" s="141" t="s">
        <v>2853</v>
      </c>
      <c r="E179" s="140" t="s">
        <v>2854</v>
      </c>
      <c r="F179" s="142">
        <v>34708</v>
      </c>
      <c r="G179" s="141" t="s">
        <v>2855</v>
      </c>
      <c r="H179" s="141" t="s">
        <v>2856</v>
      </c>
      <c r="I179" s="140" t="s">
        <v>2857</v>
      </c>
      <c r="J179" s="140" t="s">
        <v>2858</v>
      </c>
      <c r="K179" s="140" t="s">
        <v>2859</v>
      </c>
      <c r="L179" s="140" t="s">
        <v>2860</v>
      </c>
      <c r="M179" s="140" t="s">
        <v>2861</v>
      </c>
      <c r="N179" s="140" t="s">
        <v>2862</v>
      </c>
      <c r="O179" s="140" t="s">
        <v>2863</v>
      </c>
      <c r="P179" s="140"/>
      <c r="Q179" s="140"/>
      <c r="R179" s="140"/>
      <c r="S179" s="140"/>
      <c r="T179" s="140"/>
      <c r="U179" s="140"/>
      <c r="V179" s="140"/>
      <c r="W179" s="140"/>
      <c r="X179" s="140"/>
      <c r="Y179" s="140"/>
      <c r="Z179" s="140"/>
      <c r="AA179" s="140"/>
      <c r="AB179" s="140"/>
      <c r="AC179" s="140"/>
      <c r="AD179" s="140" t="s">
        <v>429</v>
      </c>
      <c r="AE179" s="140" t="s">
        <v>430</v>
      </c>
      <c r="AF179" s="140" t="s">
        <v>431</v>
      </c>
      <c r="AG179" s="140" t="s">
        <v>432</v>
      </c>
      <c r="AH179" s="140" t="s">
        <v>432</v>
      </c>
      <c r="AI179" s="140"/>
      <c r="AJ179" s="140"/>
      <c r="AK179" s="140"/>
      <c r="AL179" s="140"/>
      <c r="AM179" s="140"/>
      <c r="AN179" s="140"/>
      <c r="AO179" s="140"/>
      <c r="AP179" s="140"/>
      <c r="AQ179" s="140"/>
      <c r="AR179" s="140"/>
      <c r="AS179" s="140"/>
      <c r="AT179" s="140"/>
      <c r="AU179" s="140"/>
      <c r="AV179" s="140"/>
    </row>
    <row r="180" spans="1:48">
      <c r="A180" s="140" t="s">
        <v>2864</v>
      </c>
      <c r="B180" s="140" t="s">
        <v>2865</v>
      </c>
      <c r="C180" s="140" t="s">
        <v>417</v>
      </c>
      <c r="D180" s="141" t="s">
        <v>2866</v>
      </c>
      <c r="E180" s="140" t="s">
        <v>2867</v>
      </c>
      <c r="F180" s="142">
        <v>36780</v>
      </c>
      <c r="G180" s="141" t="s">
        <v>2868</v>
      </c>
      <c r="H180" s="141" t="s">
        <v>2869</v>
      </c>
      <c r="I180" s="140" t="s">
        <v>2870</v>
      </c>
      <c r="J180" s="140"/>
      <c r="K180" s="140" t="s">
        <v>2871</v>
      </c>
      <c r="L180" s="140" t="s">
        <v>2872</v>
      </c>
      <c r="M180" s="140" t="s">
        <v>2873</v>
      </c>
      <c r="N180" s="140" t="s">
        <v>2874</v>
      </c>
      <c r="O180" s="140"/>
      <c r="P180" s="140"/>
      <c r="Q180" s="140"/>
      <c r="R180" s="140"/>
      <c r="S180" s="140"/>
      <c r="T180" s="140"/>
      <c r="U180" s="140"/>
      <c r="V180" s="140"/>
      <c r="W180" s="140"/>
      <c r="X180" s="140"/>
      <c r="Y180" s="140"/>
      <c r="Z180" s="140"/>
      <c r="AA180" s="140"/>
      <c r="AB180" s="140"/>
      <c r="AC180" s="140"/>
      <c r="AD180" s="140" t="s">
        <v>429</v>
      </c>
      <c r="AE180" s="140" t="s">
        <v>430</v>
      </c>
      <c r="AF180" s="140" t="s">
        <v>431</v>
      </c>
      <c r="AG180" s="140" t="s">
        <v>432</v>
      </c>
      <c r="AH180" s="140"/>
      <c r="AI180" s="140"/>
      <c r="AJ180" s="140"/>
      <c r="AK180" s="140"/>
      <c r="AL180" s="140"/>
      <c r="AM180" s="140"/>
      <c r="AN180" s="140"/>
      <c r="AO180" s="140"/>
      <c r="AP180" s="140"/>
      <c r="AQ180" s="140"/>
      <c r="AR180" s="140"/>
      <c r="AS180" s="140"/>
      <c r="AT180" s="140"/>
      <c r="AU180" s="140"/>
      <c r="AV180" s="140"/>
    </row>
    <row r="181" spans="1:48">
      <c r="A181" s="140" t="s">
        <v>2191</v>
      </c>
      <c r="B181" s="140" t="s">
        <v>2192</v>
      </c>
      <c r="C181" s="140" t="s">
        <v>417</v>
      </c>
      <c r="D181" s="141" t="s">
        <v>2193</v>
      </c>
      <c r="E181" s="140" t="s">
        <v>2194</v>
      </c>
      <c r="F181" s="142">
        <v>39154</v>
      </c>
      <c r="G181" s="141" t="s">
        <v>2195</v>
      </c>
      <c r="H181" s="141" t="s">
        <v>2195</v>
      </c>
      <c r="I181" s="140" t="s">
        <v>2196</v>
      </c>
      <c r="J181" s="140"/>
      <c r="K181" s="140" t="s">
        <v>2197</v>
      </c>
      <c r="L181" s="140" t="s">
        <v>2198</v>
      </c>
      <c r="M181" s="140" t="s">
        <v>2199</v>
      </c>
      <c r="N181" s="140" t="s">
        <v>2200</v>
      </c>
      <c r="O181" s="140" t="s">
        <v>2201</v>
      </c>
      <c r="P181" s="140" t="s">
        <v>2202</v>
      </c>
      <c r="Q181" s="140" t="s">
        <v>2203</v>
      </c>
      <c r="R181" s="140"/>
      <c r="S181" s="140"/>
      <c r="T181" s="140"/>
      <c r="U181" s="140"/>
      <c r="V181" s="140"/>
      <c r="W181" s="140"/>
      <c r="X181" s="140"/>
      <c r="Y181" s="140"/>
      <c r="Z181" s="140"/>
      <c r="AA181" s="140"/>
      <c r="AB181" s="140"/>
      <c r="AC181" s="140"/>
      <c r="AD181" s="140" t="s">
        <v>566</v>
      </c>
      <c r="AE181" s="140" t="s">
        <v>567</v>
      </c>
      <c r="AF181" s="140" t="s">
        <v>2875</v>
      </c>
      <c r="AG181" s="140" t="s">
        <v>1269</v>
      </c>
      <c r="AH181" s="140" t="s">
        <v>2876</v>
      </c>
      <c r="AI181" s="140" t="s">
        <v>449</v>
      </c>
      <c r="AJ181" s="140" t="s">
        <v>449</v>
      </c>
      <c r="AK181" s="140"/>
      <c r="AL181" s="140"/>
      <c r="AM181" s="140"/>
      <c r="AN181" s="140"/>
      <c r="AO181" s="140"/>
      <c r="AP181" s="140"/>
      <c r="AQ181" s="140"/>
      <c r="AR181" s="140"/>
      <c r="AS181" s="140"/>
      <c r="AT181" s="140"/>
      <c r="AU181" s="140"/>
      <c r="AV181" s="140"/>
    </row>
    <row r="182" spans="1:48">
      <c r="A182" s="140" t="s">
        <v>2877</v>
      </c>
      <c r="B182" s="140" t="s">
        <v>2878</v>
      </c>
      <c r="C182" s="140" t="s">
        <v>417</v>
      </c>
      <c r="D182" s="141" t="s">
        <v>2879</v>
      </c>
      <c r="E182" s="140" t="s">
        <v>2880</v>
      </c>
      <c r="F182" s="142">
        <v>40176</v>
      </c>
      <c r="G182" s="141" t="s">
        <v>2881</v>
      </c>
      <c r="H182" s="141" t="s">
        <v>2882</v>
      </c>
      <c r="I182" s="140" t="s">
        <v>2883</v>
      </c>
      <c r="J182" s="140" t="s">
        <v>2884</v>
      </c>
      <c r="K182" s="140" t="s">
        <v>2885</v>
      </c>
      <c r="L182" s="140" t="s">
        <v>2886</v>
      </c>
      <c r="M182" s="140" t="s">
        <v>2887</v>
      </c>
      <c r="N182" s="140" t="s">
        <v>2888</v>
      </c>
      <c r="O182" s="140" t="s">
        <v>2889</v>
      </c>
      <c r="P182" s="140" t="s">
        <v>2890</v>
      </c>
      <c r="Q182" s="140"/>
      <c r="R182" s="140"/>
      <c r="S182" s="140"/>
      <c r="T182" s="140"/>
      <c r="U182" s="140"/>
      <c r="V182" s="140"/>
      <c r="W182" s="140"/>
      <c r="X182" s="140"/>
      <c r="Y182" s="140"/>
      <c r="Z182" s="140"/>
      <c r="AA182" s="140"/>
      <c r="AB182" s="140"/>
      <c r="AC182" s="140"/>
      <c r="AD182" s="140" t="s">
        <v>430</v>
      </c>
      <c r="AE182" s="140" t="s">
        <v>430</v>
      </c>
      <c r="AF182" s="140" t="s">
        <v>431</v>
      </c>
      <c r="AG182" s="140" t="s">
        <v>432</v>
      </c>
      <c r="AH182" s="140" t="s">
        <v>432</v>
      </c>
      <c r="AI182" s="140" t="s">
        <v>432</v>
      </c>
      <c r="AJ182" s="140"/>
      <c r="AK182" s="140"/>
      <c r="AL182" s="140"/>
      <c r="AM182" s="140"/>
      <c r="AN182" s="140"/>
      <c r="AO182" s="140"/>
      <c r="AP182" s="140"/>
      <c r="AQ182" s="140"/>
      <c r="AR182" s="140"/>
      <c r="AS182" s="140"/>
      <c r="AT182" s="140"/>
      <c r="AU182" s="140"/>
      <c r="AV182" s="140"/>
    </row>
    <row r="183" spans="1:48">
      <c r="A183" s="140" t="s">
        <v>2891</v>
      </c>
      <c r="B183" s="140" t="s">
        <v>2892</v>
      </c>
      <c r="C183" s="140" t="s">
        <v>417</v>
      </c>
      <c r="D183" s="141" t="s">
        <v>2893</v>
      </c>
      <c r="E183" s="140" t="s">
        <v>2894</v>
      </c>
      <c r="F183" s="142">
        <v>35625</v>
      </c>
      <c r="G183" s="141" t="s">
        <v>2895</v>
      </c>
      <c r="H183" s="141" t="s">
        <v>2896</v>
      </c>
      <c r="I183" s="140" t="s">
        <v>2897</v>
      </c>
      <c r="J183" s="140"/>
      <c r="K183" s="140" t="s">
        <v>2898</v>
      </c>
      <c r="L183" s="140" t="s">
        <v>2899</v>
      </c>
      <c r="M183" s="140" t="s">
        <v>2900</v>
      </c>
      <c r="N183" s="140" t="s">
        <v>2901</v>
      </c>
      <c r="O183" s="140" t="s">
        <v>2902</v>
      </c>
      <c r="P183" s="140" t="s">
        <v>2903</v>
      </c>
      <c r="Q183" s="140" t="s">
        <v>2904</v>
      </c>
      <c r="R183" s="140" t="s">
        <v>2905</v>
      </c>
      <c r="S183" s="140"/>
      <c r="T183" s="140"/>
      <c r="U183" s="140"/>
      <c r="V183" s="140"/>
      <c r="W183" s="140"/>
      <c r="X183" s="140"/>
      <c r="Y183" s="140"/>
      <c r="Z183" s="140"/>
      <c r="AA183" s="140"/>
      <c r="AB183" s="140"/>
      <c r="AC183" s="140"/>
      <c r="AD183" s="140" t="s">
        <v>429</v>
      </c>
      <c r="AE183" s="140" t="s">
        <v>430</v>
      </c>
      <c r="AF183" s="140" t="s">
        <v>430</v>
      </c>
      <c r="AG183" s="140" t="s">
        <v>431</v>
      </c>
      <c r="AH183" s="140" t="s">
        <v>449</v>
      </c>
      <c r="AI183" s="140" t="s">
        <v>449</v>
      </c>
      <c r="AJ183" s="140" t="s">
        <v>449</v>
      </c>
      <c r="AK183" s="140" t="s">
        <v>449</v>
      </c>
      <c r="AL183" s="140"/>
      <c r="AM183" s="140"/>
      <c r="AN183" s="140"/>
      <c r="AO183" s="140"/>
      <c r="AP183" s="140"/>
      <c r="AQ183" s="140"/>
      <c r="AR183" s="140"/>
      <c r="AS183" s="140"/>
      <c r="AT183" s="140"/>
      <c r="AU183" s="140"/>
      <c r="AV183" s="140"/>
    </row>
    <row r="184" spans="1:48">
      <c r="A184" s="140" t="s">
        <v>2906</v>
      </c>
      <c r="B184" s="140" t="s">
        <v>2907</v>
      </c>
      <c r="C184" s="140" t="s">
        <v>417</v>
      </c>
      <c r="D184" s="141" t="s">
        <v>2908</v>
      </c>
      <c r="E184" s="140" t="s">
        <v>2909</v>
      </c>
      <c r="F184" s="142">
        <v>34603</v>
      </c>
      <c r="G184" s="141" t="s">
        <v>2910</v>
      </c>
      <c r="H184" s="141" t="s">
        <v>2911</v>
      </c>
      <c r="I184" s="140" t="s">
        <v>2912</v>
      </c>
      <c r="J184" s="140"/>
      <c r="K184" s="140" t="s">
        <v>2913</v>
      </c>
      <c r="L184" s="140" t="s">
        <v>2914</v>
      </c>
      <c r="M184" s="140" t="s">
        <v>2915</v>
      </c>
      <c r="N184" s="140" t="s">
        <v>2916</v>
      </c>
      <c r="O184" s="140" t="s">
        <v>2917</v>
      </c>
      <c r="P184" s="140" t="s">
        <v>2918</v>
      </c>
      <c r="Q184" s="140" t="s">
        <v>2919</v>
      </c>
      <c r="R184" s="140" t="s">
        <v>2920</v>
      </c>
      <c r="S184" s="140" t="s">
        <v>2921</v>
      </c>
      <c r="T184" s="140" t="s">
        <v>2922</v>
      </c>
      <c r="U184" s="140" t="s">
        <v>2923</v>
      </c>
      <c r="V184" s="140" t="s">
        <v>2924</v>
      </c>
      <c r="W184" s="140" t="s">
        <v>2925</v>
      </c>
      <c r="X184" s="140" t="s">
        <v>2926</v>
      </c>
      <c r="Y184" s="140" t="s">
        <v>2927</v>
      </c>
      <c r="Z184" s="140" t="s">
        <v>2928</v>
      </c>
      <c r="AA184" s="140" t="s">
        <v>2929</v>
      </c>
      <c r="AB184" s="140" t="s">
        <v>2930</v>
      </c>
      <c r="AC184" s="140" t="s">
        <v>2931</v>
      </c>
      <c r="AD184" s="140" t="s">
        <v>429</v>
      </c>
      <c r="AE184" s="140" t="s">
        <v>430</v>
      </c>
      <c r="AF184" s="140" t="s">
        <v>430</v>
      </c>
      <c r="AG184" s="140" t="s">
        <v>430</v>
      </c>
      <c r="AH184" s="140" t="s">
        <v>430</v>
      </c>
      <c r="AI184" s="140" t="s">
        <v>431</v>
      </c>
      <c r="AJ184" s="140" t="s">
        <v>432</v>
      </c>
      <c r="AK184" s="140" t="s">
        <v>432</v>
      </c>
      <c r="AL184" s="140" t="s">
        <v>432</v>
      </c>
      <c r="AM184" s="140" t="s">
        <v>432</v>
      </c>
      <c r="AN184" s="140" t="s">
        <v>432</v>
      </c>
      <c r="AO184" s="140" t="s">
        <v>432</v>
      </c>
      <c r="AP184" s="140" t="s">
        <v>432</v>
      </c>
      <c r="AQ184" s="140" t="s">
        <v>432</v>
      </c>
      <c r="AR184" s="140" t="s">
        <v>432</v>
      </c>
      <c r="AS184" s="140" t="s">
        <v>432</v>
      </c>
      <c r="AT184" s="140" t="s">
        <v>432</v>
      </c>
      <c r="AU184" s="140" t="s">
        <v>432</v>
      </c>
      <c r="AV184" s="140" t="s">
        <v>432</v>
      </c>
    </row>
    <row r="185" spans="1:48">
      <c r="A185" s="140" t="s">
        <v>2932</v>
      </c>
      <c r="B185" s="140" t="s">
        <v>2933</v>
      </c>
      <c r="C185" s="140" t="s">
        <v>417</v>
      </c>
      <c r="D185" s="141" t="s">
        <v>2934</v>
      </c>
      <c r="E185" s="140" t="s">
        <v>2935</v>
      </c>
      <c r="F185" s="142">
        <v>35955</v>
      </c>
      <c r="G185" s="141" t="s">
        <v>2936</v>
      </c>
      <c r="H185" s="141" t="s">
        <v>2937</v>
      </c>
      <c r="I185" s="140" t="s">
        <v>2938</v>
      </c>
      <c r="J185" s="140"/>
      <c r="K185" s="140" t="s">
        <v>2939</v>
      </c>
      <c r="L185" s="140" t="s">
        <v>2940</v>
      </c>
      <c r="M185" s="140" t="s">
        <v>2941</v>
      </c>
      <c r="N185" s="140" t="s">
        <v>2942</v>
      </c>
      <c r="O185" s="140" t="s">
        <v>2943</v>
      </c>
      <c r="P185" s="140" t="s">
        <v>2944</v>
      </c>
      <c r="Q185" s="140" t="s">
        <v>2945</v>
      </c>
      <c r="R185" s="140"/>
      <c r="S185" s="140"/>
      <c r="T185" s="140"/>
      <c r="U185" s="140"/>
      <c r="V185" s="140"/>
      <c r="W185" s="140"/>
      <c r="X185" s="140"/>
      <c r="Y185" s="140"/>
      <c r="Z185" s="140"/>
      <c r="AA185" s="140"/>
      <c r="AB185" s="140"/>
      <c r="AC185" s="140"/>
      <c r="AD185" s="140" t="s">
        <v>610</v>
      </c>
      <c r="AE185" s="140" t="s">
        <v>2946</v>
      </c>
      <c r="AF185" s="140" t="s">
        <v>2947</v>
      </c>
      <c r="AG185" s="140" t="s">
        <v>567</v>
      </c>
      <c r="AH185" s="140" t="s">
        <v>449</v>
      </c>
      <c r="AI185" s="140" t="s">
        <v>449</v>
      </c>
      <c r="AJ185" s="140" t="s">
        <v>449</v>
      </c>
      <c r="AK185" s="140"/>
      <c r="AL185" s="140"/>
      <c r="AM185" s="140"/>
      <c r="AN185" s="140"/>
      <c r="AO185" s="140"/>
      <c r="AP185" s="140"/>
      <c r="AQ185" s="140"/>
      <c r="AR185" s="140"/>
      <c r="AS185" s="140"/>
      <c r="AT185" s="140"/>
      <c r="AU185" s="140"/>
      <c r="AV185" s="140"/>
    </row>
    <row r="186" spans="1:48">
      <c r="A186" s="140" t="s">
        <v>2948</v>
      </c>
      <c r="B186" s="140" t="s">
        <v>2949</v>
      </c>
      <c r="C186" s="140" t="s">
        <v>417</v>
      </c>
      <c r="D186" s="141" t="s">
        <v>2950</v>
      </c>
      <c r="E186" s="140" t="s">
        <v>2951</v>
      </c>
      <c r="F186" s="142">
        <v>35356</v>
      </c>
      <c r="G186" s="141" t="s">
        <v>2952</v>
      </c>
      <c r="H186" s="141" t="s">
        <v>2953</v>
      </c>
      <c r="I186" s="140" t="s">
        <v>2954</v>
      </c>
      <c r="J186" s="140"/>
      <c r="K186" s="140" t="s">
        <v>2955</v>
      </c>
      <c r="L186" s="140" t="s">
        <v>2956</v>
      </c>
      <c r="M186" s="140" t="s">
        <v>2957</v>
      </c>
      <c r="N186" s="140" t="s">
        <v>2958</v>
      </c>
      <c r="O186" s="140" t="s">
        <v>2959</v>
      </c>
      <c r="P186" s="140"/>
      <c r="Q186" s="140"/>
      <c r="R186" s="140"/>
      <c r="S186" s="140"/>
      <c r="T186" s="140"/>
      <c r="U186" s="140"/>
      <c r="V186" s="140"/>
      <c r="W186" s="140"/>
      <c r="X186" s="140"/>
      <c r="Y186" s="140"/>
      <c r="Z186" s="140"/>
      <c r="AA186" s="140"/>
      <c r="AB186" s="140"/>
      <c r="AC186" s="140"/>
      <c r="AD186" s="140" t="s">
        <v>429</v>
      </c>
      <c r="AE186" s="140" t="s">
        <v>430</v>
      </c>
      <c r="AF186" s="140" t="s">
        <v>431</v>
      </c>
      <c r="AG186" s="140" t="s">
        <v>432</v>
      </c>
      <c r="AH186" s="140" t="s">
        <v>432</v>
      </c>
      <c r="AI186" s="140"/>
      <c r="AJ186" s="140"/>
      <c r="AK186" s="140"/>
      <c r="AL186" s="140"/>
      <c r="AM186" s="140"/>
      <c r="AN186" s="140"/>
      <c r="AO186" s="140"/>
      <c r="AP186" s="140"/>
      <c r="AQ186" s="140"/>
      <c r="AR186" s="140"/>
      <c r="AS186" s="140"/>
      <c r="AT186" s="140"/>
      <c r="AU186" s="140"/>
      <c r="AV186" s="140"/>
    </row>
    <row r="187" spans="1:48">
      <c r="A187" s="140" t="s">
        <v>2960</v>
      </c>
      <c r="B187" s="140" t="s">
        <v>2961</v>
      </c>
      <c r="C187" s="140" t="s">
        <v>2962</v>
      </c>
      <c r="D187" s="141" t="s">
        <v>2963</v>
      </c>
      <c r="E187" s="140" t="s">
        <v>2964</v>
      </c>
      <c r="F187" s="142">
        <v>36605</v>
      </c>
      <c r="G187" s="141" t="s">
        <v>2965</v>
      </c>
      <c r="H187" s="141" t="s">
        <v>2966</v>
      </c>
      <c r="I187" s="144" t="s">
        <v>2967</v>
      </c>
      <c r="J187" s="140" t="s">
        <v>2968</v>
      </c>
      <c r="K187" s="140" t="s">
        <v>2969</v>
      </c>
      <c r="L187" s="140" t="s">
        <v>2970</v>
      </c>
      <c r="M187" s="140" t="s">
        <v>2971</v>
      </c>
      <c r="N187" s="140" t="s">
        <v>2972</v>
      </c>
      <c r="O187" s="140" t="s">
        <v>2973</v>
      </c>
      <c r="P187" s="140" t="s">
        <v>2974</v>
      </c>
      <c r="Q187" s="140"/>
      <c r="R187" s="140"/>
      <c r="S187" s="140"/>
      <c r="T187" s="140"/>
      <c r="U187" s="140"/>
      <c r="V187" s="140"/>
      <c r="W187" s="140"/>
      <c r="X187" s="140"/>
      <c r="Y187" s="140"/>
      <c r="Z187" s="140"/>
      <c r="AA187" s="140"/>
      <c r="AB187" s="140"/>
      <c r="AC187" s="140"/>
      <c r="AD187" s="140" t="s">
        <v>890</v>
      </c>
      <c r="AE187" s="140" t="s">
        <v>610</v>
      </c>
      <c r="AF187" s="140" t="s">
        <v>431</v>
      </c>
      <c r="AG187" s="140" t="s">
        <v>2975</v>
      </c>
      <c r="AH187" s="140" t="s">
        <v>432</v>
      </c>
      <c r="AI187" s="140" t="s">
        <v>432</v>
      </c>
      <c r="AJ187" s="140"/>
      <c r="AK187" s="140"/>
      <c r="AL187" s="140"/>
      <c r="AM187" s="140"/>
      <c r="AN187" s="140"/>
      <c r="AO187" s="140"/>
      <c r="AP187" s="140"/>
      <c r="AQ187" s="140"/>
      <c r="AR187" s="140"/>
      <c r="AS187" s="140"/>
      <c r="AT187" s="140"/>
      <c r="AU187" s="140"/>
      <c r="AV187" s="140"/>
    </row>
    <row r="188" spans="1:48">
      <c r="A188" s="140" t="s">
        <v>2976</v>
      </c>
      <c r="B188" s="140" t="s">
        <v>2977</v>
      </c>
      <c r="C188" s="140" t="s">
        <v>2962</v>
      </c>
      <c r="D188" s="141" t="s">
        <v>2978</v>
      </c>
      <c r="E188" s="140" t="s">
        <v>2979</v>
      </c>
      <c r="F188" s="142">
        <v>38601</v>
      </c>
      <c r="G188" s="141" t="s">
        <v>515</v>
      </c>
      <c r="H188" s="141" t="s">
        <v>516</v>
      </c>
      <c r="I188" s="140" t="s">
        <v>517</v>
      </c>
      <c r="J188" s="140" t="s">
        <v>518</v>
      </c>
      <c r="K188" s="140" t="s">
        <v>2980</v>
      </c>
      <c r="L188" s="140" t="s">
        <v>2981</v>
      </c>
      <c r="M188" s="140" t="s">
        <v>521</v>
      </c>
      <c r="N188" s="140" t="s">
        <v>2982</v>
      </c>
      <c r="O188" s="140" t="s">
        <v>2983</v>
      </c>
      <c r="P188" s="140" t="s">
        <v>2984</v>
      </c>
      <c r="Q188" s="140" t="s">
        <v>525</v>
      </c>
      <c r="R188" s="140" t="s">
        <v>2985</v>
      </c>
      <c r="S188" s="140"/>
      <c r="T188" s="140"/>
      <c r="U188" s="140"/>
      <c r="V188" s="140"/>
      <c r="W188" s="140"/>
      <c r="X188" s="140"/>
      <c r="Y188" s="140"/>
      <c r="Z188" s="140"/>
      <c r="AA188" s="140"/>
      <c r="AB188" s="140"/>
      <c r="AC188" s="140"/>
      <c r="AD188" s="140" t="s">
        <v>429</v>
      </c>
      <c r="AE188" s="140" t="s">
        <v>430</v>
      </c>
      <c r="AF188" s="140" t="s">
        <v>431</v>
      </c>
      <c r="AG188" s="140" t="s">
        <v>432</v>
      </c>
      <c r="AH188" s="140" t="s">
        <v>432</v>
      </c>
      <c r="AI188" s="140" t="s">
        <v>432</v>
      </c>
      <c r="AJ188" s="140" t="s">
        <v>432</v>
      </c>
      <c r="AK188" s="140" t="s">
        <v>432</v>
      </c>
      <c r="AL188" s="140"/>
      <c r="AM188" s="140"/>
      <c r="AN188" s="140"/>
      <c r="AO188" s="140"/>
      <c r="AP188" s="140"/>
      <c r="AQ188" s="140"/>
      <c r="AR188" s="140"/>
      <c r="AS188" s="140"/>
      <c r="AT188" s="140"/>
      <c r="AU188" s="140"/>
      <c r="AV188" s="140"/>
    </row>
    <row r="189" spans="1:48">
      <c r="A189" s="140" t="s">
        <v>2986</v>
      </c>
      <c r="B189" s="140" t="s">
        <v>2987</v>
      </c>
      <c r="C189" s="140" t="s">
        <v>2962</v>
      </c>
      <c r="D189" s="141" t="s">
        <v>2988</v>
      </c>
      <c r="E189" s="140" t="s">
        <v>2989</v>
      </c>
      <c r="F189" s="142">
        <v>35718</v>
      </c>
      <c r="G189" s="141" t="s">
        <v>2990</v>
      </c>
      <c r="H189" s="141" t="s">
        <v>2991</v>
      </c>
      <c r="I189" s="140" t="s">
        <v>2992</v>
      </c>
      <c r="J189" s="140" t="s">
        <v>2993</v>
      </c>
      <c r="K189" s="140" t="s">
        <v>2994</v>
      </c>
      <c r="L189" s="140" t="s">
        <v>2995</v>
      </c>
      <c r="M189" s="140" t="s">
        <v>2996</v>
      </c>
      <c r="N189" s="140" t="s">
        <v>2997</v>
      </c>
      <c r="O189" s="140"/>
      <c r="P189" s="140"/>
      <c r="Q189" s="140"/>
      <c r="R189" s="140"/>
      <c r="S189" s="140"/>
      <c r="T189" s="140"/>
      <c r="U189" s="140"/>
      <c r="V189" s="140"/>
      <c r="W189" s="140"/>
      <c r="X189" s="140"/>
      <c r="Y189" s="140"/>
      <c r="Z189" s="140"/>
      <c r="AA189" s="140"/>
      <c r="AB189" s="140"/>
      <c r="AC189" s="140"/>
      <c r="AD189" s="140" t="s">
        <v>429</v>
      </c>
      <c r="AE189" s="140" t="s">
        <v>430</v>
      </c>
      <c r="AF189" s="140" t="s">
        <v>431</v>
      </c>
      <c r="AG189" s="140" t="s">
        <v>432</v>
      </c>
      <c r="AH189" s="140"/>
      <c r="AI189" s="140"/>
      <c r="AJ189" s="140"/>
      <c r="AK189" s="140"/>
      <c r="AL189" s="140"/>
      <c r="AM189" s="140"/>
      <c r="AN189" s="140"/>
      <c r="AO189" s="140"/>
      <c r="AP189" s="140"/>
      <c r="AQ189" s="140"/>
      <c r="AR189" s="140"/>
      <c r="AS189" s="140"/>
      <c r="AT189" s="140"/>
      <c r="AU189" s="140"/>
      <c r="AV189" s="140"/>
    </row>
    <row r="190" spans="1:48">
      <c r="A190" s="140" t="s">
        <v>2998</v>
      </c>
      <c r="B190" s="140" t="s">
        <v>2999</v>
      </c>
      <c r="C190" s="140" t="s">
        <v>2962</v>
      </c>
      <c r="D190" s="141" t="s">
        <v>3000</v>
      </c>
      <c r="E190" s="140" t="s">
        <v>3001</v>
      </c>
      <c r="F190" s="142">
        <v>34884</v>
      </c>
      <c r="G190" s="141" t="s">
        <v>3002</v>
      </c>
      <c r="H190" s="141" t="s">
        <v>3003</v>
      </c>
      <c r="I190" s="140" t="s">
        <v>3004</v>
      </c>
      <c r="J190" s="140"/>
      <c r="K190" s="140" t="s">
        <v>3005</v>
      </c>
      <c r="L190" s="140" t="s">
        <v>3006</v>
      </c>
      <c r="M190" s="140" t="s">
        <v>3007</v>
      </c>
      <c r="N190" s="140" t="s">
        <v>3008</v>
      </c>
      <c r="O190" s="140" t="s">
        <v>3009</v>
      </c>
      <c r="P190" s="140" t="s">
        <v>3010</v>
      </c>
      <c r="Q190" s="140" t="s">
        <v>3011</v>
      </c>
      <c r="R190" s="140" t="s">
        <v>3012</v>
      </c>
      <c r="S190" s="140" t="s">
        <v>3013</v>
      </c>
      <c r="T190" s="140"/>
      <c r="U190" s="140"/>
      <c r="V190" s="140"/>
      <c r="W190" s="140"/>
      <c r="X190" s="140"/>
      <c r="Y190" s="140"/>
      <c r="Z190" s="140"/>
      <c r="AA190" s="140"/>
      <c r="AB190" s="140"/>
      <c r="AC190" s="140"/>
      <c r="AD190" s="140" t="s">
        <v>429</v>
      </c>
      <c r="AE190" s="140" t="s">
        <v>430</v>
      </c>
      <c r="AF190" s="140" t="s">
        <v>430</v>
      </c>
      <c r="AG190" s="140" t="s">
        <v>431</v>
      </c>
      <c r="AH190" s="140" t="s">
        <v>449</v>
      </c>
      <c r="AI190" s="140" t="s">
        <v>449</v>
      </c>
      <c r="AJ190" s="140" t="s">
        <v>449</v>
      </c>
      <c r="AK190" s="140" t="s">
        <v>432</v>
      </c>
      <c r="AL190" s="140" t="s">
        <v>432</v>
      </c>
      <c r="AM190" s="140"/>
      <c r="AN190" s="140"/>
      <c r="AO190" s="140"/>
      <c r="AP190" s="140"/>
      <c r="AQ190" s="140"/>
      <c r="AR190" s="140"/>
      <c r="AS190" s="140"/>
      <c r="AT190" s="140"/>
      <c r="AU190" s="140"/>
      <c r="AV190" s="140"/>
    </row>
    <row r="191" spans="1:48">
      <c r="A191" s="140" t="s">
        <v>3014</v>
      </c>
      <c r="B191" s="140" t="s">
        <v>3015</v>
      </c>
      <c r="C191" s="140" t="s">
        <v>2962</v>
      </c>
      <c r="D191" s="141" t="s">
        <v>3016</v>
      </c>
      <c r="E191" s="140" t="s">
        <v>3017</v>
      </c>
      <c r="F191" s="142">
        <v>34724</v>
      </c>
      <c r="G191" s="141" t="s">
        <v>3018</v>
      </c>
      <c r="H191" s="141" t="s">
        <v>3019</v>
      </c>
      <c r="I191" s="140" t="s">
        <v>3020</v>
      </c>
      <c r="J191" s="140" t="s">
        <v>3021</v>
      </c>
      <c r="K191" s="140" t="s">
        <v>3022</v>
      </c>
      <c r="L191" s="140" t="s">
        <v>3023</v>
      </c>
      <c r="M191" s="140" t="s">
        <v>3024</v>
      </c>
      <c r="N191" s="140" t="s">
        <v>3025</v>
      </c>
      <c r="O191" s="140" t="s">
        <v>3026</v>
      </c>
      <c r="P191" s="140" t="s">
        <v>3027</v>
      </c>
      <c r="Q191" s="140" t="s">
        <v>3028</v>
      </c>
      <c r="R191" s="140" t="s">
        <v>3029</v>
      </c>
      <c r="S191" s="140" t="s">
        <v>3030</v>
      </c>
      <c r="T191" s="140" t="s">
        <v>3031</v>
      </c>
      <c r="U191" s="140" t="s">
        <v>3032</v>
      </c>
      <c r="V191" s="140" t="s">
        <v>2168</v>
      </c>
      <c r="W191" s="140" t="s">
        <v>3033</v>
      </c>
      <c r="X191" s="140" t="s">
        <v>3034</v>
      </c>
      <c r="Y191" s="140"/>
      <c r="Z191" s="140"/>
      <c r="AA191" s="140"/>
      <c r="AB191" s="140"/>
      <c r="AC191" s="140"/>
      <c r="AD191" s="140" t="s">
        <v>429</v>
      </c>
      <c r="AE191" s="140" t="s">
        <v>429</v>
      </c>
      <c r="AF191" s="140" t="s">
        <v>430</v>
      </c>
      <c r="AG191" s="140" t="s">
        <v>430</v>
      </c>
      <c r="AH191" s="140" t="s">
        <v>430</v>
      </c>
      <c r="AI191" s="140" t="s">
        <v>430</v>
      </c>
      <c r="AJ191" s="140" t="s">
        <v>430</v>
      </c>
      <c r="AK191" s="140" t="s">
        <v>430</v>
      </c>
      <c r="AL191" s="140" t="s">
        <v>431</v>
      </c>
      <c r="AM191" s="140" t="s">
        <v>432</v>
      </c>
      <c r="AN191" s="140" t="s">
        <v>432</v>
      </c>
      <c r="AO191" s="140" t="s">
        <v>432</v>
      </c>
      <c r="AP191" s="140" t="s">
        <v>432</v>
      </c>
      <c r="AQ191" s="140" t="s">
        <v>432</v>
      </c>
      <c r="AR191" s="140"/>
      <c r="AS191" s="140"/>
      <c r="AT191" s="140"/>
      <c r="AU191" s="140"/>
      <c r="AV191" s="140"/>
    </row>
    <row r="192" spans="1:48">
      <c r="A192" s="140" t="s">
        <v>3035</v>
      </c>
      <c r="B192" s="140" t="s">
        <v>3036</v>
      </c>
      <c r="C192" s="140" t="s">
        <v>2962</v>
      </c>
      <c r="D192" s="141" t="s">
        <v>3037</v>
      </c>
      <c r="E192" s="140" t="s">
        <v>3038</v>
      </c>
      <c r="F192" s="142">
        <v>38555</v>
      </c>
      <c r="G192" s="141" t="s">
        <v>3039</v>
      </c>
      <c r="H192" s="141" t="s">
        <v>3040</v>
      </c>
      <c r="I192" s="140" t="s">
        <v>3041</v>
      </c>
      <c r="J192" s="140" t="s">
        <v>659</v>
      </c>
      <c r="K192" s="140" t="s">
        <v>3042</v>
      </c>
      <c r="L192" s="140" t="s">
        <v>3043</v>
      </c>
      <c r="M192" s="140" t="s">
        <v>3044</v>
      </c>
      <c r="N192" s="140" t="s">
        <v>3045</v>
      </c>
      <c r="O192" s="140" t="s">
        <v>3046</v>
      </c>
      <c r="P192" s="140"/>
      <c r="Q192" s="140"/>
      <c r="R192" s="140"/>
      <c r="S192" s="140"/>
      <c r="T192" s="140"/>
      <c r="U192" s="140"/>
      <c r="V192" s="140"/>
      <c r="W192" s="140"/>
      <c r="X192" s="140"/>
      <c r="Y192" s="140"/>
      <c r="Z192" s="140"/>
      <c r="AA192" s="140"/>
      <c r="AB192" s="140"/>
      <c r="AC192" s="140"/>
      <c r="AD192" s="140" t="s">
        <v>567</v>
      </c>
      <c r="AE192" s="140" t="s">
        <v>449</v>
      </c>
      <c r="AF192" s="140" t="s">
        <v>890</v>
      </c>
      <c r="AG192" s="140" t="s">
        <v>610</v>
      </c>
      <c r="AH192" s="140" t="s">
        <v>610</v>
      </c>
      <c r="AI192" s="140"/>
      <c r="AJ192" s="140"/>
      <c r="AK192" s="140"/>
      <c r="AL192" s="140"/>
      <c r="AM192" s="140"/>
      <c r="AN192" s="140"/>
      <c r="AO192" s="140"/>
      <c r="AP192" s="140"/>
      <c r="AQ192" s="140"/>
      <c r="AR192" s="140"/>
      <c r="AS192" s="140"/>
      <c r="AT192" s="140"/>
      <c r="AU192" s="140"/>
      <c r="AV192" s="140"/>
    </row>
    <row r="193" spans="1:48">
      <c r="A193" s="140" t="s">
        <v>3047</v>
      </c>
      <c r="B193" s="140" t="s">
        <v>3048</v>
      </c>
      <c r="C193" s="140" t="s">
        <v>2962</v>
      </c>
      <c r="D193" s="141" t="s">
        <v>3049</v>
      </c>
      <c r="E193" s="140" t="s">
        <v>3050</v>
      </c>
      <c r="F193" s="142">
        <v>34754</v>
      </c>
      <c r="G193" s="141" t="s">
        <v>3051</v>
      </c>
      <c r="H193" s="141" t="s">
        <v>3052</v>
      </c>
      <c r="I193" s="140" t="s">
        <v>3053</v>
      </c>
      <c r="J193" s="140" t="s">
        <v>3054</v>
      </c>
      <c r="K193" s="140" t="s">
        <v>3055</v>
      </c>
      <c r="L193" s="140" t="s">
        <v>3056</v>
      </c>
      <c r="M193" s="140" t="s">
        <v>3057</v>
      </c>
      <c r="N193" s="140" t="s">
        <v>3058</v>
      </c>
      <c r="O193" s="140" t="s">
        <v>3059</v>
      </c>
      <c r="P193" s="140" t="s">
        <v>3060</v>
      </c>
      <c r="Q193" s="140" t="s">
        <v>3061</v>
      </c>
      <c r="R193" s="140" t="s">
        <v>3062</v>
      </c>
      <c r="S193" s="140" t="s">
        <v>3063</v>
      </c>
      <c r="T193" s="140" t="s">
        <v>3064</v>
      </c>
      <c r="U193" s="140" t="s">
        <v>3065</v>
      </c>
      <c r="V193" s="140"/>
      <c r="W193" s="140"/>
      <c r="X193" s="140"/>
      <c r="Y193" s="140"/>
      <c r="Z193" s="140"/>
      <c r="AA193" s="140"/>
      <c r="AB193" s="140"/>
      <c r="AC193" s="140"/>
      <c r="AD193" s="140" t="s">
        <v>429</v>
      </c>
      <c r="AE193" s="140" t="s">
        <v>430</v>
      </c>
      <c r="AF193" s="140" t="s">
        <v>430</v>
      </c>
      <c r="AG193" s="140" t="s">
        <v>430</v>
      </c>
      <c r="AH193" s="140" t="s">
        <v>430</v>
      </c>
      <c r="AI193" s="140" t="s">
        <v>430</v>
      </c>
      <c r="AJ193" s="140" t="s">
        <v>430</v>
      </c>
      <c r="AK193" s="140" t="s">
        <v>431</v>
      </c>
      <c r="AL193" s="140" t="s">
        <v>432</v>
      </c>
      <c r="AM193" s="140" t="s">
        <v>432</v>
      </c>
      <c r="AN193" s="140" t="s">
        <v>432</v>
      </c>
      <c r="AO193" s="140"/>
      <c r="AP193" s="140"/>
      <c r="AQ193" s="140"/>
      <c r="AR193" s="140"/>
      <c r="AS193" s="140"/>
      <c r="AT193" s="140"/>
      <c r="AU193" s="140"/>
      <c r="AV193" s="140"/>
    </row>
    <row r="194" spans="1:48">
      <c r="A194" s="140" t="s">
        <v>3066</v>
      </c>
      <c r="B194" s="140" t="s">
        <v>3067</v>
      </c>
      <c r="C194" s="140" t="s">
        <v>2962</v>
      </c>
      <c r="D194" s="141" t="s">
        <v>3068</v>
      </c>
      <c r="E194" s="140" t="s">
        <v>3069</v>
      </c>
      <c r="F194" s="142">
        <v>35353</v>
      </c>
      <c r="G194" s="141" t="s">
        <v>3070</v>
      </c>
      <c r="H194" s="141" t="s">
        <v>3071</v>
      </c>
      <c r="I194" s="140" t="s">
        <v>3072</v>
      </c>
      <c r="J194" s="140"/>
      <c r="K194" s="140" t="s">
        <v>3073</v>
      </c>
      <c r="L194" s="140" t="s">
        <v>3074</v>
      </c>
      <c r="M194" s="140" t="s">
        <v>3075</v>
      </c>
      <c r="N194" s="140" t="s">
        <v>3076</v>
      </c>
      <c r="O194" s="140" t="s">
        <v>3077</v>
      </c>
      <c r="P194" s="140" t="s">
        <v>3078</v>
      </c>
      <c r="Q194" s="140" t="s">
        <v>3079</v>
      </c>
      <c r="R194" s="140" t="s">
        <v>3080</v>
      </c>
      <c r="S194" s="140"/>
      <c r="T194" s="140"/>
      <c r="U194" s="140"/>
      <c r="V194" s="140"/>
      <c r="W194" s="140"/>
      <c r="X194" s="140"/>
      <c r="Y194" s="140"/>
      <c r="Z194" s="140"/>
      <c r="AA194" s="140"/>
      <c r="AB194" s="140"/>
      <c r="AC194" s="140"/>
      <c r="AD194" s="140" t="s">
        <v>429</v>
      </c>
      <c r="AE194" s="140" t="s">
        <v>430</v>
      </c>
      <c r="AF194" s="140" t="s">
        <v>430</v>
      </c>
      <c r="AG194" s="140" t="s">
        <v>430</v>
      </c>
      <c r="AH194" s="140" t="s">
        <v>431</v>
      </c>
      <c r="AI194" s="140" t="s">
        <v>432</v>
      </c>
      <c r="AJ194" s="140" t="s">
        <v>432</v>
      </c>
      <c r="AK194" s="140" t="s">
        <v>432</v>
      </c>
      <c r="AL194" s="140"/>
      <c r="AM194" s="140"/>
      <c r="AN194" s="140"/>
      <c r="AO194" s="140"/>
      <c r="AP194" s="140"/>
      <c r="AQ194" s="140"/>
      <c r="AR194" s="140"/>
      <c r="AS194" s="140"/>
      <c r="AT194" s="140"/>
      <c r="AU194" s="140"/>
      <c r="AV194" s="140"/>
    </row>
    <row r="195" spans="1:48">
      <c r="A195" s="140" t="s">
        <v>3081</v>
      </c>
      <c r="B195" s="140" t="s">
        <v>3082</v>
      </c>
      <c r="C195" s="140" t="s">
        <v>2962</v>
      </c>
      <c r="D195" s="141" t="s">
        <v>3083</v>
      </c>
      <c r="E195" s="140" t="s">
        <v>3084</v>
      </c>
      <c r="F195" s="142">
        <v>35261</v>
      </c>
      <c r="G195" s="141" t="s">
        <v>3085</v>
      </c>
      <c r="H195" s="141" t="s">
        <v>3086</v>
      </c>
      <c r="I195" s="140" t="s">
        <v>3087</v>
      </c>
      <c r="J195" s="140" t="s">
        <v>3088</v>
      </c>
      <c r="K195" s="140" t="s">
        <v>3089</v>
      </c>
      <c r="L195" s="140" t="s">
        <v>3090</v>
      </c>
      <c r="M195" s="140" t="s">
        <v>3091</v>
      </c>
      <c r="N195" s="140" t="s">
        <v>3092</v>
      </c>
      <c r="O195" s="140"/>
      <c r="P195" s="140"/>
      <c r="Q195" s="140"/>
      <c r="R195" s="140"/>
      <c r="S195" s="140"/>
      <c r="T195" s="140"/>
      <c r="U195" s="140"/>
      <c r="V195" s="140"/>
      <c r="W195" s="140"/>
      <c r="X195" s="140"/>
      <c r="Y195" s="140"/>
      <c r="Z195" s="140"/>
      <c r="AA195" s="140"/>
      <c r="AB195" s="140"/>
      <c r="AC195" s="140"/>
      <c r="AD195" s="140" t="s">
        <v>429</v>
      </c>
      <c r="AE195" s="140" t="s">
        <v>430</v>
      </c>
      <c r="AF195" s="140" t="s">
        <v>431</v>
      </c>
      <c r="AG195" s="140" t="s">
        <v>432</v>
      </c>
      <c r="AH195" s="140"/>
      <c r="AI195" s="140"/>
      <c r="AJ195" s="140"/>
      <c r="AK195" s="140"/>
      <c r="AL195" s="140"/>
      <c r="AM195" s="140"/>
      <c r="AN195" s="140"/>
      <c r="AO195" s="140"/>
      <c r="AP195" s="140"/>
      <c r="AQ195" s="140"/>
      <c r="AR195" s="140"/>
      <c r="AS195" s="140"/>
      <c r="AT195" s="140"/>
      <c r="AU195" s="140"/>
      <c r="AV195" s="140"/>
    </row>
    <row r="196" spans="1:48">
      <c r="A196" s="140" t="s">
        <v>3093</v>
      </c>
      <c r="B196" s="140" t="s">
        <v>3094</v>
      </c>
      <c r="C196" s="140" t="s">
        <v>2962</v>
      </c>
      <c r="D196" s="141" t="s">
        <v>3095</v>
      </c>
      <c r="E196" s="140" t="s">
        <v>3096</v>
      </c>
      <c r="F196" s="142">
        <v>34927</v>
      </c>
      <c r="G196" s="141" t="s">
        <v>3097</v>
      </c>
      <c r="H196" s="141" t="s">
        <v>3098</v>
      </c>
      <c r="I196" s="140" t="s">
        <v>3099</v>
      </c>
      <c r="J196" s="140"/>
      <c r="K196" s="140" t="s">
        <v>3100</v>
      </c>
      <c r="L196" s="140" t="s">
        <v>3101</v>
      </c>
      <c r="M196" s="140" t="s">
        <v>986</v>
      </c>
      <c r="N196" s="140" t="s">
        <v>3102</v>
      </c>
      <c r="O196" s="140" t="s">
        <v>3103</v>
      </c>
      <c r="P196" s="140" t="s">
        <v>3104</v>
      </c>
      <c r="Q196" s="140" t="s">
        <v>3105</v>
      </c>
      <c r="R196" s="140" t="s">
        <v>3106</v>
      </c>
      <c r="S196" s="140"/>
      <c r="T196" s="140"/>
      <c r="U196" s="140"/>
      <c r="V196" s="140"/>
      <c r="W196" s="140"/>
      <c r="X196" s="140"/>
      <c r="Y196" s="140"/>
      <c r="Z196" s="140"/>
      <c r="AA196" s="140"/>
      <c r="AB196" s="140"/>
      <c r="AC196" s="140"/>
      <c r="AD196" s="140" t="s">
        <v>429</v>
      </c>
      <c r="AE196" s="140" t="s">
        <v>430</v>
      </c>
      <c r="AF196" s="140" t="s">
        <v>430</v>
      </c>
      <c r="AG196" s="140" t="s">
        <v>430</v>
      </c>
      <c r="AH196" s="140" t="s">
        <v>431</v>
      </c>
      <c r="AI196" s="140" t="s">
        <v>432</v>
      </c>
      <c r="AJ196" s="140" t="s">
        <v>432</v>
      </c>
      <c r="AK196" s="140" t="s">
        <v>432</v>
      </c>
      <c r="AL196" s="140"/>
      <c r="AM196" s="140"/>
      <c r="AN196" s="140"/>
      <c r="AO196" s="140"/>
      <c r="AP196" s="140"/>
      <c r="AQ196" s="140"/>
      <c r="AR196" s="140"/>
      <c r="AS196" s="140"/>
      <c r="AT196" s="140"/>
      <c r="AU196" s="140"/>
      <c r="AV196" s="140"/>
    </row>
    <row r="197" spans="1:48">
      <c r="A197" s="140" t="s">
        <v>3107</v>
      </c>
      <c r="B197" s="140" t="s">
        <v>3108</v>
      </c>
      <c r="C197" s="140" t="s">
        <v>2962</v>
      </c>
      <c r="D197" s="141" t="s">
        <v>3109</v>
      </c>
      <c r="E197" s="140" t="s">
        <v>3110</v>
      </c>
      <c r="F197" s="142">
        <v>36479</v>
      </c>
      <c r="G197" s="141" t="s">
        <v>3111</v>
      </c>
      <c r="H197" s="141" t="s">
        <v>3112</v>
      </c>
      <c r="I197" s="140" t="s">
        <v>3113</v>
      </c>
      <c r="J197" s="140" t="s">
        <v>3114</v>
      </c>
      <c r="K197" s="140" t="s">
        <v>3115</v>
      </c>
      <c r="L197" s="140" t="s">
        <v>3116</v>
      </c>
      <c r="M197" s="140" t="s">
        <v>3117</v>
      </c>
      <c r="N197" s="140" t="s">
        <v>3118</v>
      </c>
      <c r="O197" s="140" t="s">
        <v>3119</v>
      </c>
      <c r="P197" s="140" t="s">
        <v>3120</v>
      </c>
      <c r="Q197" s="140" t="s">
        <v>3121</v>
      </c>
      <c r="R197" s="140" t="s">
        <v>3122</v>
      </c>
      <c r="S197" s="140" t="s">
        <v>3123</v>
      </c>
      <c r="T197" s="140" t="s">
        <v>3124</v>
      </c>
      <c r="U197" s="140"/>
      <c r="V197" s="140"/>
      <c r="W197" s="140"/>
      <c r="X197" s="140"/>
      <c r="Y197" s="140"/>
      <c r="Z197" s="140"/>
      <c r="AA197" s="140"/>
      <c r="AB197" s="140"/>
      <c r="AC197" s="140"/>
      <c r="AD197" s="140" t="s">
        <v>429</v>
      </c>
      <c r="AE197" s="140" t="s">
        <v>430</v>
      </c>
      <c r="AF197" s="140" t="s">
        <v>430</v>
      </c>
      <c r="AG197" s="140" t="s">
        <v>431</v>
      </c>
      <c r="AH197" s="140" t="s">
        <v>431</v>
      </c>
      <c r="AI197" s="140" t="s">
        <v>432</v>
      </c>
      <c r="AJ197" s="140" t="s">
        <v>432</v>
      </c>
      <c r="AK197" s="140" t="s">
        <v>432</v>
      </c>
      <c r="AL197" s="140" t="s">
        <v>432</v>
      </c>
      <c r="AM197" s="140" t="s">
        <v>432</v>
      </c>
      <c r="AN197" s="140"/>
      <c r="AO197" s="140"/>
      <c r="AP197" s="140"/>
      <c r="AQ197" s="140"/>
      <c r="AR197" s="140"/>
      <c r="AS197" s="140"/>
      <c r="AT197" s="140"/>
      <c r="AU197" s="140"/>
      <c r="AV197" s="140"/>
    </row>
    <row r="198" spans="1:48">
      <c r="A198" s="140" t="s">
        <v>3125</v>
      </c>
      <c r="B198" s="140" t="s">
        <v>3126</v>
      </c>
      <c r="C198" s="140" t="s">
        <v>2962</v>
      </c>
      <c r="D198" s="141" t="s">
        <v>3127</v>
      </c>
      <c r="E198" s="140" t="s">
        <v>3128</v>
      </c>
      <c r="F198" s="142">
        <v>35905</v>
      </c>
      <c r="G198" s="141" t="s">
        <v>3129</v>
      </c>
      <c r="H198" s="141" t="s">
        <v>3130</v>
      </c>
      <c r="I198" s="140"/>
      <c r="J198" s="140"/>
      <c r="K198" s="140" t="s">
        <v>3131</v>
      </c>
      <c r="L198" s="140" t="s">
        <v>3132</v>
      </c>
      <c r="M198" s="140" t="s">
        <v>3133</v>
      </c>
      <c r="N198" s="140" t="s">
        <v>3134</v>
      </c>
      <c r="O198" s="140" t="s">
        <v>3135</v>
      </c>
      <c r="P198" s="140"/>
      <c r="Q198" s="140"/>
      <c r="R198" s="140"/>
      <c r="S198" s="140"/>
      <c r="T198" s="140"/>
      <c r="U198" s="140"/>
      <c r="V198" s="140"/>
      <c r="W198" s="140"/>
      <c r="X198" s="140"/>
      <c r="Y198" s="140"/>
      <c r="Z198" s="140"/>
      <c r="AA198" s="140"/>
      <c r="AB198" s="140"/>
      <c r="AC198" s="140"/>
      <c r="AD198" s="140" t="s">
        <v>429</v>
      </c>
      <c r="AE198" s="140" t="s">
        <v>430</v>
      </c>
      <c r="AF198" s="140" t="s">
        <v>430</v>
      </c>
      <c r="AG198" s="140" t="s">
        <v>431</v>
      </c>
      <c r="AH198" s="140" t="s">
        <v>432</v>
      </c>
      <c r="AI198" s="140"/>
      <c r="AJ198" s="140"/>
      <c r="AK198" s="140"/>
      <c r="AL198" s="140"/>
      <c r="AM198" s="140"/>
      <c r="AN198" s="140"/>
      <c r="AO198" s="140"/>
      <c r="AP198" s="140"/>
      <c r="AQ198" s="140"/>
      <c r="AR198" s="140"/>
      <c r="AS198" s="140"/>
      <c r="AT198" s="140"/>
      <c r="AU198" s="140"/>
      <c r="AV198" s="140"/>
    </row>
    <row r="199" spans="1:48">
      <c r="A199" s="140" t="s">
        <v>3136</v>
      </c>
      <c r="B199" s="140" t="s">
        <v>3137</v>
      </c>
      <c r="C199" s="140" t="s">
        <v>2962</v>
      </c>
      <c r="D199" s="141" t="s">
        <v>3138</v>
      </c>
      <c r="E199" s="140" t="s">
        <v>3139</v>
      </c>
      <c r="F199" s="142">
        <v>39175</v>
      </c>
      <c r="G199" s="141" t="s">
        <v>3140</v>
      </c>
      <c r="H199" s="141" t="s">
        <v>3141</v>
      </c>
      <c r="I199" s="140" t="s">
        <v>3142</v>
      </c>
      <c r="J199" s="140"/>
      <c r="K199" s="140"/>
      <c r="L199" s="140" t="s">
        <v>3143</v>
      </c>
      <c r="M199" s="140" t="s">
        <v>3144</v>
      </c>
      <c r="N199" s="140" t="s">
        <v>3145</v>
      </c>
      <c r="O199" s="140" t="s">
        <v>3146</v>
      </c>
      <c r="P199" s="140" t="s">
        <v>3147</v>
      </c>
      <c r="Q199" s="140" t="s">
        <v>3148</v>
      </c>
      <c r="R199" s="140" t="s">
        <v>3149</v>
      </c>
      <c r="S199" s="140"/>
      <c r="T199" s="140"/>
      <c r="U199" s="140"/>
      <c r="V199" s="140"/>
      <c r="W199" s="140"/>
      <c r="X199" s="140"/>
      <c r="Y199" s="140"/>
      <c r="Z199" s="140"/>
      <c r="AA199" s="140"/>
      <c r="AB199" s="140"/>
      <c r="AC199" s="140"/>
      <c r="AD199" s="140" t="s">
        <v>3150</v>
      </c>
      <c r="AE199" s="140" t="s">
        <v>3150</v>
      </c>
      <c r="AF199" s="140" t="s">
        <v>3150</v>
      </c>
      <c r="AG199" s="140" t="s">
        <v>3151</v>
      </c>
      <c r="AH199" s="140" t="s">
        <v>3151</v>
      </c>
      <c r="AI199" s="140" t="s">
        <v>3151</v>
      </c>
      <c r="AJ199" s="140" t="s">
        <v>3151</v>
      </c>
      <c r="AK199" s="140"/>
      <c r="AL199" s="140"/>
      <c r="AM199" s="140"/>
      <c r="AN199" s="140"/>
      <c r="AO199" s="140"/>
      <c r="AP199" s="140"/>
      <c r="AQ199" s="140"/>
      <c r="AR199" s="140"/>
      <c r="AS199" s="140"/>
      <c r="AT199" s="140"/>
      <c r="AU199" s="140"/>
      <c r="AV199" s="140"/>
    </row>
    <row r="200" spans="1:48">
      <c r="A200" s="140" t="s">
        <v>3152</v>
      </c>
      <c r="B200" s="140" t="s">
        <v>3153</v>
      </c>
      <c r="C200" s="140" t="s">
        <v>2962</v>
      </c>
      <c r="D200" s="141" t="s">
        <v>3154</v>
      </c>
      <c r="E200" s="140" t="s">
        <v>3155</v>
      </c>
      <c r="F200" s="142">
        <v>35688</v>
      </c>
      <c r="G200" s="141" t="s">
        <v>3156</v>
      </c>
      <c r="H200" s="141" t="s">
        <v>3157</v>
      </c>
      <c r="I200" s="140" t="s">
        <v>3158</v>
      </c>
      <c r="J200" s="140"/>
      <c r="K200" s="140" t="s">
        <v>3159</v>
      </c>
      <c r="L200" s="140" t="s">
        <v>3160</v>
      </c>
      <c r="M200" s="140" t="s">
        <v>3161</v>
      </c>
      <c r="N200" s="140" t="s">
        <v>3162</v>
      </c>
      <c r="O200" s="140" t="s">
        <v>3163</v>
      </c>
      <c r="P200" s="140"/>
      <c r="Q200" s="140"/>
      <c r="R200" s="140"/>
      <c r="S200" s="140"/>
      <c r="T200" s="140"/>
      <c r="U200" s="140"/>
      <c r="V200" s="140"/>
      <c r="W200" s="140"/>
      <c r="X200" s="140"/>
      <c r="Y200" s="140"/>
      <c r="Z200" s="140"/>
      <c r="AA200" s="140"/>
      <c r="AB200" s="140"/>
      <c r="AC200" s="140"/>
      <c r="AD200" s="140" t="s">
        <v>430</v>
      </c>
      <c r="AE200" s="140" t="s">
        <v>431</v>
      </c>
      <c r="AF200" s="140" t="s">
        <v>432</v>
      </c>
      <c r="AG200" s="140" t="s">
        <v>432</v>
      </c>
      <c r="AH200" s="140" t="s">
        <v>432</v>
      </c>
      <c r="AI200" s="140"/>
      <c r="AJ200" s="140"/>
      <c r="AK200" s="140"/>
      <c r="AL200" s="140"/>
      <c r="AM200" s="140"/>
      <c r="AN200" s="140"/>
      <c r="AO200" s="140"/>
      <c r="AP200" s="140"/>
      <c r="AQ200" s="140"/>
      <c r="AR200" s="140"/>
      <c r="AS200" s="140"/>
      <c r="AT200" s="140"/>
      <c r="AU200" s="140"/>
      <c r="AV200" s="140"/>
    </row>
    <row r="201" spans="1:48">
      <c r="A201" s="140" t="s">
        <v>3164</v>
      </c>
      <c r="B201" s="140" t="s">
        <v>3165</v>
      </c>
      <c r="C201" s="140" t="s">
        <v>2962</v>
      </c>
      <c r="D201" s="141" t="s">
        <v>3166</v>
      </c>
      <c r="E201" s="140" t="s">
        <v>3167</v>
      </c>
      <c r="F201" s="142">
        <v>35221</v>
      </c>
      <c r="G201" s="141" t="s">
        <v>3168</v>
      </c>
      <c r="H201" s="141" t="s">
        <v>3169</v>
      </c>
      <c r="I201" s="140"/>
      <c r="J201" s="140" t="s">
        <v>3170</v>
      </c>
      <c r="K201" s="140" t="s">
        <v>3171</v>
      </c>
      <c r="L201" s="140" t="s">
        <v>3172</v>
      </c>
      <c r="M201" s="140" t="s">
        <v>3173</v>
      </c>
      <c r="N201" s="140" t="s">
        <v>3174</v>
      </c>
      <c r="O201" s="140" t="s">
        <v>3175</v>
      </c>
      <c r="P201" s="140"/>
      <c r="Q201" s="140"/>
      <c r="R201" s="140"/>
      <c r="S201" s="140"/>
      <c r="T201" s="140"/>
      <c r="U201" s="140"/>
      <c r="V201" s="140"/>
      <c r="W201" s="140"/>
      <c r="X201" s="140"/>
      <c r="Y201" s="140"/>
      <c r="Z201" s="140"/>
      <c r="AA201" s="140"/>
      <c r="AB201" s="140"/>
      <c r="AC201" s="140"/>
      <c r="AD201" s="140" t="s">
        <v>429</v>
      </c>
      <c r="AE201" s="140" t="s">
        <v>430</v>
      </c>
      <c r="AF201" s="140" t="s">
        <v>430</v>
      </c>
      <c r="AG201" s="140" t="s">
        <v>431</v>
      </c>
      <c r="AH201" s="140" t="s">
        <v>432</v>
      </c>
      <c r="AI201" s="140"/>
      <c r="AJ201" s="140"/>
      <c r="AK201" s="140"/>
      <c r="AL201" s="140"/>
      <c r="AM201" s="140"/>
      <c r="AN201" s="140"/>
      <c r="AO201" s="140"/>
      <c r="AP201" s="140"/>
      <c r="AQ201" s="140"/>
      <c r="AR201" s="140"/>
      <c r="AS201" s="140"/>
      <c r="AT201" s="140"/>
      <c r="AU201" s="140"/>
      <c r="AV201" s="140"/>
    </row>
    <row r="202" spans="1:48">
      <c r="A202" s="140" t="s">
        <v>3176</v>
      </c>
      <c r="B202" s="140" t="s">
        <v>3177</v>
      </c>
      <c r="C202" s="140" t="s">
        <v>2962</v>
      </c>
      <c r="D202" s="141" t="s">
        <v>3178</v>
      </c>
      <c r="E202" s="140" t="s">
        <v>3179</v>
      </c>
      <c r="F202" s="142">
        <v>35052</v>
      </c>
      <c r="G202" s="141" t="s">
        <v>3180</v>
      </c>
      <c r="H202" s="141" t="s">
        <v>3181</v>
      </c>
      <c r="I202" s="140" t="s">
        <v>3182</v>
      </c>
      <c r="J202" s="140" t="s">
        <v>3183</v>
      </c>
      <c r="K202" s="140" t="s">
        <v>3184</v>
      </c>
      <c r="L202" s="140" t="s">
        <v>3185</v>
      </c>
      <c r="M202" s="140" t="s">
        <v>3186</v>
      </c>
      <c r="N202" s="140" t="s">
        <v>3187</v>
      </c>
      <c r="O202" s="140" t="s">
        <v>3188</v>
      </c>
      <c r="P202" s="140" t="s">
        <v>3189</v>
      </c>
      <c r="Q202" s="140" t="s">
        <v>3190</v>
      </c>
      <c r="R202" s="140" t="s">
        <v>3191</v>
      </c>
      <c r="S202" s="140" t="s">
        <v>3192</v>
      </c>
      <c r="T202" s="140" t="s">
        <v>3193</v>
      </c>
      <c r="U202" s="140" t="s">
        <v>3194</v>
      </c>
      <c r="V202" s="140" t="s">
        <v>3195</v>
      </c>
      <c r="W202" s="140"/>
      <c r="X202" s="140"/>
      <c r="Y202" s="140"/>
      <c r="Z202" s="140"/>
      <c r="AA202" s="140"/>
      <c r="AB202" s="140"/>
      <c r="AC202" s="140"/>
      <c r="AD202" s="140" t="s">
        <v>566</v>
      </c>
      <c r="AE202" s="140" t="s">
        <v>904</v>
      </c>
      <c r="AF202" s="140" t="s">
        <v>742</v>
      </c>
      <c r="AG202" s="140" t="s">
        <v>741</v>
      </c>
      <c r="AH202" s="140" t="s">
        <v>565</v>
      </c>
      <c r="AI202" s="140" t="s">
        <v>565</v>
      </c>
      <c r="AJ202" s="140" t="s">
        <v>567</v>
      </c>
      <c r="AK202" s="140" t="s">
        <v>2692</v>
      </c>
      <c r="AL202" s="140" t="s">
        <v>449</v>
      </c>
      <c r="AM202" s="140" t="s">
        <v>449</v>
      </c>
      <c r="AN202" s="140" t="s">
        <v>449</v>
      </c>
      <c r="AO202" s="140" t="s">
        <v>449</v>
      </c>
      <c r="AP202" s="140"/>
      <c r="AQ202" s="140"/>
      <c r="AR202" s="140"/>
      <c r="AS202" s="140"/>
      <c r="AT202" s="140"/>
      <c r="AU202" s="140"/>
      <c r="AV202" s="140"/>
    </row>
    <row r="203" spans="1:48">
      <c r="A203" s="140" t="s">
        <v>3196</v>
      </c>
      <c r="B203" s="140" t="s">
        <v>3197</v>
      </c>
      <c r="C203" s="140" t="s">
        <v>2962</v>
      </c>
      <c r="D203" s="141" t="s">
        <v>3198</v>
      </c>
      <c r="E203" s="140" t="s">
        <v>3199</v>
      </c>
      <c r="F203" s="142">
        <v>41271</v>
      </c>
      <c r="G203" s="141" t="s">
        <v>1908</v>
      </c>
      <c r="H203" s="141" t="s">
        <v>1908</v>
      </c>
      <c r="I203" s="140" t="s">
        <v>3200</v>
      </c>
      <c r="J203" s="140"/>
      <c r="K203" s="140" t="s">
        <v>3201</v>
      </c>
      <c r="L203" s="140" t="s">
        <v>3202</v>
      </c>
      <c r="M203" s="140" t="s">
        <v>3203</v>
      </c>
      <c r="N203" s="140" t="s">
        <v>3204</v>
      </c>
      <c r="O203" s="140" t="s">
        <v>3205</v>
      </c>
      <c r="P203" s="140" t="s">
        <v>3206</v>
      </c>
      <c r="Q203" s="140" t="s">
        <v>3207</v>
      </c>
      <c r="R203" s="140" t="s">
        <v>3208</v>
      </c>
      <c r="S203" s="140" t="s">
        <v>3209</v>
      </c>
      <c r="T203" s="140" t="s">
        <v>3210</v>
      </c>
      <c r="U203" s="140"/>
      <c r="V203" s="140"/>
      <c r="W203" s="140"/>
      <c r="X203" s="140"/>
      <c r="Y203" s="140"/>
      <c r="Z203" s="140"/>
      <c r="AA203" s="140"/>
      <c r="AB203" s="140"/>
      <c r="AC203" s="140"/>
      <c r="AD203" s="140" t="s">
        <v>429</v>
      </c>
      <c r="AE203" s="140" t="s">
        <v>430</v>
      </c>
      <c r="AF203" s="140" t="s">
        <v>430</v>
      </c>
      <c r="AG203" s="140" t="s">
        <v>430</v>
      </c>
      <c r="AH203" s="140" t="s">
        <v>430</v>
      </c>
      <c r="AI203" s="140" t="s">
        <v>430</v>
      </c>
      <c r="AJ203" s="140" t="s">
        <v>431</v>
      </c>
      <c r="AK203" s="140" t="s">
        <v>432</v>
      </c>
      <c r="AL203" s="140" t="s">
        <v>432</v>
      </c>
      <c r="AM203" s="140" t="s">
        <v>432</v>
      </c>
      <c r="AN203" s="140"/>
      <c r="AO203" s="140"/>
      <c r="AP203" s="140"/>
      <c r="AQ203" s="140"/>
      <c r="AR203" s="140"/>
      <c r="AS203" s="140"/>
      <c r="AT203" s="140"/>
      <c r="AU203" s="140"/>
      <c r="AV203" s="140"/>
    </row>
    <row r="204" spans="1:48">
      <c r="A204" s="140" t="s">
        <v>3211</v>
      </c>
      <c r="B204" s="140" t="s">
        <v>3212</v>
      </c>
      <c r="C204" s="140" t="s">
        <v>2962</v>
      </c>
      <c r="D204" s="141" t="s">
        <v>3213</v>
      </c>
      <c r="E204" s="140" t="s">
        <v>3214</v>
      </c>
      <c r="F204" s="142">
        <v>37382</v>
      </c>
      <c r="G204" s="141" t="s">
        <v>3215</v>
      </c>
      <c r="H204" s="141" t="s">
        <v>3216</v>
      </c>
      <c r="I204" s="140" t="s">
        <v>3217</v>
      </c>
      <c r="J204" s="140" t="s">
        <v>3218</v>
      </c>
      <c r="K204" s="140" t="s">
        <v>3219</v>
      </c>
      <c r="L204" s="140" t="s">
        <v>3220</v>
      </c>
      <c r="M204" s="140" t="s">
        <v>3221</v>
      </c>
      <c r="N204" s="140" t="s">
        <v>3222</v>
      </c>
      <c r="O204" s="140" t="s">
        <v>3223</v>
      </c>
      <c r="P204" s="140"/>
      <c r="Q204" s="140"/>
      <c r="R204" s="140"/>
      <c r="S204" s="140"/>
      <c r="T204" s="140"/>
      <c r="U204" s="140"/>
      <c r="V204" s="140"/>
      <c r="W204" s="140"/>
      <c r="X204" s="140"/>
      <c r="Y204" s="140"/>
      <c r="Z204" s="140"/>
      <c r="AA204" s="140"/>
      <c r="AB204" s="140"/>
      <c r="AC204" s="140"/>
      <c r="AD204" s="140" t="s">
        <v>566</v>
      </c>
      <c r="AE204" s="140" t="s">
        <v>565</v>
      </c>
      <c r="AF204" s="140" t="s">
        <v>565</v>
      </c>
      <c r="AG204" s="140" t="s">
        <v>567</v>
      </c>
      <c r="AH204" s="140" t="s">
        <v>449</v>
      </c>
      <c r="AI204" s="140"/>
      <c r="AJ204" s="140"/>
      <c r="AK204" s="140"/>
      <c r="AL204" s="140"/>
      <c r="AM204" s="140"/>
      <c r="AN204" s="140"/>
      <c r="AO204" s="140"/>
      <c r="AP204" s="140"/>
      <c r="AQ204" s="140"/>
      <c r="AR204" s="140"/>
      <c r="AS204" s="140"/>
      <c r="AT204" s="140"/>
      <c r="AU204" s="140"/>
      <c r="AV204" s="140"/>
    </row>
    <row r="205" spans="1:48">
      <c r="A205" s="140" t="s">
        <v>3224</v>
      </c>
      <c r="B205" s="140" t="s">
        <v>3225</v>
      </c>
      <c r="C205" s="140" t="s">
        <v>2962</v>
      </c>
      <c r="D205" s="141" t="s">
        <v>3226</v>
      </c>
      <c r="E205" s="140" t="s">
        <v>3227</v>
      </c>
      <c r="F205" s="142">
        <v>40585</v>
      </c>
      <c r="G205" s="141" t="s">
        <v>3228</v>
      </c>
      <c r="H205" s="141" t="s">
        <v>3228</v>
      </c>
      <c r="I205" s="140"/>
      <c r="J205" s="140"/>
      <c r="K205" s="140" t="s">
        <v>3229</v>
      </c>
      <c r="L205" s="140" t="s">
        <v>3230</v>
      </c>
      <c r="M205" s="140"/>
      <c r="N205" s="140"/>
      <c r="O205" s="140"/>
      <c r="P205" s="140"/>
      <c r="Q205" s="140"/>
      <c r="R205" s="140"/>
      <c r="S205" s="140"/>
      <c r="T205" s="140"/>
      <c r="U205" s="140"/>
      <c r="V205" s="140"/>
      <c r="W205" s="140"/>
      <c r="X205" s="140"/>
      <c r="Y205" s="140"/>
      <c r="Z205" s="140"/>
      <c r="AA205" s="140"/>
      <c r="AB205" s="140"/>
      <c r="AC205" s="140"/>
      <c r="AD205" s="140" t="s">
        <v>429</v>
      </c>
      <c r="AE205" s="140" t="s">
        <v>430</v>
      </c>
      <c r="AF205" s="140"/>
      <c r="AG205" s="140"/>
      <c r="AH205" s="140"/>
      <c r="AI205" s="140"/>
      <c r="AJ205" s="140"/>
      <c r="AK205" s="140"/>
      <c r="AL205" s="140"/>
      <c r="AM205" s="140"/>
      <c r="AN205" s="140"/>
      <c r="AO205" s="140"/>
      <c r="AP205" s="140"/>
      <c r="AQ205" s="140"/>
      <c r="AR205" s="140"/>
      <c r="AS205" s="140"/>
      <c r="AT205" s="140"/>
      <c r="AU205" s="140"/>
      <c r="AV205" s="140"/>
    </row>
    <row r="206" spans="1:48">
      <c r="A206" s="140" t="s">
        <v>3231</v>
      </c>
      <c r="B206" s="140" t="s">
        <v>3232</v>
      </c>
      <c r="C206" s="140" t="s">
        <v>2962</v>
      </c>
      <c r="D206" s="141" t="s">
        <v>3233</v>
      </c>
      <c r="E206" s="140" t="s">
        <v>3234</v>
      </c>
      <c r="F206" s="142">
        <v>35206</v>
      </c>
      <c r="G206" s="141" t="s">
        <v>3235</v>
      </c>
      <c r="H206" s="141" t="s">
        <v>3236</v>
      </c>
      <c r="I206" s="140"/>
      <c r="J206" s="140"/>
      <c r="K206" s="140" t="s">
        <v>3237</v>
      </c>
      <c r="L206" s="140" t="s">
        <v>3238</v>
      </c>
      <c r="M206" s="140" t="s">
        <v>3239</v>
      </c>
      <c r="N206" s="140" t="s">
        <v>1531</v>
      </c>
      <c r="O206" s="140" t="s">
        <v>3240</v>
      </c>
      <c r="P206" s="140"/>
      <c r="Q206" s="140"/>
      <c r="R206" s="140"/>
      <c r="S206" s="140"/>
      <c r="T206" s="140"/>
      <c r="U206" s="140"/>
      <c r="V206" s="140"/>
      <c r="W206" s="140"/>
      <c r="X206" s="140"/>
      <c r="Y206" s="140"/>
      <c r="Z206" s="140"/>
      <c r="AA206" s="140"/>
      <c r="AB206" s="140"/>
      <c r="AC206" s="140"/>
      <c r="AD206" s="140" t="s">
        <v>429</v>
      </c>
      <c r="AE206" s="140" t="s">
        <v>430</v>
      </c>
      <c r="AF206" s="140" t="s">
        <v>430</v>
      </c>
      <c r="AG206" s="140" t="s">
        <v>431</v>
      </c>
      <c r="AH206" s="140" t="s">
        <v>432</v>
      </c>
      <c r="AI206" s="140"/>
      <c r="AJ206" s="140"/>
      <c r="AK206" s="140"/>
      <c r="AL206" s="140"/>
      <c r="AM206" s="140"/>
      <c r="AN206" s="140"/>
      <c r="AO206" s="140"/>
      <c r="AP206" s="140"/>
      <c r="AQ206" s="140"/>
      <c r="AR206" s="140"/>
      <c r="AS206" s="140"/>
      <c r="AT206" s="140"/>
      <c r="AU206" s="140"/>
      <c r="AV206" s="140"/>
    </row>
    <row r="207" spans="1:48">
      <c r="A207" s="140" t="s">
        <v>3241</v>
      </c>
      <c r="B207" s="140" t="s">
        <v>3242</v>
      </c>
      <c r="C207" s="140" t="s">
        <v>2962</v>
      </c>
      <c r="D207" s="141" t="s">
        <v>3243</v>
      </c>
      <c r="E207" s="140" t="s">
        <v>3244</v>
      </c>
      <c r="F207" s="142">
        <v>34669</v>
      </c>
      <c r="G207" s="141" t="s">
        <v>3245</v>
      </c>
      <c r="H207" s="141" t="s">
        <v>3246</v>
      </c>
      <c r="I207" s="140" t="s">
        <v>3247</v>
      </c>
      <c r="J207" s="140"/>
      <c r="K207" s="140" t="s">
        <v>3248</v>
      </c>
      <c r="L207" s="140" t="s">
        <v>3249</v>
      </c>
      <c r="M207" s="140" t="s">
        <v>3250</v>
      </c>
      <c r="N207" s="140" t="s">
        <v>3251</v>
      </c>
      <c r="O207" s="140" t="s">
        <v>3252</v>
      </c>
      <c r="P207" s="140" t="s">
        <v>3253</v>
      </c>
      <c r="Q207" s="140" t="s">
        <v>3254</v>
      </c>
      <c r="R207" s="140" t="s">
        <v>3255</v>
      </c>
      <c r="S207" s="140"/>
      <c r="T207" s="140"/>
      <c r="U207" s="140"/>
      <c r="V207" s="140"/>
      <c r="W207" s="140"/>
      <c r="X207" s="140"/>
      <c r="Y207" s="140"/>
      <c r="Z207" s="140"/>
      <c r="AA207" s="140"/>
      <c r="AB207" s="140"/>
      <c r="AC207" s="140"/>
      <c r="AD207" s="140" t="s">
        <v>566</v>
      </c>
      <c r="AE207" s="140" t="s">
        <v>3150</v>
      </c>
      <c r="AF207" s="140" t="s">
        <v>3150</v>
      </c>
      <c r="AG207" s="140" t="s">
        <v>3150</v>
      </c>
      <c r="AH207" s="140" t="s">
        <v>567</v>
      </c>
      <c r="AI207" s="140" t="s">
        <v>449</v>
      </c>
      <c r="AJ207" s="140" t="s">
        <v>449</v>
      </c>
      <c r="AK207" s="140" t="s">
        <v>449</v>
      </c>
      <c r="AL207" s="140"/>
      <c r="AM207" s="140"/>
      <c r="AN207" s="140"/>
      <c r="AO207" s="140"/>
      <c r="AP207" s="140"/>
      <c r="AQ207" s="140"/>
      <c r="AR207" s="140"/>
      <c r="AS207" s="140"/>
      <c r="AT207" s="140"/>
      <c r="AU207" s="140"/>
      <c r="AV207" s="140"/>
    </row>
    <row r="208" spans="1:48">
      <c r="A208" s="140" t="s">
        <v>3256</v>
      </c>
      <c r="B208" s="140" t="s">
        <v>3257</v>
      </c>
      <c r="C208" s="140" t="s">
        <v>2962</v>
      </c>
      <c r="D208" s="141" t="s">
        <v>3258</v>
      </c>
      <c r="E208" s="140" t="s">
        <v>3259</v>
      </c>
      <c r="F208" s="142">
        <v>35688</v>
      </c>
      <c r="G208" s="141" t="s">
        <v>3260</v>
      </c>
      <c r="H208" s="141" t="s">
        <v>3260</v>
      </c>
      <c r="I208" s="140" t="s">
        <v>3261</v>
      </c>
      <c r="J208" s="140"/>
      <c r="K208" s="140" t="s">
        <v>3262</v>
      </c>
      <c r="L208" s="140" t="s">
        <v>3263</v>
      </c>
      <c r="M208" s="140" t="s">
        <v>3264</v>
      </c>
      <c r="N208" s="140" t="s">
        <v>3265</v>
      </c>
      <c r="O208" s="140" t="s">
        <v>3266</v>
      </c>
      <c r="P208" s="140" t="s">
        <v>3267</v>
      </c>
      <c r="Q208" s="140"/>
      <c r="R208" s="140"/>
      <c r="S208" s="140"/>
      <c r="T208" s="140"/>
      <c r="U208" s="140"/>
      <c r="V208" s="140"/>
      <c r="W208" s="140"/>
      <c r="X208" s="140"/>
      <c r="Y208" s="140"/>
      <c r="Z208" s="140"/>
      <c r="AA208" s="140"/>
      <c r="AB208" s="140"/>
      <c r="AC208" s="140"/>
      <c r="AD208" s="140" t="s">
        <v>429</v>
      </c>
      <c r="AE208" s="140" t="s">
        <v>430</v>
      </c>
      <c r="AF208" s="140" t="s">
        <v>431</v>
      </c>
      <c r="AG208" s="140" t="s">
        <v>432</v>
      </c>
      <c r="AH208" s="140" t="s">
        <v>432</v>
      </c>
      <c r="AI208" s="140" t="s">
        <v>432</v>
      </c>
      <c r="AJ208" s="140"/>
      <c r="AK208" s="140"/>
      <c r="AL208" s="140"/>
      <c r="AM208" s="140"/>
      <c r="AN208" s="140"/>
      <c r="AO208" s="140"/>
      <c r="AP208" s="140"/>
      <c r="AQ208" s="140"/>
      <c r="AR208" s="140"/>
      <c r="AS208" s="140"/>
      <c r="AT208" s="140"/>
      <c r="AU208" s="140"/>
      <c r="AV208" s="140"/>
    </row>
    <row r="209" spans="1:48">
      <c r="A209" s="140" t="s">
        <v>3268</v>
      </c>
      <c r="B209" s="140" t="s">
        <v>3269</v>
      </c>
      <c r="C209" s="140" t="s">
        <v>2962</v>
      </c>
      <c r="D209" s="141" t="s">
        <v>3270</v>
      </c>
      <c r="E209" s="140" t="s">
        <v>3271</v>
      </c>
      <c r="F209" s="142">
        <v>36166</v>
      </c>
      <c r="G209" s="141" t="s">
        <v>3272</v>
      </c>
      <c r="H209" s="141" t="s">
        <v>3272</v>
      </c>
      <c r="I209" s="140" t="s">
        <v>3273</v>
      </c>
      <c r="J209" s="140"/>
      <c r="K209" s="140" t="s">
        <v>3274</v>
      </c>
      <c r="L209" s="140" t="s">
        <v>3275</v>
      </c>
      <c r="M209" s="140" t="s">
        <v>3276</v>
      </c>
      <c r="N209" s="140" t="s">
        <v>3277</v>
      </c>
      <c r="O209" s="140"/>
      <c r="P209" s="140"/>
      <c r="Q209" s="140"/>
      <c r="R209" s="140"/>
      <c r="S209" s="140"/>
      <c r="T209" s="140"/>
      <c r="U209" s="140"/>
      <c r="V209" s="140"/>
      <c r="W209" s="140"/>
      <c r="X209" s="140"/>
      <c r="Y209" s="140"/>
      <c r="Z209" s="140"/>
      <c r="AA209" s="140"/>
      <c r="AB209" s="140"/>
      <c r="AC209" s="140"/>
      <c r="AD209" s="140" t="s">
        <v>430</v>
      </c>
      <c r="AE209" s="140" t="s">
        <v>430</v>
      </c>
      <c r="AF209" s="140" t="s">
        <v>431</v>
      </c>
      <c r="AG209" s="140" t="s">
        <v>432</v>
      </c>
      <c r="AH209" s="140"/>
      <c r="AI209" s="140"/>
      <c r="AJ209" s="140"/>
      <c r="AK209" s="140"/>
      <c r="AL209" s="140"/>
      <c r="AM209" s="140"/>
      <c r="AN209" s="140"/>
      <c r="AO209" s="140"/>
      <c r="AP209" s="140"/>
      <c r="AQ209" s="140"/>
      <c r="AR209" s="140"/>
      <c r="AS209" s="140"/>
      <c r="AT209" s="140"/>
      <c r="AU209" s="140"/>
      <c r="AV209" s="140"/>
    </row>
    <row r="210" spans="1:48">
      <c r="A210" s="140" t="s">
        <v>3278</v>
      </c>
      <c r="B210" s="140" t="s">
        <v>3279</v>
      </c>
      <c r="C210" s="140" t="s">
        <v>2962</v>
      </c>
      <c r="D210" s="141" t="s">
        <v>3280</v>
      </c>
      <c r="E210" s="140" t="s">
        <v>3281</v>
      </c>
      <c r="F210" s="142">
        <v>35626</v>
      </c>
      <c r="G210" s="141" t="s">
        <v>3282</v>
      </c>
      <c r="H210" s="141" t="s">
        <v>3283</v>
      </c>
      <c r="I210" s="140" t="s">
        <v>3284</v>
      </c>
      <c r="J210" s="140"/>
      <c r="K210" s="140" t="s">
        <v>3285</v>
      </c>
      <c r="L210" s="140" t="s">
        <v>3286</v>
      </c>
      <c r="M210" s="140" t="s">
        <v>3287</v>
      </c>
      <c r="N210" s="140" t="s">
        <v>3288</v>
      </c>
      <c r="O210" s="140" t="s">
        <v>3289</v>
      </c>
      <c r="P210" s="140"/>
      <c r="Q210" s="140"/>
      <c r="R210" s="140"/>
      <c r="S210" s="140"/>
      <c r="T210" s="140"/>
      <c r="U210" s="140"/>
      <c r="V210" s="140"/>
      <c r="W210" s="140"/>
      <c r="X210" s="140"/>
      <c r="Y210" s="140"/>
      <c r="Z210" s="140"/>
      <c r="AA210" s="140"/>
      <c r="AB210" s="140"/>
      <c r="AC210" s="140"/>
      <c r="AD210" s="140" t="s">
        <v>429</v>
      </c>
      <c r="AE210" s="140" t="s">
        <v>430</v>
      </c>
      <c r="AF210" s="140" t="s">
        <v>431</v>
      </c>
      <c r="AG210" s="140" t="s">
        <v>432</v>
      </c>
      <c r="AH210" s="140" t="s">
        <v>432</v>
      </c>
      <c r="AI210" s="140"/>
      <c r="AJ210" s="140"/>
      <c r="AK210" s="140"/>
      <c r="AL210" s="140"/>
      <c r="AM210" s="140"/>
      <c r="AN210" s="140"/>
      <c r="AO210" s="140"/>
      <c r="AP210" s="140"/>
      <c r="AQ210" s="140"/>
      <c r="AR210" s="140"/>
      <c r="AS210" s="140"/>
      <c r="AT210" s="140"/>
      <c r="AU210" s="140"/>
      <c r="AV210" s="140"/>
    </row>
    <row r="211" spans="1:48">
      <c r="A211" s="140" t="s">
        <v>3290</v>
      </c>
      <c r="B211" s="140" t="s">
        <v>3291</v>
      </c>
      <c r="C211" s="140" t="s">
        <v>2962</v>
      </c>
      <c r="D211" s="141" t="s">
        <v>3292</v>
      </c>
      <c r="E211" s="140" t="s">
        <v>3293</v>
      </c>
      <c r="F211" s="142">
        <v>37711</v>
      </c>
      <c r="G211" s="141" t="s">
        <v>3294</v>
      </c>
      <c r="H211" s="141" t="s">
        <v>3295</v>
      </c>
      <c r="I211" s="140" t="s">
        <v>3296</v>
      </c>
      <c r="J211" s="140"/>
      <c r="K211" s="140" t="s">
        <v>3297</v>
      </c>
      <c r="L211" s="140" t="s">
        <v>3298</v>
      </c>
      <c r="M211" s="140" t="s">
        <v>3299</v>
      </c>
      <c r="N211" s="140" t="s">
        <v>3300</v>
      </c>
      <c r="O211" s="140" t="s">
        <v>3301</v>
      </c>
      <c r="P211" s="140"/>
      <c r="Q211" s="140"/>
      <c r="R211" s="140"/>
      <c r="S211" s="140"/>
      <c r="T211" s="140"/>
      <c r="U211" s="140"/>
      <c r="V211" s="140"/>
      <c r="W211" s="140"/>
      <c r="X211" s="140"/>
      <c r="Y211" s="140"/>
      <c r="Z211" s="140"/>
      <c r="AA211" s="140"/>
      <c r="AB211" s="140"/>
      <c r="AC211" s="140"/>
      <c r="AD211" s="140" t="s">
        <v>567</v>
      </c>
      <c r="AE211" s="140" t="s">
        <v>449</v>
      </c>
      <c r="AF211" s="140" t="s">
        <v>566</v>
      </c>
      <c r="AG211" s="140" t="s">
        <v>790</v>
      </c>
      <c r="AH211" s="140" t="s">
        <v>789</v>
      </c>
      <c r="AI211" s="140"/>
      <c r="AJ211" s="140"/>
      <c r="AK211" s="140"/>
      <c r="AL211" s="140"/>
      <c r="AM211" s="140"/>
      <c r="AN211" s="140"/>
      <c r="AO211" s="140"/>
      <c r="AP211" s="140"/>
      <c r="AQ211" s="140"/>
      <c r="AR211" s="140"/>
      <c r="AS211" s="140"/>
      <c r="AT211" s="140"/>
      <c r="AU211" s="140"/>
      <c r="AV211" s="140"/>
    </row>
    <row r="212" spans="1:48">
      <c r="A212" s="140" t="s">
        <v>3302</v>
      </c>
      <c r="B212" s="140" t="s">
        <v>3303</v>
      </c>
      <c r="C212" s="140" t="s">
        <v>2962</v>
      </c>
      <c r="D212" s="141" t="s">
        <v>3304</v>
      </c>
      <c r="E212" s="140" t="s">
        <v>3305</v>
      </c>
      <c r="F212" s="142">
        <v>34752</v>
      </c>
      <c r="G212" s="141" t="s">
        <v>3306</v>
      </c>
      <c r="H212" s="141" t="s">
        <v>3307</v>
      </c>
      <c r="I212" s="144" t="s">
        <v>3308</v>
      </c>
      <c r="J212" s="140" t="s">
        <v>3309</v>
      </c>
      <c r="K212" s="140" t="s">
        <v>3310</v>
      </c>
      <c r="L212" s="140" t="s">
        <v>3311</v>
      </c>
      <c r="M212" s="140" t="s">
        <v>3312</v>
      </c>
      <c r="N212" s="140" t="s">
        <v>3313</v>
      </c>
      <c r="O212" s="140"/>
      <c r="P212" s="140"/>
      <c r="Q212" s="140"/>
      <c r="R212" s="140"/>
      <c r="S212" s="140"/>
      <c r="T212" s="140"/>
      <c r="U212" s="140"/>
      <c r="V212" s="140"/>
      <c r="W212" s="140"/>
      <c r="X212" s="140"/>
      <c r="Y212" s="140"/>
      <c r="Z212" s="140"/>
      <c r="AA212" s="140"/>
      <c r="AB212" s="140"/>
      <c r="AC212" s="140"/>
      <c r="AD212" s="140" t="s">
        <v>429</v>
      </c>
      <c r="AE212" s="140" t="s">
        <v>430</v>
      </c>
      <c r="AF212" s="140" t="s">
        <v>431</v>
      </c>
      <c r="AG212" s="140" t="s">
        <v>432</v>
      </c>
      <c r="AH212" s="140"/>
      <c r="AI212" s="140"/>
      <c r="AJ212" s="140"/>
      <c r="AK212" s="140"/>
      <c r="AL212" s="140"/>
      <c r="AM212" s="140"/>
      <c r="AN212" s="140"/>
      <c r="AO212" s="140"/>
      <c r="AP212" s="140"/>
      <c r="AQ212" s="140"/>
      <c r="AR212" s="140"/>
      <c r="AS212" s="140"/>
      <c r="AT212" s="140"/>
      <c r="AU212" s="140"/>
      <c r="AV212" s="140"/>
    </row>
    <row r="213" spans="1:48">
      <c r="A213" s="140" t="s">
        <v>3314</v>
      </c>
      <c r="B213" s="140" t="s">
        <v>3315</v>
      </c>
      <c r="C213" s="140" t="s">
        <v>2962</v>
      </c>
      <c r="D213" s="141" t="s">
        <v>3316</v>
      </c>
      <c r="E213" s="140" t="s">
        <v>3317</v>
      </c>
      <c r="F213" s="142">
        <v>34327</v>
      </c>
      <c r="G213" s="141" t="s">
        <v>3318</v>
      </c>
      <c r="H213" s="141" t="s">
        <v>3319</v>
      </c>
      <c r="I213" s="140"/>
      <c r="J213" s="140"/>
      <c r="K213" s="140" t="s">
        <v>3320</v>
      </c>
      <c r="L213" s="140" t="s">
        <v>3321</v>
      </c>
      <c r="M213" s="140" t="s">
        <v>3322</v>
      </c>
      <c r="N213" s="140" t="s">
        <v>3323</v>
      </c>
      <c r="O213" s="140" t="s">
        <v>3324</v>
      </c>
      <c r="P213" s="140" t="s">
        <v>3325</v>
      </c>
      <c r="Q213" s="140" t="s">
        <v>3326</v>
      </c>
      <c r="R213" s="140" t="s">
        <v>3327</v>
      </c>
      <c r="S213" s="140" t="s">
        <v>3328</v>
      </c>
      <c r="T213" s="140" t="s">
        <v>3329</v>
      </c>
      <c r="U213" s="140" t="s">
        <v>3330</v>
      </c>
      <c r="V213" s="140" t="s">
        <v>3331</v>
      </c>
      <c r="W213" s="140" t="s">
        <v>3332</v>
      </c>
      <c r="X213" s="140"/>
      <c r="Y213" s="140"/>
      <c r="Z213" s="140"/>
      <c r="AA213" s="140"/>
      <c r="AB213" s="140"/>
      <c r="AC213" s="140"/>
      <c r="AD213" s="140" t="s">
        <v>430</v>
      </c>
      <c r="AE213" s="140" t="s">
        <v>431</v>
      </c>
      <c r="AF213" s="140" t="s">
        <v>432</v>
      </c>
      <c r="AG213" s="140" t="s">
        <v>432</v>
      </c>
      <c r="AH213" s="140" t="s">
        <v>432</v>
      </c>
      <c r="AI213" s="140" t="s">
        <v>432</v>
      </c>
      <c r="AJ213" s="140" t="s">
        <v>432</v>
      </c>
      <c r="AK213" s="140" t="s">
        <v>432</v>
      </c>
      <c r="AL213" s="140" t="s">
        <v>432</v>
      </c>
      <c r="AM213" s="140" t="s">
        <v>432</v>
      </c>
      <c r="AN213" s="140" t="s">
        <v>432</v>
      </c>
      <c r="AO213" s="140" t="s">
        <v>432</v>
      </c>
      <c r="AP213" s="140" t="s">
        <v>432</v>
      </c>
      <c r="AQ213" s="140"/>
      <c r="AR213" s="140"/>
      <c r="AS213" s="140"/>
      <c r="AT213" s="140"/>
      <c r="AU213" s="140"/>
      <c r="AV213" s="140"/>
    </row>
    <row r="214" spans="1:48">
      <c r="A214" s="140" t="s">
        <v>3333</v>
      </c>
      <c r="B214" s="140" t="s">
        <v>3334</v>
      </c>
      <c r="C214" s="140" t="s">
        <v>2962</v>
      </c>
      <c r="D214" s="141" t="s">
        <v>3335</v>
      </c>
      <c r="E214" s="140" t="s">
        <v>3336</v>
      </c>
      <c r="F214" s="142">
        <v>34817</v>
      </c>
      <c r="G214" s="141" t="s">
        <v>3337</v>
      </c>
      <c r="H214" s="141" t="s">
        <v>3338</v>
      </c>
      <c r="I214" s="140" t="s">
        <v>3339</v>
      </c>
      <c r="J214" s="140"/>
      <c r="K214" s="140" t="s">
        <v>3340</v>
      </c>
      <c r="L214" s="140" t="s">
        <v>3341</v>
      </c>
      <c r="M214" s="140" t="s">
        <v>3342</v>
      </c>
      <c r="N214" s="140" t="s">
        <v>3343</v>
      </c>
      <c r="O214" s="140" t="s">
        <v>3344</v>
      </c>
      <c r="P214" s="140"/>
      <c r="Q214" s="140"/>
      <c r="R214" s="140"/>
      <c r="S214" s="140"/>
      <c r="T214" s="140"/>
      <c r="U214" s="140"/>
      <c r="V214" s="140"/>
      <c r="W214" s="140"/>
      <c r="X214" s="140"/>
      <c r="Y214" s="140"/>
      <c r="Z214" s="140"/>
      <c r="AA214" s="140"/>
      <c r="AB214" s="140"/>
      <c r="AC214" s="140"/>
      <c r="AD214" s="140" t="s">
        <v>429</v>
      </c>
      <c r="AE214" s="140" t="s">
        <v>429</v>
      </c>
      <c r="AF214" s="140" t="s">
        <v>430</v>
      </c>
      <c r="AG214" s="140" t="s">
        <v>431</v>
      </c>
      <c r="AH214" s="140" t="s">
        <v>432</v>
      </c>
      <c r="AI214" s="140"/>
      <c r="AJ214" s="140"/>
      <c r="AK214" s="140"/>
      <c r="AL214" s="140"/>
      <c r="AM214" s="140"/>
      <c r="AN214" s="140"/>
      <c r="AO214" s="140"/>
      <c r="AP214" s="140"/>
      <c r="AQ214" s="140"/>
      <c r="AR214" s="140"/>
      <c r="AS214" s="140"/>
      <c r="AT214" s="140"/>
      <c r="AU214" s="140"/>
      <c r="AV214" s="140"/>
    </row>
    <row r="215" spans="1:48">
      <c r="A215" s="140" t="s">
        <v>3345</v>
      </c>
      <c r="B215" s="140" t="s">
        <v>3346</v>
      </c>
      <c r="C215" s="140" t="s">
        <v>2962</v>
      </c>
      <c r="D215" s="141" t="s">
        <v>3347</v>
      </c>
      <c r="E215" s="140" t="s">
        <v>3348</v>
      </c>
      <c r="F215" s="142">
        <v>41976</v>
      </c>
      <c r="G215" s="141" t="s">
        <v>3349</v>
      </c>
      <c r="H215" s="141"/>
      <c r="I215" s="140"/>
      <c r="J215" s="140"/>
      <c r="K215" s="140" t="s">
        <v>3350</v>
      </c>
      <c r="L215" s="140" t="s">
        <v>3351</v>
      </c>
      <c r="M215" s="140" t="s">
        <v>2380</v>
      </c>
      <c r="N215" s="140" t="s">
        <v>3352</v>
      </c>
      <c r="O215" s="140"/>
      <c r="P215" s="140"/>
      <c r="Q215" s="140"/>
      <c r="R215" s="140"/>
      <c r="S215" s="140"/>
      <c r="T215" s="140"/>
      <c r="U215" s="140"/>
      <c r="V215" s="140"/>
      <c r="W215" s="140"/>
      <c r="X215" s="140"/>
      <c r="Y215" s="140"/>
      <c r="Z215" s="140"/>
      <c r="AA215" s="140"/>
      <c r="AB215" s="140"/>
      <c r="AC215" s="140"/>
      <c r="AD215" s="140" t="s">
        <v>429</v>
      </c>
      <c r="AE215" s="140" t="s">
        <v>430</v>
      </c>
      <c r="AF215" s="140" t="s">
        <v>431</v>
      </c>
      <c r="AG215" s="140" t="s">
        <v>432</v>
      </c>
      <c r="AH215" s="140"/>
      <c r="AI215" s="140"/>
      <c r="AJ215" s="140"/>
      <c r="AK215" s="140"/>
      <c r="AL215" s="140"/>
      <c r="AM215" s="140"/>
      <c r="AN215" s="140"/>
      <c r="AO215" s="140"/>
      <c r="AP215" s="140"/>
      <c r="AQ215" s="140"/>
      <c r="AR215" s="140"/>
      <c r="AS215" s="140"/>
      <c r="AT215" s="140"/>
      <c r="AU215" s="140"/>
      <c r="AV215" s="140"/>
    </row>
    <row r="216" spans="1:48">
      <c r="A216" s="140" t="s">
        <v>3353</v>
      </c>
      <c r="B216" s="140" t="s">
        <v>3354</v>
      </c>
      <c r="C216" s="140" t="s">
        <v>2962</v>
      </c>
      <c r="D216" s="141" t="s">
        <v>3355</v>
      </c>
      <c r="E216" s="140" t="s">
        <v>3356</v>
      </c>
      <c r="F216" s="142">
        <v>34395</v>
      </c>
      <c r="G216" s="141" t="s">
        <v>3357</v>
      </c>
      <c r="H216" s="141" t="s">
        <v>3358</v>
      </c>
      <c r="I216" s="140" t="s">
        <v>3359</v>
      </c>
      <c r="J216" s="140"/>
      <c r="K216" s="140" t="s">
        <v>3360</v>
      </c>
      <c r="L216" s="140" t="s">
        <v>3361</v>
      </c>
      <c r="M216" s="140" t="s">
        <v>3362</v>
      </c>
      <c r="N216" s="140" t="s">
        <v>3363</v>
      </c>
      <c r="O216" s="140" t="s">
        <v>3364</v>
      </c>
      <c r="P216" s="140" t="s">
        <v>3365</v>
      </c>
      <c r="Q216" s="140"/>
      <c r="R216" s="140"/>
      <c r="S216" s="140"/>
      <c r="T216" s="140"/>
      <c r="U216" s="140"/>
      <c r="V216" s="140"/>
      <c r="W216" s="140"/>
      <c r="X216" s="140"/>
      <c r="Y216" s="140"/>
      <c r="Z216" s="140"/>
      <c r="AA216" s="140"/>
      <c r="AB216" s="140"/>
      <c r="AC216" s="140"/>
      <c r="AD216" s="140" t="s">
        <v>429</v>
      </c>
      <c r="AE216" s="140" t="s">
        <v>430</v>
      </c>
      <c r="AF216" s="140" t="s">
        <v>431</v>
      </c>
      <c r="AG216" s="140" t="s">
        <v>432</v>
      </c>
      <c r="AH216" s="140" t="s">
        <v>432</v>
      </c>
      <c r="AI216" s="140" t="s">
        <v>432</v>
      </c>
      <c r="AJ216" s="140"/>
      <c r="AK216" s="140"/>
      <c r="AL216" s="140"/>
      <c r="AM216" s="140"/>
      <c r="AN216" s="140"/>
      <c r="AO216" s="140"/>
      <c r="AP216" s="140"/>
      <c r="AQ216" s="140"/>
      <c r="AR216" s="140"/>
      <c r="AS216" s="140"/>
      <c r="AT216" s="140"/>
      <c r="AU216" s="140"/>
      <c r="AV216" s="140"/>
    </row>
    <row r="217" spans="1:48">
      <c r="A217" s="140" t="s">
        <v>3366</v>
      </c>
      <c r="B217" s="140" t="s">
        <v>3367</v>
      </c>
      <c r="C217" s="140" t="s">
        <v>2962</v>
      </c>
      <c r="D217" s="141" t="s">
        <v>3368</v>
      </c>
      <c r="E217" s="140" t="s">
        <v>3369</v>
      </c>
      <c r="F217" s="142">
        <v>39931</v>
      </c>
      <c r="G217" s="141" t="s">
        <v>3370</v>
      </c>
      <c r="H217" s="141" t="s">
        <v>2576</v>
      </c>
      <c r="I217" s="140" t="s">
        <v>3371</v>
      </c>
      <c r="J217" s="140" t="s">
        <v>3372</v>
      </c>
      <c r="K217" s="140" t="s">
        <v>3373</v>
      </c>
      <c r="L217" s="140" t="s">
        <v>3374</v>
      </c>
      <c r="M217" s="140" t="s">
        <v>3375</v>
      </c>
      <c r="N217" s="140" t="s">
        <v>3376</v>
      </c>
      <c r="O217" s="140"/>
      <c r="P217" s="140"/>
      <c r="Q217" s="140"/>
      <c r="R217" s="140"/>
      <c r="S217" s="140"/>
      <c r="T217" s="140"/>
      <c r="U217" s="140"/>
      <c r="V217" s="140"/>
      <c r="W217" s="140"/>
      <c r="X217" s="140"/>
      <c r="Y217" s="140"/>
      <c r="Z217" s="140"/>
      <c r="AA217" s="140"/>
      <c r="AB217" s="140"/>
      <c r="AC217" s="140"/>
      <c r="AD217" s="140" t="s">
        <v>430</v>
      </c>
      <c r="AE217" s="140" t="s">
        <v>430</v>
      </c>
      <c r="AF217" s="140" t="s">
        <v>432</v>
      </c>
      <c r="AG217" s="140" t="s">
        <v>432</v>
      </c>
      <c r="AH217" s="140"/>
      <c r="AI217" s="140"/>
      <c r="AJ217" s="140"/>
      <c r="AK217" s="140"/>
      <c r="AL217" s="140"/>
      <c r="AM217" s="140"/>
      <c r="AN217" s="140"/>
      <c r="AO217" s="140"/>
      <c r="AP217" s="140"/>
      <c r="AQ217" s="140"/>
      <c r="AR217" s="140"/>
      <c r="AS217" s="140"/>
      <c r="AT217" s="140"/>
      <c r="AU217" s="140"/>
      <c r="AV217" s="140"/>
    </row>
    <row r="218" spans="1:48">
      <c r="A218" s="140" t="s">
        <v>3377</v>
      </c>
      <c r="B218" s="140" t="s">
        <v>3378</v>
      </c>
      <c r="C218" s="140" t="s">
        <v>2962</v>
      </c>
      <c r="D218" s="141" t="s">
        <v>3379</v>
      </c>
      <c r="E218" s="140" t="s">
        <v>3380</v>
      </c>
      <c r="F218" s="142">
        <v>39710</v>
      </c>
      <c r="G218" s="141" t="s">
        <v>3381</v>
      </c>
      <c r="H218" s="141" t="s">
        <v>1796</v>
      </c>
      <c r="I218" s="140" t="s">
        <v>3382</v>
      </c>
      <c r="J218" s="140"/>
      <c r="K218" s="140" t="s">
        <v>3383</v>
      </c>
      <c r="L218" s="140" t="s">
        <v>3384</v>
      </c>
      <c r="M218" s="140" t="s">
        <v>3385</v>
      </c>
      <c r="N218" s="140" t="s">
        <v>3386</v>
      </c>
      <c r="O218" s="140" t="s">
        <v>3387</v>
      </c>
      <c r="P218" s="140"/>
      <c r="Q218" s="140"/>
      <c r="R218" s="140"/>
      <c r="S218" s="140"/>
      <c r="T218" s="140"/>
      <c r="U218" s="140"/>
      <c r="V218" s="140"/>
      <c r="W218" s="140"/>
      <c r="X218" s="140"/>
      <c r="Y218" s="140"/>
      <c r="Z218" s="140"/>
      <c r="AA218" s="140"/>
      <c r="AB218" s="140"/>
      <c r="AC218" s="140"/>
      <c r="AD218" s="140" t="s">
        <v>429</v>
      </c>
      <c r="AE218" s="140" t="s">
        <v>429</v>
      </c>
      <c r="AF218" s="140" t="s">
        <v>430</v>
      </c>
      <c r="AG218" s="140" t="s">
        <v>431</v>
      </c>
      <c r="AH218" s="140" t="s">
        <v>432</v>
      </c>
      <c r="AI218" s="140"/>
      <c r="AJ218" s="140"/>
      <c r="AK218" s="140"/>
      <c r="AL218" s="140"/>
      <c r="AM218" s="140"/>
      <c r="AN218" s="140"/>
      <c r="AO218" s="140"/>
      <c r="AP218" s="140"/>
      <c r="AQ218" s="140"/>
      <c r="AR218" s="140"/>
      <c r="AS218" s="140"/>
      <c r="AT218" s="140"/>
      <c r="AU218" s="140"/>
      <c r="AV218" s="140"/>
    </row>
    <row r="219" spans="1:48">
      <c r="A219" s="140" t="s">
        <v>3388</v>
      </c>
      <c r="B219" s="140" t="s">
        <v>3389</v>
      </c>
      <c r="C219" s="140" t="s">
        <v>2962</v>
      </c>
      <c r="D219" s="141" t="s">
        <v>3390</v>
      </c>
      <c r="E219" s="140" t="s">
        <v>3391</v>
      </c>
      <c r="F219" s="142">
        <v>35685</v>
      </c>
      <c r="G219" s="141" t="s">
        <v>1786</v>
      </c>
      <c r="H219" s="141"/>
      <c r="I219" s="140" t="s">
        <v>3392</v>
      </c>
      <c r="J219" s="140" t="s">
        <v>3393</v>
      </c>
      <c r="K219" s="140" t="s">
        <v>3394</v>
      </c>
      <c r="L219" s="140" t="s">
        <v>3395</v>
      </c>
      <c r="M219" s="140" t="s">
        <v>3396</v>
      </c>
      <c r="N219" s="140" t="s">
        <v>3397</v>
      </c>
      <c r="O219" s="140" t="s">
        <v>3398</v>
      </c>
      <c r="P219" s="140" t="s">
        <v>3399</v>
      </c>
      <c r="Q219" s="140"/>
      <c r="R219" s="140"/>
      <c r="S219" s="140"/>
      <c r="T219" s="140"/>
      <c r="U219" s="140"/>
      <c r="V219" s="140"/>
      <c r="W219" s="140"/>
      <c r="X219" s="140"/>
      <c r="Y219" s="140"/>
      <c r="Z219" s="140"/>
      <c r="AA219" s="140"/>
      <c r="AB219" s="140"/>
      <c r="AC219" s="140"/>
      <c r="AD219" s="140" t="s">
        <v>430</v>
      </c>
      <c r="AE219" s="140" t="s">
        <v>430</v>
      </c>
      <c r="AF219" s="140" t="s">
        <v>431</v>
      </c>
      <c r="AG219" s="140" t="s">
        <v>432</v>
      </c>
      <c r="AH219" s="140" t="s">
        <v>432</v>
      </c>
      <c r="AI219" s="140" t="s">
        <v>432</v>
      </c>
      <c r="AJ219" s="140"/>
      <c r="AK219" s="140"/>
      <c r="AL219" s="140"/>
      <c r="AM219" s="140"/>
      <c r="AN219" s="140"/>
      <c r="AO219" s="140"/>
      <c r="AP219" s="140"/>
      <c r="AQ219" s="140"/>
      <c r="AR219" s="140"/>
      <c r="AS219" s="140"/>
      <c r="AT219" s="140"/>
      <c r="AU219" s="140"/>
      <c r="AV219" s="140"/>
    </row>
    <row r="220" spans="1:48">
      <c r="A220" s="140" t="s">
        <v>3400</v>
      </c>
      <c r="B220" s="140" t="s">
        <v>3401</v>
      </c>
      <c r="C220" s="140" t="s">
        <v>2962</v>
      </c>
      <c r="D220" s="141" t="s">
        <v>3402</v>
      </c>
      <c r="E220" s="140" t="s">
        <v>3403</v>
      </c>
      <c r="F220" s="142">
        <v>39867</v>
      </c>
      <c r="G220" s="141" t="s">
        <v>3404</v>
      </c>
      <c r="H220" s="141" t="s">
        <v>3405</v>
      </c>
      <c r="I220" s="140" t="s">
        <v>3406</v>
      </c>
      <c r="J220" s="140" t="s">
        <v>3407</v>
      </c>
      <c r="K220" s="140" t="s">
        <v>3408</v>
      </c>
      <c r="L220" s="140" t="s">
        <v>3409</v>
      </c>
      <c r="M220" s="140" t="s">
        <v>3410</v>
      </c>
      <c r="N220" s="140" t="s">
        <v>3411</v>
      </c>
      <c r="O220" s="140" t="s">
        <v>3412</v>
      </c>
      <c r="P220" s="140" t="s">
        <v>3413</v>
      </c>
      <c r="Q220" s="140"/>
      <c r="R220" s="140"/>
      <c r="S220" s="140"/>
      <c r="T220" s="140"/>
      <c r="U220" s="140"/>
      <c r="V220" s="140"/>
      <c r="W220" s="140"/>
      <c r="X220" s="140"/>
      <c r="Y220" s="140"/>
      <c r="Z220" s="140"/>
      <c r="AA220" s="140"/>
      <c r="AB220" s="140"/>
      <c r="AC220" s="140"/>
      <c r="AD220" s="140" t="s">
        <v>429</v>
      </c>
      <c r="AE220" s="140" t="s">
        <v>430</v>
      </c>
      <c r="AF220" s="140" t="s">
        <v>431</v>
      </c>
      <c r="AG220" s="140" t="s">
        <v>432</v>
      </c>
      <c r="AH220" s="140" t="s">
        <v>432</v>
      </c>
      <c r="AI220" s="140" t="s">
        <v>432</v>
      </c>
      <c r="AJ220" s="140"/>
      <c r="AK220" s="140"/>
      <c r="AL220" s="140"/>
      <c r="AM220" s="140"/>
      <c r="AN220" s="140"/>
      <c r="AO220" s="140"/>
      <c r="AP220" s="140"/>
      <c r="AQ220" s="140"/>
      <c r="AR220" s="140"/>
      <c r="AS220" s="140"/>
      <c r="AT220" s="140"/>
      <c r="AU220" s="140"/>
      <c r="AV220" s="140"/>
    </row>
    <row r="221" spans="1:48">
      <c r="A221" s="140" t="s">
        <v>3414</v>
      </c>
      <c r="B221" s="140" t="s">
        <v>3415</v>
      </c>
      <c r="C221" s="140" t="s">
        <v>2962</v>
      </c>
      <c r="D221" s="141" t="s">
        <v>3416</v>
      </c>
      <c r="E221" s="140" t="s">
        <v>3417</v>
      </c>
      <c r="F221" s="142">
        <v>40170</v>
      </c>
      <c r="G221" s="141" t="s">
        <v>3418</v>
      </c>
      <c r="H221" s="141" t="s">
        <v>3419</v>
      </c>
      <c r="I221" s="140" t="s">
        <v>3420</v>
      </c>
      <c r="J221" s="140" t="s">
        <v>3421</v>
      </c>
      <c r="K221" s="140" t="s">
        <v>3422</v>
      </c>
      <c r="L221" s="140" t="s">
        <v>3423</v>
      </c>
      <c r="M221" s="140" t="s">
        <v>3424</v>
      </c>
      <c r="N221" s="140" t="s">
        <v>3425</v>
      </c>
      <c r="O221" s="140"/>
      <c r="P221" s="140"/>
      <c r="Q221" s="140"/>
      <c r="R221" s="140"/>
      <c r="S221" s="140"/>
      <c r="T221" s="140"/>
      <c r="U221" s="140"/>
      <c r="V221" s="140"/>
      <c r="W221" s="140"/>
      <c r="X221" s="140"/>
      <c r="Y221" s="140"/>
      <c r="Z221" s="140"/>
      <c r="AA221" s="140"/>
      <c r="AB221" s="140"/>
      <c r="AC221" s="140"/>
      <c r="AD221" s="140" t="s">
        <v>429</v>
      </c>
      <c r="AE221" s="140" t="s">
        <v>430</v>
      </c>
      <c r="AF221" s="140" t="s">
        <v>430</v>
      </c>
      <c r="AG221" s="140" t="s">
        <v>430</v>
      </c>
      <c r="AH221" s="140"/>
      <c r="AI221" s="140"/>
      <c r="AJ221" s="140"/>
      <c r="AK221" s="140"/>
      <c r="AL221" s="140"/>
      <c r="AM221" s="140"/>
      <c r="AN221" s="140"/>
      <c r="AO221" s="140"/>
      <c r="AP221" s="140"/>
      <c r="AQ221" s="140"/>
      <c r="AR221" s="140"/>
      <c r="AS221" s="140"/>
      <c r="AT221" s="140"/>
      <c r="AU221" s="140"/>
      <c r="AV221" s="140"/>
    </row>
    <row r="222" spans="1:48">
      <c r="A222" s="140" t="s">
        <v>3426</v>
      </c>
      <c r="B222" s="140" t="s">
        <v>3427</v>
      </c>
      <c r="C222" s="140" t="s">
        <v>2962</v>
      </c>
      <c r="D222" s="141" t="s">
        <v>3428</v>
      </c>
      <c r="E222" s="140" t="s">
        <v>3429</v>
      </c>
      <c r="F222" s="142">
        <v>34835</v>
      </c>
      <c r="G222" s="141" t="s">
        <v>3430</v>
      </c>
      <c r="H222" s="141" t="s">
        <v>3431</v>
      </c>
      <c r="I222" s="140" t="s">
        <v>3432</v>
      </c>
      <c r="J222" s="140" t="s">
        <v>3433</v>
      </c>
      <c r="K222" s="140" t="s">
        <v>3434</v>
      </c>
      <c r="L222" s="140" t="s">
        <v>3435</v>
      </c>
      <c r="M222" s="140" t="s">
        <v>3436</v>
      </c>
      <c r="N222" s="140" t="s">
        <v>3437</v>
      </c>
      <c r="O222" s="140" t="s">
        <v>3438</v>
      </c>
      <c r="P222" s="140" t="s">
        <v>3439</v>
      </c>
      <c r="Q222" s="140" t="s">
        <v>3440</v>
      </c>
      <c r="R222" s="140" t="s">
        <v>3441</v>
      </c>
      <c r="S222" s="140" t="s">
        <v>3442</v>
      </c>
      <c r="T222" s="140" t="s">
        <v>3443</v>
      </c>
      <c r="U222" s="140"/>
      <c r="V222" s="140"/>
      <c r="W222" s="140"/>
      <c r="X222" s="140"/>
      <c r="Y222" s="140"/>
      <c r="Z222" s="140"/>
      <c r="AA222" s="140"/>
      <c r="AB222" s="140"/>
      <c r="AC222" s="140"/>
      <c r="AD222" s="140" t="s">
        <v>429</v>
      </c>
      <c r="AE222" s="140" t="s">
        <v>430</v>
      </c>
      <c r="AF222" s="140" t="s">
        <v>430</v>
      </c>
      <c r="AG222" s="140" t="s">
        <v>430</v>
      </c>
      <c r="AH222" s="140" t="s">
        <v>431</v>
      </c>
      <c r="AI222" s="140" t="s">
        <v>432</v>
      </c>
      <c r="AJ222" s="140" t="s">
        <v>432</v>
      </c>
      <c r="AK222" s="140" t="s">
        <v>432</v>
      </c>
      <c r="AL222" s="140" t="s">
        <v>432</v>
      </c>
      <c r="AM222" s="140" t="s">
        <v>432</v>
      </c>
      <c r="AN222" s="140"/>
      <c r="AO222" s="140"/>
      <c r="AP222" s="140"/>
      <c r="AQ222" s="140"/>
      <c r="AR222" s="140"/>
      <c r="AS222" s="140"/>
      <c r="AT222" s="140"/>
      <c r="AU222" s="140"/>
      <c r="AV222" s="140"/>
    </row>
    <row r="223" spans="1:48">
      <c r="A223" s="140" t="s">
        <v>3444</v>
      </c>
      <c r="B223" s="140" t="s">
        <v>3445</v>
      </c>
      <c r="C223" s="140" t="s">
        <v>2962</v>
      </c>
      <c r="D223" s="141" t="s">
        <v>3446</v>
      </c>
      <c r="E223" s="140" t="s">
        <v>3447</v>
      </c>
      <c r="F223" s="142">
        <v>35044</v>
      </c>
      <c r="G223" s="141" t="s">
        <v>3448</v>
      </c>
      <c r="H223" s="141" t="s">
        <v>3449</v>
      </c>
      <c r="I223" s="140"/>
      <c r="J223" s="140"/>
      <c r="K223" s="140" t="s">
        <v>3450</v>
      </c>
      <c r="L223" s="140" t="s">
        <v>3451</v>
      </c>
      <c r="M223" s="140" t="s">
        <v>3452</v>
      </c>
      <c r="N223" s="140" t="s">
        <v>3453</v>
      </c>
      <c r="O223" s="140" t="s">
        <v>3454</v>
      </c>
      <c r="P223" s="140"/>
      <c r="Q223" s="140"/>
      <c r="R223" s="140"/>
      <c r="S223" s="140"/>
      <c r="T223" s="140"/>
      <c r="U223" s="140"/>
      <c r="V223" s="140"/>
      <c r="W223" s="140"/>
      <c r="X223" s="140"/>
      <c r="Y223" s="140"/>
      <c r="Z223" s="140"/>
      <c r="AA223" s="140"/>
      <c r="AB223" s="140"/>
      <c r="AC223" s="140"/>
      <c r="AD223" s="140" t="s">
        <v>429</v>
      </c>
      <c r="AE223" s="140" t="s">
        <v>430</v>
      </c>
      <c r="AF223" s="140" t="s">
        <v>430</v>
      </c>
      <c r="AG223" s="140" t="s">
        <v>431</v>
      </c>
      <c r="AH223" s="140" t="s">
        <v>432</v>
      </c>
      <c r="AI223" s="140"/>
      <c r="AJ223" s="140"/>
      <c r="AK223" s="140"/>
      <c r="AL223" s="140"/>
      <c r="AM223" s="140"/>
      <c r="AN223" s="140"/>
      <c r="AO223" s="140"/>
      <c r="AP223" s="140"/>
      <c r="AQ223" s="140"/>
      <c r="AR223" s="140"/>
      <c r="AS223" s="140"/>
      <c r="AT223" s="140"/>
      <c r="AU223" s="140"/>
      <c r="AV223" s="140"/>
    </row>
    <row r="224" spans="1:48">
      <c r="A224" s="140" t="s">
        <v>3455</v>
      </c>
      <c r="B224" s="140" t="s">
        <v>3456</v>
      </c>
      <c r="C224" s="140" t="s">
        <v>2962</v>
      </c>
      <c r="D224" s="141" t="s">
        <v>3457</v>
      </c>
      <c r="E224" s="140" t="s">
        <v>3458</v>
      </c>
      <c r="F224" s="142">
        <v>34670</v>
      </c>
      <c r="G224" s="141" t="s">
        <v>3459</v>
      </c>
      <c r="H224" s="141" t="s">
        <v>3460</v>
      </c>
      <c r="I224" s="140" t="s">
        <v>3461</v>
      </c>
      <c r="J224" s="140"/>
      <c r="K224" s="140" t="s">
        <v>3462</v>
      </c>
      <c r="L224" s="140" t="s">
        <v>3463</v>
      </c>
      <c r="M224" s="140" t="s">
        <v>3464</v>
      </c>
      <c r="N224" s="140" t="s">
        <v>3465</v>
      </c>
      <c r="O224" s="140" t="s">
        <v>3466</v>
      </c>
      <c r="P224" s="140" t="s">
        <v>3467</v>
      </c>
      <c r="Q224" s="140" t="s">
        <v>3468</v>
      </c>
      <c r="R224" s="140"/>
      <c r="S224" s="140"/>
      <c r="T224" s="140"/>
      <c r="U224" s="140"/>
      <c r="V224" s="140"/>
      <c r="W224" s="140"/>
      <c r="X224" s="140"/>
      <c r="Y224" s="140"/>
      <c r="Z224" s="140"/>
      <c r="AA224" s="140"/>
      <c r="AB224" s="140"/>
      <c r="AC224" s="140"/>
      <c r="AD224" s="140" t="s">
        <v>429</v>
      </c>
      <c r="AE224" s="140" t="s">
        <v>430</v>
      </c>
      <c r="AF224" s="140" t="s">
        <v>430</v>
      </c>
      <c r="AG224" s="140" t="s">
        <v>431</v>
      </c>
      <c r="AH224" s="140" t="s">
        <v>432</v>
      </c>
      <c r="AI224" s="140" t="s">
        <v>432</v>
      </c>
      <c r="AJ224" s="140" t="s">
        <v>432</v>
      </c>
      <c r="AK224" s="140"/>
      <c r="AL224" s="140"/>
      <c r="AM224" s="140"/>
      <c r="AN224" s="140"/>
      <c r="AO224" s="140"/>
      <c r="AP224" s="140"/>
      <c r="AQ224" s="140"/>
      <c r="AR224" s="140"/>
      <c r="AS224" s="140"/>
      <c r="AT224" s="140"/>
      <c r="AU224" s="140"/>
      <c r="AV224" s="140"/>
    </row>
    <row r="225" spans="1:48">
      <c r="A225" s="140" t="s">
        <v>3469</v>
      </c>
      <c r="B225" s="140" t="s">
        <v>3470</v>
      </c>
      <c r="C225" s="140" t="s">
        <v>2962</v>
      </c>
      <c r="D225" s="141" t="s">
        <v>3471</v>
      </c>
      <c r="E225" s="140" t="s">
        <v>3472</v>
      </c>
      <c r="F225" s="142">
        <v>39154</v>
      </c>
      <c r="G225" s="141" t="s">
        <v>3473</v>
      </c>
      <c r="H225" s="141" t="s">
        <v>3474</v>
      </c>
      <c r="I225" s="144" t="s">
        <v>3475</v>
      </c>
      <c r="J225" s="140" t="s">
        <v>3476</v>
      </c>
      <c r="K225" s="140" t="s">
        <v>3477</v>
      </c>
      <c r="L225" s="140" t="s">
        <v>3478</v>
      </c>
      <c r="M225" s="140" t="s">
        <v>3479</v>
      </c>
      <c r="N225" s="140" t="s">
        <v>3480</v>
      </c>
      <c r="O225" s="140" t="s">
        <v>3481</v>
      </c>
      <c r="P225" s="140"/>
      <c r="Q225" s="140"/>
      <c r="R225" s="140"/>
      <c r="S225" s="140"/>
      <c r="T225" s="140"/>
      <c r="U225" s="140"/>
      <c r="V225" s="140"/>
      <c r="W225" s="140"/>
      <c r="X225" s="140"/>
      <c r="Y225" s="140"/>
      <c r="Z225" s="140"/>
      <c r="AA225" s="140"/>
      <c r="AB225" s="140"/>
      <c r="AC225" s="140"/>
      <c r="AD225" s="140" t="s">
        <v>429</v>
      </c>
      <c r="AE225" s="140" t="s">
        <v>430</v>
      </c>
      <c r="AF225" s="140" t="s">
        <v>430</v>
      </c>
      <c r="AG225" s="140" t="s">
        <v>431</v>
      </c>
      <c r="AH225" s="140" t="s">
        <v>432</v>
      </c>
      <c r="AI225" s="140"/>
      <c r="AJ225" s="140"/>
      <c r="AK225" s="140"/>
      <c r="AL225" s="140"/>
      <c r="AM225" s="140"/>
      <c r="AN225" s="140"/>
      <c r="AO225" s="140"/>
      <c r="AP225" s="140"/>
      <c r="AQ225" s="140"/>
      <c r="AR225" s="140"/>
      <c r="AS225" s="140"/>
      <c r="AT225" s="140"/>
      <c r="AU225" s="140"/>
      <c r="AV225" s="140"/>
    </row>
    <row r="226" spans="1:48">
      <c r="A226" s="140" t="s">
        <v>3482</v>
      </c>
      <c r="B226" s="140" t="s">
        <v>3483</v>
      </c>
      <c r="C226" s="140" t="s">
        <v>2962</v>
      </c>
      <c r="D226" s="141" t="s">
        <v>3484</v>
      </c>
      <c r="E226" s="140" t="s">
        <v>3485</v>
      </c>
      <c r="F226" s="142">
        <v>35206</v>
      </c>
      <c r="G226" s="141" t="s">
        <v>3486</v>
      </c>
      <c r="H226" s="141" t="s">
        <v>3487</v>
      </c>
      <c r="I226" s="140"/>
      <c r="J226" s="140"/>
      <c r="K226" s="140" t="s">
        <v>3058</v>
      </c>
      <c r="L226" s="140" t="s">
        <v>3488</v>
      </c>
      <c r="M226" s="140" t="s">
        <v>3489</v>
      </c>
      <c r="N226" s="140" t="s">
        <v>3490</v>
      </c>
      <c r="O226" s="140" t="s">
        <v>3491</v>
      </c>
      <c r="P226" s="140" t="s">
        <v>3492</v>
      </c>
      <c r="Q226" s="140" t="s">
        <v>3493</v>
      </c>
      <c r="R226" s="140" t="s">
        <v>3494</v>
      </c>
      <c r="S226" s="140" t="s">
        <v>3495</v>
      </c>
      <c r="T226" s="140" t="s">
        <v>3496</v>
      </c>
      <c r="U226" s="140" t="s">
        <v>3497</v>
      </c>
      <c r="V226" s="140"/>
      <c r="W226" s="140"/>
      <c r="X226" s="140"/>
      <c r="Y226" s="140"/>
      <c r="Z226" s="140"/>
      <c r="AA226" s="140"/>
      <c r="AB226" s="140"/>
      <c r="AC226" s="140"/>
      <c r="AD226" s="140" t="s">
        <v>429</v>
      </c>
      <c r="AE226" s="140" t="s">
        <v>429</v>
      </c>
      <c r="AF226" s="140" t="s">
        <v>430</v>
      </c>
      <c r="AG226" s="140" t="s">
        <v>430</v>
      </c>
      <c r="AH226" s="140" t="s">
        <v>430</v>
      </c>
      <c r="AI226" s="140" t="s">
        <v>430</v>
      </c>
      <c r="AJ226" s="140" t="s">
        <v>430</v>
      </c>
      <c r="AK226" s="140" t="s">
        <v>431</v>
      </c>
      <c r="AL226" s="140" t="s">
        <v>432</v>
      </c>
      <c r="AM226" s="140" t="s">
        <v>432</v>
      </c>
      <c r="AN226" s="140" t="s">
        <v>432</v>
      </c>
      <c r="AO226" s="140"/>
      <c r="AP226" s="140"/>
      <c r="AQ226" s="140"/>
      <c r="AR226" s="140"/>
      <c r="AS226" s="140"/>
      <c r="AT226" s="140"/>
      <c r="AU226" s="140"/>
      <c r="AV226" s="140"/>
    </row>
    <row r="227" spans="1:48">
      <c r="A227" s="140" t="s">
        <v>3498</v>
      </c>
      <c r="B227" s="140" t="s">
        <v>3499</v>
      </c>
      <c r="C227" s="140" t="s">
        <v>2962</v>
      </c>
      <c r="D227" s="141" t="s">
        <v>3500</v>
      </c>
      <c r="E227" s="140" t="s">
        <v>3501</v>
      </c>
      <c r="F227" s="142">
        <v>39772</v>
      </c>
      <c r="G227" s="141" t="s">
        <v>3502</v>
      </c>
      <c r="H227" s="141" t="s">
        <v>3503</v>
      </c>
      <c r="I227" s="140"/>
      <c r="J227" s="140"/>
      <c r="K227" s="140" t="s">
        <v>3504</v>
      </c>
      <c r="L227" s="140" t="s">
        <v>3505</v>
      </c>
      <c r="M227" s="140" t="s">
        <v>3506</v>
      </c>
      <c r="N227" s="140" t="s">
        <v>3507</v>
      </c>
      <c r="O227" s="140" t="s">
        <v>3508</v>
      </c>
      <c r="P227" s="140" t="s">
        <v>3509</v>
      </c>
      <c r="Q227" s="140" t="s">
        <v>3510</v>
      </c>
      <c r="R227" s="140" t="s">
        <v>3511</v>
      </c>
      <c r="S227" s="140" t="s">
        <v>3512</v>
      </c>
      <c r="T227" s="140"/>
      <c r="U227" s="140"/>
      <c r="V227" s="140"/>
      <c r="W227" s="140"/>
      <c r="X227" s="140"/>
      <c r="Y227" s="140"/>
      <c r="Z227" s="140"/>
      <c r="AA227" s="140"/>
      <c r="AB227" s="140"/>
      <c r="AC227" s="140"/>
      <c r="AD227" s="140" t="s">
        <v>429</v>
      </c>
      <c r="AE227" s="140" t="s">
        <v>430</v>
      </c>
      <c r="AF227" s="140" t="s">
        <v>430</v>
      </c>
      <c r="AG227" s="140" t="s">
        <v>431</v>
      </c>
      <c r="AH227" s="140" t="s">
        <v>432</v>
      </c>
      <c r="AI227" s="140" t="s">
        <v>432</v>
      </c>
      <c r="AJ227" s="140" t="s">
        <v>432</v>
      </c>
      <c r="AK227" s="140" t="s">
        <v>432</v>
      </c>
      <c r="AL227" s="140" t="s">
        <v>432</v>
      </c>
      <c r="AM227" s="140"/>
      <c r="AN227" s="140"/>
      <c r="AO227" s="140"/>
      <c r="AP227" s="140"/>
      <c r="AQ227" s="140"/>
      <c r="AR227" s="140"/>
      <c r="AS227" s="140"/>
      <c r="AT227" s="140"/>
      <c r="AU227" s="140"/>
      <c r="AV227" s="140"/>
    </row>
    <row r="228" spans="1:48">
      <c r="A228" s="140" t="s">
        <v>3513</v>
      </c>
      <c r="B228" s="140" t="s">
        <v>3514</v>
      </c>
      <c r="C228" s="140" t="s">
        <v>2962</v>
      </c>
      <c r="D228" s="141" t="s">
        <v>3515</v>
      </c>
      <c r="E228" s="140" t="s">
        <v>3516</v>
      </c>
      <c r="F228" s="142">
        <v>41981</v>
      </c>
      <c r="G228" s="141" t="s">
        <v>3517</v>
      </c>
      <c r="H228" s="141"/>
      <c r="I228" s="144" t="s">
        <v>3518</v>
      </c>
      <c r="J228" s="140"/>
      <c r="K228" s="140" t="s">
        <v>3519</v>
      </c>
      <c r="L228" s="140" t="s">
        <v>3520</v>
      </c>
      <c r="M228" s="140" t="s">
        <v>3521</v>
      </c>
      <c r="N228" s="140" t="s">
        <v>3522</v>
      </c>
      <c r="O228" s="140" t="s">
        <v>3523</v>
      </c>
      <c r="P228" s="140" t="s">
        <v>3524</v>
      </c>
      <c r="Q228" s="140"/>
      <c r="R228" s="140"/>
      <c r="S228" s="140"/>
      <c r="T228" s="140"/>
      <c r="U228" s="140"/>
      <c r="V228" s="140"/>
      <c r="W228" s="140"/>
      <c r="X228" s="140"/>
      <c r="Y228" s="140"/>
      <c r="Z228" s="140"/>
      <c r="AA228" s="140"/>
      <c r="AB228" s="140"/>
      <c r="AC228" s="140"/>
      <c r="AD228" s="140" t="s">
        <v>610</v>
      </c>
      <c r="AE228" s="140" t="s">
        <v>1984</v>
      </c>
      <c r="AF228" s="140" t="s">
        <v>567</v>
      </c>
      <c r="AG228" s="140" t="s">
        <v>449</v>
      </c>
      <c r="AH228" s="140" t="s">
        <v>449</v>
      </c>
      <c r="AI228" s="140" t="s">
        <v>449</v>
      </c>
      <c r="AJ228" s="140"/>
      <c r="AK228" s="140"/>
      <c r="AL228" s="140"/>
      <c r="AM228" s="140"/>
      <c r="AN228" s="140"/>
      <c r="AO228" s="140"/>
      <c r="AP228" s="140"/>
      <c r="AQ228" s="140"/>
      <c r="AR228" s="140"/>
      <c r="AS228" s="140"/>
      <c r="AT228" s="140"/>
      <c r="AU228" s="140"/>
      <c r="AV228" s="140"/>
    </row>
    <row r="229" spans="1:48">
      <c r="A229" s="140" t="s">
        <v>3525</v>
      </c>
      <c r="B229" s="140" t="s">
        <v>3526</v>
      </c>
      <c r="C229" s="140" t="s">
        <v>2962</v>
      </c>
      <c r="D229" s="141" t="s">
        <v>3527</v>
      </c>
      <c r="E229" s="140" t="s">
        <v>3528</v>
      </c>
      <c r="F229" s="142">
        <v>40359</v>
      </c>
      <c r="G229" s="141" t="s">
        <v>3529</v>
      </c>
      <c r="H229" s="141" t="s">
        <v>3529</v>
      </c>
      <c r="I229" s="140" t="s">
        <v>3530</v>
      </c>
      <c r="J229" s="140"/>
      <c r="K229" s="140" t="s">
        <v>3531</v>
      </c>
      <c r="L229" s="140" t="s">
        <v>3532</v>
      </c>
      <c r="M229" s="140" t="s">
        <v>3533</v>
      </c>
      <c r="N229" s="140" t="s">
        <v>3534</v>
      </c>
      <c r="O229" s="140" t="s">
        <v>3535</v>
      </c>
      <c r="P229" s="140" t="s">
        <v>3536</v>
      </c>
      <c r="Q229" s="140" t="s">
        <v>3537</v>
      </c>
      <c r="R229" s="140" t="s">
        <v>3538</v>
      </c>
      <c r="S229" s="140" t="s">
        <v>3539</v>
      </c>
      <c r="T229" s="140"/>
      <c r="U229" s="140"/>
      <c r="V229" s="140"/>
      <c r="W229" s="140"/>
      <c r="X229" s="140"/>
      <c r="Y229" s="140"/>
      <c r="Z229" s="140"/>
      <c r="AA229" s="140"/>
      <c r="AB229" s="140"/>
      <c r="AC229" s="140"/>
      <c r="AD229" s="140" t="s">
        <v>565</v>
      </c>
      <c r="AE229" s="140" t="s">
        <v>449</v>
      </c>
      <c r="AF229" s="140" t="s">
        <v>565</v>
      </c>
      <c r="AG229" s="140" t="s">
        <v>567</v>
      </c>
      <c r="AH229" s="140" t="s">
        <v>566</v>
      </c>
      <c r="AI229" s="140" t="s">
        <v>449</v>
      </c>
      <c r="AJ229" s="140" t="s">
        <v>565</v>
      </c>
      <c r="AK229" s="140" t="s">
        <v>449</v>
      </c>
      <c r="AL229" s="140" t="s">
        <v>565</v>
      </c>
      <c r="AM229" s="140"/>
      <c r="AN229" s="140"/>
      <c r="AO229" s="140"/>
      <c r="AP229" s="140"/>
      <c r="AQ229" s="140"/>
      <c r="AR229" s="140"/>
      <c r="AS229" s="140"/>
      <c r="AT229" s="140"/>
      <c r="AU229" s="140"/>
      <c r="AV229" s="140"/>
    </row>
    <row r="230" spans="1:48">
      <c r="A230" s="140" t="s">
        <v>3540</v>
      </c>
      <c r="B230" s="140" t="s">
        <v>3541</v>
      </c>
      <c r="C230" s="140" t="s">
        <v>2</v>
      </c>
      <c r="D230" s="140" t="s">
        <v>3542</v>
      </c>
      <c r="E230" s="157" t="s">
        <v>3543</v>
      </c>
      <c r="F230" s="158">
        <v>36600</v>
      </c>
      <c r="G230" s="141" t="s">
        <v>3544</v>
      </c>
      <c r="H230" s="141" t="s">
        <v>3545</v>
      </c>
      <c r="I230" s="140" t="s">
        <v>3546</v>
      </c>
      <c r="J230" s="140" t="s">
        <v>3547</v>
      </c>
      <c r="K230" s="140" t="s">
        <v>3548</v>
      </c>
      <c r="L230" s="140"/>
      <c r="M230" s="140"/>
      <c r="N230" s="140"/>
      <c r="O230" s="140"/>
      <c r="P230" s="140"/>
      <c r="Q230" s="140"/>
      <c r="R230" s="140"/>
      <c r="S230" s="140"/>
      <c r="T230" s="140"/>
      <c r="U230" s="140"/>
      <c r="V230" s="140"/>
      <c r="W230" s="140"/>
      <c r="X230" s="140"/>
      <c r="Y230" s="140"/>
      <c r="Z230" s="140"/>
      <c r="AA230" s="140"/>
      <c r="AB230" s="140"/>
      <c r="AC230" s="140"/>
      <c r="AD230" s="140" t="s">
        <v>3549</v>
      </c>
      <c r="AE230" s="140"/>
      <c r="AF230" s="140"/>
      <c r="AG230" s="140"/>
      <c r="AH230" s="140"/>
      <c r="AI230" s="140"/>
      <c r="AJ230" s="140"/>
      <c r="AK230" s="140"/>
      <c r="AL230" s="140"/>
      <c r="AM230" s="140"/>
      <c r="AN230" s="140"/>
      <c r="AO230" s="140"/>
      <c r="AP230" s="140"/>
      <c r="AQ230" s="140"/>
      <c r="AR230" s="140"/>
      <c r="AS230" s="140"/>
      <c r="AT230" s="140"/>
      <c r="AU230" s="140"/>
      <c r="AV230" s="140"/>
    </row>
    <row r="231" spans="1:48">
      <c r="A231" s="140" t="s">
        <v>3550</v>
      </c>
      <c r="B231" s="140" t="s">
        <v>3551</v>
      </c>
      <c r="C231" s="140" t="s">
        <v>2</v>
      </c>
      <c r="D231" s="140" t="s">
        <v>3552</v>
      </c>
      <c r="E231" s="157" t="s">
        <v>3553</v>
      </c>
      <c r="F231" s="158">
        <v>35368</v>
      </c>
      <c r="G231" s="141" t="s">
        <v>3554</v>
      </c>
      <c r="H231" s="141" t="s">
        <v>3555</v>
      </c>
      <c r="I231" s="140" t="s">
        <v>3556</v>
      </c>
      <c r="J231" s="140" t="s">
        <v>3557</v>
      </c>
      <c r="K231" s="140" t="s">
        <v>3558</v>
      </c>
      <c r="L231" s="140"/>
      <c r="M231" s="140"/>
      <c r="N231" s="140"/>
      <c r="O231" s="140"/>
      <c r="P231" s="140"/>
      <c r="Q231" s="140"/>
      <c r="R231" s="140"/>
      <c r="S231" s="140"/>
      <c r="T231" s="140"/>
      <c r="U231" s="140"/>
      <c r="V231" s="140"/>
      <c r="W231" s="140"/>
      <c r="X231" s="140"/>
      <c r="Y231" s="140"/>
      <c r="Z231" s="140"/>
      <c r="AA231" s="140"/>
      <c r="AB231" s="140"/>
      <c r="AC231" s="140"/>
      <c r="AD231" s="140" t="s">
        <v>3549</v>
      </c>
      <c r="AE231" s="140"/>
      <c r="AF231" s="140"/>
      <c r="AG231" s="140"/>
      <c r="AH231" s="140"/>
      <c r="AI231" s="140"/>
      <c r="AJ231" s="140"/>
      <c r="AK231" s="140"/>
      <c r="AL231" s="140"/>
      <c r="AM231" s="140"/>
      <c r="AN231" s="140"/>
      <c r="AO231" s="140"/>
      <c r="AP231" s="140"/>
      <c r="AQ231" s="140"/>
      <c r="AR231" s="140"/>
      <c r="AS231" s="140"/>
      <c r="AT231" s="140"/>
      <c r="AU231" s="140"/>
      <c r="AV231" s="140"/>
    </row>
    <row r="232" spans="1:48">
      <c r="A232" s="140" t="s">
        <v>3559</v>
      </c>
      <c r="B232" s="140" t="s">
        <v>3560</v>
      </c>
      <c r="C232" s="140" t="s">
        <v>2</v>
      </c>
      <c r="D232" s="140" t="s">
        <v>3561</v>
      </c>
      <c r="E232" s="157" t="s">
        <v>3562</v>
      </c>
      <c r="F232" s="158">
        <v>34927</v>
      </c>
      <c r="G232" s="141" t="s">
        <v>3563</v>
      </c>
      <c r="H232" s="141" t="s">
        <v>3564</v>
      </c>
      <c r="I232" s="140"/>
      <c r="J232" s="140"/>
      <c r="K232" s="140" t="s">
        <v>3565</v>
      </c>
      <c r="L232" s="140"/>
      <c r="M232" s="140"/>
      <c r="N232" s="140"/>
      <c r="O232" s="140"/>
      <c r="P232" s="140"/>
      <c r="Q232" s="140"/>
      <c r="R232" s="140"/>
      <c r="S232" s="140"/>
      <c r="T232" s="140"/>
      <c r="U232" s="140"/>
      <c r="V232" s="140"/>
      <c r="W232" s="140"/>
      <c r="X232" s="140"/>
      <c r="Y232" s="140"/>
      <c r="Z232" s="140"/>
      <c r="AA232" s="140"/>
      <c r="AB232" s="140"/>
      <c r="AC232" s="140"/>
      <c r="AD232" s="140" t="s">
        <v>3549</v>
      </c>
      <c r="AE232" s="140"/>
      <c r="AF232" s="140"/>
      <c r="AG232" s="140"/>
      <c r="AH232" s="140"/>
      <c r="AI232" s="140"/>
      <c r="AJ232" s="140"/>
      <c r="AK232" s="140"/>
      <c r="AL232" s="140"/>
      <c r="AM232" s="140"/>
      <c r="AN232" s="140"/>
      <c r="AO232" s="140"/>
      <c r="AP232" s="140"/>
      <c r="AQ232" s="140"/>
      <c r="AR232" s="140"/>
      <c r="AS232" s="140"/>
      <c r="AT232" s="140"/>
      <c r="AU232" s="140"/>
      <c r="AV232" s="140"/>
    </row>
    <row r="233" spans="1:48">
      <c r="A233" s="140" t="s">
        <v>3566</v>
      </c>
      <c r="B233" s="140" t="s">
        <v>3567</v>
      </c>
      <c r="C233" s="140" t="s">
        <v>2</v>
      </c>
      <c r="D233" s="140" t="s">
        <v>3568</v>
      </c>
      <c r="E233" s="157" t="s">
        <v>3569</v>
      </c>
      <c r="F233" s="158">
        <v>34442</v>
      </c>
      <c r="G233" s="141" t="s">
        <v>3570</v>
      </c>
      <c r="H233" s="141" t="s">
        <v>3571</v>
      </c>
      <c r="I233" s="140" t="s">
        <v>3572</v>
      </c>
      <c r="J233" s="140"/>
      <c r="K233" s="140" t="s">
        <v>3573</v>
      </c>
      <c r="L233" s="140" t="s">
        <v>3574</v>
      </c>
      <c r="M233" s="140"/>
      <c r="N233" s="140"/>
      <c r="O233" s="140"/>
      <c r="P233" s="140"/>
      <c r="Q233" s="140"/>
      <c r="R233" s="140"/>
      <c r="S233" s="140"/>
      <c r="T233" s="140"/>
      <c r="U233" s="140"/>
      <c r="V233" s="140"/>
      <c r="W233" s="140"/>
      <c r="X233" s="140"/>
      <c r="Y233" s="140"/>
      <c r="Z233" s="140"/>
      <c r="AA233" s="140"/>
      <c r="AB233" s="140"/>
      <c r="AC233" s="140"/>
      <c r="AD233" s="140" t="s">
        <v>3549</v>
      </c>
      <c r="AE233" s="140" t="s">
        <v>3549</v>
      </c>
      <c r="AF233" s="140"/>
      <c r="AG233" s="140"/>
      <c r="AH233" s="140"/>
      <c r="AI233" s="140"/>
      <c r="AJ233" s="140"/>
      <c r="AK233" s="140"/>
      <c r="AL233" s="140"/>
      <c r="AM233" s="140"/>
      <c r="AN233" s="140"/>
      <c r="AO233" s="140"/>
      <c r="AP233" s="140"/>
      <c r="AQ233" s="140"/>
      <c r="AR233" s="140"/>
      <c r="AS233" s="140"/>
      <c r="AT233" s="140"/>
      <c r="AU233" s="140"/>
      <c r="AV233" s="140"/>
    </row>
    <row r="234" spans="1:48">
      <c r="A234" s="140" t="s">
        <v>3575</v>
      </c>
      <c r="B234" s="140" t="s">
        <v>3576</v>
      </c>
      <c r="C234" s="140" t="s">
        <v>2</v>
      </c>
      <c r="D234" s="140" t="s">
        <v>3577</v>
      </c>
      <c r="E234" s="157" t="s">
        <v>3578</v>
      </c>
      <c r="F234" s="158">
        <v>34428</v>
      </c>
      <c r="G234" s="141" t="s">
        <v>3579</v>
      </c>
      <c r="H234" s="141" t="s">
        <v>2991</v>
      </c>
      <c r="I234" s="140" t="s">
        <v>3580</v>
      </c>
      <c r="J234" s="140" t="s">
        <v>2993</v>
      </c>
      <c r="K234" s="140" t="s">
        <v>3581</v>
      </c>
      <c r="L234" s="140"/>
      <c r="M234" s="140"/>
      <c r="N234" s="140"/>
      <c r="O234" s="140"/>
      <c r="P234" s="140"/>
      <c r="Q234" s="140"/>
      <c r="R234" s="140"/>
      <c r="S234" s="140"/>
      <c r="T234" s="140"/>
      <c r="U234" s="140"/>
      <c r="V234" s="140"/>
      <c r="W234" s="140"/>
      <c r="X234" s="140"/>
      <c r="Y234" s="140"/>
      <c r="Z234" s="140"/>
      <c r="AA234" s="140"/>
      <c r="AB234" s="140"/>
      <c r="AC234" s="140"/>
      <c r="AD234" s="140" t="s">
        <v>3549</v>
      </c>
      <c r="AE234" s="140"/>
      <c r="AF234" s="140"/>
      <c r="AG234" s="140"/>
      <c r="AH234" s="140"/>
      <c r="AI234" s="140"/>
      <c r="AJ234" s="140"/>
      <c r="AK234" s="140"/>
      <c r="AL234" s="140"/>
      <c r="AM234" s="140"/>
      <c r="AN234" s="140"/>
      <c r="AO234" s="140"/>
      <c r="AP234" s="140"/>
      <c r="AQ234" s="140"/>
      <c r="AR234" s="140"/>
      <c r="AS234" s="140"/>
      <c r="AT234" s="140"/>
      <c r="AU234" s="140"/>
      <c r="AV234" s="140"/>
    </row>
    <row r="235" spans="1:48">
      <c r="A235" s="140" t="s">
        <v>3582</v>
      </c>
      <c r="B235" s="140" t="s">
        <v>3583</v>
      </c>
      <c r="C235" s="140" t="s">
        <v>2</v>
      </c>
      <c r="D235" s="140" t="s">
        <v>3584</v>
      </c>
      <c r="E235" s="157" t="s">
        <v>3585</v>
      </c>
      <c r="F235" s="158">
        <v>34631</v>
      </c>
      <c r="G235" s="141" t="s">
        <v>3586</v>
      </c>
      <c r="H235" s="141" t="s">
        <v>3587</v>
      </c>
      <c r="I235" s="140"/>
      <c r="J235" s="140"/>
      <c r="K235" s="140" t="s">
        <v>3588</v>
      </c>
      <c r="L235" s="140"/>
      <c r="M235" s="140"/>
      <c r="N235" s="140"/>
      <c r="O235" s="140"/>
      <c r="P235" s="140"/>
      <c r="Q235" s="140"/>
      <c r="R235" s="140"/>
      <c r="S235" s="140"/>
      <c r="T235" s="140"/>
      <c r="U235" s="140"/>
      <c r="V235" s="140"/>
      <c r="W235" s="140"/>
      <c r="X235" s="140"/>
      <c r="Y235" s="140"/>
      <c r="Z235" s="140"/>
      <c r="AA235" s="140"/>
      <c r="AB235" s="140"/>
      <c r="AC235" s="140"/>
      <c r="AD235" s="140" t="s">
        <v>3549</v>
      </c>
      <c r="AE235" s="140"/>
      <c r="AF235" s="140"/>
      <c r="AG235" s="140"/>
      <c r="AH235" s="140"/>
      <c r="AI235" s="140"/>
      <c r="AJ235" s="140"/>
      <c r="AK235" s="140"/>
      <c r="AL235" s="140"/>
      <c r="AM235" s="140"/>
      <c r="AN235" s="140"/>
      <c r="AO235" s="140"/>
      <c r="AP235" s="140"/>
      <c r="AQ235" s="140"/>
      <c r="AR235" s="140"/>
      <c r="AS235" s="140"/>
      <c r="AT235" s="140"/>
      <c r="AU235" s="140"/>
      <c r="AV235" s="140"/>
    </row>
    <row r="236" spans="1:48">
      <c r="A236" s="140" t="s">
        <v>3589</v>
      </c>
      <c r="B236" s="140" t="s">
        <v>3590</v>
      </c>
      <c r="C236" s="140" t="s">
        <v>2</v>
      </c>
      <c r="D236" s="140" t="s">
        <v>3591</v>
      </c>
      <c r="E236" s="157" t="s">
        <v>3592</v>
      </c>
      <c r="F236" s="158">
        <v>37403</v>
      </c>
      <c r="G236" s="141" t="s">
        <v>3593</v>
      </c>
      <c r="H236" s="141" t="s">
        <v>3594</v>
      </c>
      <c r="I236" s="140" t="s">
        <v>3595</v>
      </c>
      <c r="J236" s="140"/>
      <c r="K236" s="140" t="s">
        <v>3596</v>
      </c>
      <c r="L236" s="140"/>
      <c r="M236" s="140"/>
      <c r="N236" s="140"/>
      <c r="O236" s="140"/>
      <c r="P236" s="140"/>
      <c r="Q236" s="140"/>
      <c r="R236" s="140"/>
      <c r="S236" s="140"/>
      <c r="T236" s="140"/>
      <c r="U236" s="140"/>
      <c r="V236" s="140"/>
      <c r="W236" s="140"/>
      <c r="X236" s="140"/>
      <c r="Y236" s="140"/>
      <c r="Z236" s="140"/>
      <c r="AA236" s="140"/>
      <c r="AB236" s="140"/>
      <c r="AC236" s="140"/>
      <c r="AD236" s="140" t="s">
        <v>3549</v>
      </c>
      <c r="AE236" s="140"/>
      <c r="AF236" s="140"/>
      <c r="AG236" s="140"/>
      <c r="AH236" s="140"/>
      <c r="AI236" s="140"/>
      <c r="AJ236" s="140"/>
      <c r="AK236" s="140"/>
      <c r="AL236" s="140"/>
      <c r="AM236" s="140"/>
      <c r="AN236" s="140"/>
      <c r="AO236" s="140"/>
      <c r="AP236" s="140"/>
      <c r="AQ236" s="140"/>
      <c r="AR236" s="140"/>
      <c r="AS236" s="140"/>
      <c r="AT236" s="140"/>
      <c r="AU236" s="140"/>
      <c r="AV236" s="140"/>
    </row>
    <row r="237" spans="1:48">
      <c r="A237" s="140" t="s">
        <v>3597</v>
      </c>
      <c r="B237" s="140" t="s">
        <v>3598</v>
      </c>
      <c r="C237" s="140" t="s">
        <v>2</v>
      </c>
      <c r="D237" s="140" t="s">
        <v>3599</v>
      </c>
      <c r="E237" s="157" t="s">
        <v>3600</v>
      </c>
      <c r="F237" s="158">
        <v>38131</v>
      </c>
      <c r="G237" s="141" t="s">
        <v>3601</v>
      </c>
      <c r="H237" s="141" t="s">
        <v>3602</v>
      </c>
      <c r="I237" s="140"/>
      <c r="J237" s="140"/>
      <c r="K237" s="140" t="s">
        <v>3603</v>
      </c>
      <c r="L237" s="140" t="s">
        <v>3604</v>
      </c>
      <c r="M237" s="140" t="s">
        <v>3605</v>
      </c>
      <c r="N237" s="140"/>
      <c r="O237" s="140"/>
      <c r="P237" s="140"/>
      <c r="Q237" s="140"/>
      <c r="R237" s="140"/>
      <c r="S237" s="140"/>
      <c r="T237" s="140"/>
      <c r="U237" s="140"/>
      <c r="V237" s="140"/>
      <c r="W237" s="140"/>
      <c r="X237" s="140"/>
      <c r="Y237" s="140"/>
      <c r="Z237" s="140"/>
      <c r="AA237" s="140"/>
      <c r="AB237" s="140"/>
      <c r="AC237" s="140"/>
      <c r="AD237" s="140" t="s">
        <v>3549</v>
      </c>
      <c r="AE237" s="140" t="s">
        <v>3549</v>
      </c>
      <c r="AF237" s="140" t="s">
        <v>3549</v>
      </c>
      <c r="AG237" s="140"/>
      <c r="AH237" s="140"/>
      <c r="AI237" s="140"/>
      <c r="AJ237" s="140"/>
      <c r="AK237" s="140"/>
      <c r="AL237" s="140"/>
      <c r="AM237" s="140"/>
      <c r="AN237" s="140"/>
      <c r="AO237" s="140"/>
      <c r="AP237" s="140"/>
      <c r="AQ237" s="140"/>
      <c r="AR237" s="140"/>
      <c r="AS237" s="140"/>
      <c r="AT237" s="140"/>
      <c r="AU237" s="140"/>
      <c r="AV237" s="140"/>
    </row>
    <row r="238" spans="1:48">
      <c r="A238" s="140" t="s">
        <v>3606</v>
      </c>
      <c r="B238" s="140" t="s">
        <v>3607</v>
      </c>
      <c r="C238" s="140" t="s">
        <v>2</v>
      </c>
      <c r="D238" s="140" t="s">
        <v>3608</v>
      </c>
      <c r="E238" s="157" t="s">
        <v>3609</v>
      </c>
      <c r="F238" s="158">
        <v>37305</v>
      </c>
      <c r="G238" s="141" t="s">
        <v>3610</v>
      </c>
      <c r="H238" s="141" t="s">
        <v>715</v>
      </c>
      <c r="I238" s="144" t="s">
        <v>3611</v>
      </c>
      <c r="J238" s="140" t="s">
        <v>3612</v>
      </c>
      <c r="K238" s="140" t="s">
        <v>3613</v>
      </c>
      <c r="L238" s="140"/>
      <c r="M238" s="140"/>
      <c r="N238" s="140"/>
      <c r="O238" s="140"/>
      <c r="P238" s="140"/>
      <c r="Q238" s="140"/>
      <c r="R238" s="140"/>
      <c r="S238" s="140"/>
      <c r="T238" s="140"/>
      <c r="U238" s="140"/>
      <c r="V238" s="140"/>
      <c r="W238" s="140"/>
      <c r="X238" s="140"/>
      <c r="Y238" s="140"/>
      <c r="Z238" s="140"/>
      <c r="AA238" s="140"/>
      <c r="AB238" s="140"/>
      <c r="AC238" s="140"/>
      <c r="AD238" s="140" t="s">
        <v>3549</v>
      </c>
      <c r="AE238" s="140"/>
      <c r="AF238" s="140"/>
      <c r="AG238" s="140"/>
      <c r="AH238" s="140"/>
      <c r="AI238" s="140"/>
      <c r="AJ238" s="140"/>
      <c r="AK238" s="140"/>
      <c r="AL238" s="140"/>
      <c r="AM238" s="140"/>
      <c r="AN238" s="140"/>
      <c r="AO238" s="140"/>
      <c r="AP238" s="140"/>
      <c r="AQ238" s="140"/>
      <c r="AR238" s="140"/>
      <c r="AS238" s="140"/>
      <c r="AT238" s="140"/>
      <c r="AU238" s="140"/>
      <c r="AV238" s="140"/>
    </row>
    <row r="239" spans="1:48">
      <c r="A239" s="140" t="s">
        <v>3614</v>
      </c>
      <c r="B239" s="140" t="s">
        <v>3615</v>
      </c>
      <c r="C239" s="140" t="s">
        <v>2</v>
      </c>
      <c r="D239" s="140" t="s">
        <v>3616</v>
      </c>
      <c r="E239" s="157" t="s">
        <v>3617</v>
      </c>
      <c r="F239" s="158">
        <v>34445</v>
      </c>
      <c r="G239" s="141" t="s">
        <v>3618</v>
      </c>
      <c r="H239" s="141" t="s">
        <v>3619</v>
      </c>
      <c r="I239" s="140"/>
      <c r="J239" s="140"/>
      <c r="K239" s="140" t="s">
        <v>3620</v>
      </c>
      <c r="L239" s="140"/>
      <c r="M239" s="140"/>
      <c r="N239" s="140"/>
      <c r="O239" s="140"/>
      <c r="P239" s="140"/>
      <c r="Q239" s="140"/>
      <c r="R239" s="140"/>
      <c r="S239" s="140"/>
      <c r="T239" s="140"/>
      <c r="U239" s="140"/>
      <c r="V239" s="140"/>
      <c r="W239" s="140"/>
      <c r="X239" s="140"/>
      <c r="Y239" s="140"/>
      <c r="Z239" s="140"/>
      <c r="AA239" s="140"/>
      <c r="AB239" s="140"/>
      <c r="AC239" s="140"/>
      <c r="AD239" s="140" t="s">
        <v>3549</v>
      </c>
      <c r="AE239" s="140"/>
      <c r="AF239" s="140"/>
      <c r="AG239" s="140"/>
      <c r="AH239" s="140"/>
      <c r="AI239" s="140"/>
      <c r="AJ239" s="140"/>
      <c r="AK239" s="140"/>
      <c r="AL239" s="140"/>
      <c r="AM239" s="140"/>
      <c r="AN239" s="140"/>
      <c r="AO239" s="140"/>
      <c r="AP239" s="140"/>
      <c r="AQ239" s="140"/>
      <c r="AR239" s="140"/>
      <c r="AS239" s="140"/>
      <c r="AT239" s="140"/>
      <c r="AU239" s="140"/>
      <c r="AV239" s="140"/>
    </row>
    <row r="240" spans="1:48">
      <c r="A240" s="140" t="s">
        <v>3621</v>
      </c>
      <c r="B240" s="140" t="s">
        <v>3622</v>
      </c>
      <c r="C240" s="140" t="s">
        <v>2</v>
      </c>
      <c r="D240" s="140" t="s">
        <v>3623</v>
      </c>
      <c r="E240" s="157" t="s">
        <v>3624</v>
      </c>
      <c r="F240" s="158">
        <v>42079</v>
      </c>
      <c r="G240" s="141" t="s">
        <v>3625</v>
      </c>
      <c r="H240" s="141" t="s">
        <v>3626</v>
      </c>
      <c r="I240" s="140" t="s">
        <v>3627</v>
      </c>
      <c r="J240" s="140" t="s">
        <v>3628</v>
      </c>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0"/>
      <c r="AL240" s="140"/>
      <c r="AM240" s="140"/>
      <c r="AN240" s="140"/>
      <c r="AO240" s="140"/>
      <c r="AP240" s="140"/>
      <c r="AQ240" s="140"/>
      <c r="AR240" s="140"/>
      <c r="AS240" s="140"/>
      <c r="AT240" s="140"/>
      <c r="AU240" s="140"/>
      <c r="AV240" s="140"/>
    </row>
    <row r="241" spans="1:48">
      <c r="A241" s="140" t="s">
        <v>3629</v>
      </c>
      <c r="B241" s="140" t="s">
        <v>3630</v>
      </c>
      <c r="C241" s="140" t="s">
        <v>2</v>
      </c>
      <c r="D241" s="140" t="s">
        <v>3631</v>
      </c>
      <c r="E241" s="157" t="s">
        <v>3632</v>
      </c>
      <c r="F241" s="158">
        <v>34884</v>
      </c>
      <c r="G241" s="141" t="s">
        <v>3633</v>
      </c>
      <c r="H241" s="141" t="s">
        <v>3634</v>
      </c>
      <c r="I241" s="140" t="s">
        <v>3635</v>
      </c>
      <c r="J241" s="140" t="s">
        <v>3636</v>
      </c>
      <c r="K241" s="140" t="s">
        <v>3637</v>
      </c>
      <c r="L241" s="140"/>
      <c r="M241" s="140"/>
      <c r="N241" s="140"/>
      <c r="O241" s="140"/>
      <c r="P241" s="140"/>
      <c r="Q241" s="140"/>
      <c r="R241" s="140"/>
      <c r="S241" s="140"/>
      <c r="T241" s="140"/>
      <c r="U241" s="140"/>
      <c r="V241" s="140"/>
      <c r="W241" s="140"/>
      <c r="X241" s="140"/>
      <c r="Y241" s="140"/>
      <c r="Z241" s="140"/>
      <c r="AA241" s="140"/>
      <c r="AB241" s="140"/>
      <c r="AC241" s="140"/>
      <c r="AD241" s="140" t="s">
        <v>3549</v>
      </c>
      <c r="AE241" s="140"/>
      <c r="AF241" s="140"/>
      <c r="AG241" s="140"/>
      <c r="AH241" s="140"/>
      <c r="AI241" s="140"/>
      <c r="AJ241" s="140"/>
      <c r="AK241" s="140"/>
      <c r="AL241" s="140"/>
      <c r="AM241" s="140"/>
      <c r="AN241" s="140"/>
      <c r="AO241" s="140"/>
      <c r="AP241" s="140"/>
      <c r="AQ241" s="140"/>
      <c r="AR241" s="140"/>
      <c r="AS241" s="140"/>
      <c r="AT241" s="140"/>
      <c r="AU241" s="140"/>
      <c r="AV241" s="140"/>
    </row>
    <row r="242" spans="1:48">
      <c r="A242" s="140" t="s">
        <v>3638</v>
      </c>
      <c r="B242" s="140" t="s">
        <v>3639</v>
      </c>
      <c r="C242" s="140" t="s">
        <v>2</v>
      </c>
      <c r="D242" s="140" t="s">
        <v>3640</v>
      </c>
      <c r="E242" s="157" t="s">
        <v>3641</v>
      </c>
      <c r="F242" s="158">
        <v>39204</v>
      </c>
      <c r="G242" s="141" t="s">
        <v>3642</v>
      </c>
      <c r="H242" s="141" t="s">
        <v>3643</v>
      </c>
      <c r="I242" s="140" t="s">
        <v>3644</v>
      </c>
      <c r="J242" s="140"/>
      <c r="K242" s="140" t="s">
        <v>3645</v>
      </c>
      <c r="L242" s="140"/>
      <c r="M242" s="140"/>
      <c r="N242" s="140"/>
      <c r="O242" s="140"/>
      <c r="P242" s="140"/>
      <c r="Q242" s="140"/>
      <c r="R242" s="140"/>
      <c r="S242" s="140"/>
      <c r="T242" s="140"/>
      <c r="U242" s="140"/>
      <c r="V242" s="140"/>
      <c r="W242" s="140"/>
      <c r="X242" s="140"/>
      <c r="Y242" s="140"/>
      <c r="Z242" s="140"/>
      <c r="AA242" s="140"/>
      <c r="AB242" s="140"/>
      <c r="AC242" s="140"/>
      <c r="AD242" s="140" t="s">
        <v>3549</v>
      </c>
      <c r="AE242" s="140"/>
      <c r="AF242" s="140"/>
      <c r="AG242" s="140"/>
      <c r="AH242" s="140"/>
      <c r="AI242" s="140"/>
      <c r="AJ242" s="140"/>
      <c r="AK242" s="140"/>
      <c r="AL242" s="140"/>
      <c r="AM242" s="140"/>
      <c r="AN242" s="140"/>
      <c r="AO242" s="140"/>
      <c r="AP242" s="140"/>
      <c r="AQ242" s="140"/>
      <c r="AR242" s="140"/>
      <c r="AS242" s="140"/>
      <c r="AT242" s="140"/>
      <c r="AU242" s="140"/>
      <c r="AV242" s="140"/>
    </row>
    <row r="243" spans="1:48">
      <c r="A243" s="140" t="s">
        <v>3646</v>
      </c>
      <c r="B243" s="140" t="s">
        <v>3647</v>
      </c>
      <c r="C243" s="140" t="s">
        <v>2</v>
      </c>
      <c r="D243" s="140" t="s">
        <v>3648</v>
      </c>
      <c r="E243" s="157" t="s">
        <v>3649</v>
      </c>
      <c r="F243" s="158">
        <v>41880</v>
      </c>
      <c r="G243" s="141" t="s">
        <v>3650</v>
      </c>
      <c r="H243" s="141" t="s">
        <v>3651</v>
      </c>
      <c r="I243" s="140" t="s">
        <v>3652</v>
      </c>
      <c r="J243" s="140" t="s">
        <v>3653</v>
      </c>
      <c r="K243" s="140" t="s">
        <v>3654</v>
      </c>
      <c r="L243" s="140"/>
      <c r="M243" s="140"/>
      <c r="N243" s="140"/>
      <c r="O243" s="140"/>
      <c r="P243" s="140"/>
      <c r="Q243" s="140"/>
      <c r="R243" s="140"/>
      <c r="S243" s="140"/>
      <c r="T243" s="140"/>
      <c r="U243" s="140"/>
      <c r="V243" s="140"/>
      <c r="W243" s="140"/>
      <c r="X243" s="140"/>
      <c r="Y243" s="140"/>
      <c r="Z243" s="140"/>
      <c r="AA243" s="140"/>
      <c r="AB243" s="140"/>
      <c r="AC243" s="140"/>
      <c r="AD243" s="140" t="s">
        <v>3549</v>
      </c>
      <c r="AE243" s="140"/>
      <c r="AF243" s="140"/>
      <c r="AG243" s="140"/>
      <c r="AH243" s="140"/>
      <c r="AI243" s="140"/>
      <c r="AJ243" s="140"/>
      <c r="AK243" s="140"/>
      <c r="AL243" s="140"/>
      <c r="AM243" s="140"/>
      <c r="AN243" s="140"/>
      <c r="AO243" s="140"/>
      <c r="AP243" s="140"/>
      <c r="AQ243" s="140"/>
      <c r="AR243" s="140"/>
      <c r="AS243" s="140"/>
      <c r="AT243" s="140"/>
      <c r="AU243" s="140"/>
      <c r="AV243" s="140"/>
    </row>
    <row r="244" spans="1:48">
      <c r="A244" s="140" t="s">
        <v>3655</v>
      </c>
      <c r="B244" s="140" t="s">
        <v>3656</v>
      </c>
      <c r="C244" s="140" t="s">
        <v>2</v>
      </c>
      <c r="D244" s="140" t="s">
        <v>3657</v>
      </c>
      <c r="E244" s="157" t="s">
        <v>3658</v>
      </c>
      <c r="F244" s="158">
        <v>39300</v>
      </c>
      <c r="G244" s="141" t="s">
        <v>3659</v>
      </c>
      <c r="H244" s="141" t="s">
        <v>3660</v>
      </c>
      <c r="I244" s="144" t="s">
        <v>3661</v>
      </c>
      <c r="J244" s="140" t="s">
        <v>3662</v>
      </c>
      <c r="K244" s="140" t="s">
        <v>3663</v>
      </c>
      <c r="L244" s="140" t="s">
        <v>3664</v>
      </c>
      <c r="M244" s="140" t="s">
        <v>3665</v>
      </c>
      <c r="N244" s="140"/>
      <c r="O244" s="140"/>
      <c r="P244" s="140"/>
      <c r="Q244" s="140"/>
      <c r="R244" s="140"/>
      <c r="S244" s="140"/>
      <c r="T244" s="140"/>
      <c r="U244" s="140"/>
      <c r="V244" s="140"/>
      <c r="W244" s="140"/>
      <c r="X244" s="140"/>
      <c r="Y244" s="140"/>
      <c r="Z244" s="140"/>
      <c r="AA244" s="140"/>
      <c r="AB244" s="140"/>
      <c r="AC244" s="140"/>
      <c r="AD244" s="140" t="s">
        <v>430</v>
      </c>
      <c r="AE244" s="140" t="s">
        <v>430</v>
      </c>
      <c r="AF244" s="140" t="s">
        <v>430</v>
      </c>
      <c r="AG244" s="140"/>
      <c r="AH244" s="140"/>
      <c r="AI244" s="140"/>
      <c r="AJ244" s="140"/>
      <c r="AK244" s="140"/>
      <c r="AL244" s="140"/>
      <c r="AM244" s="140"/>
      <c r="AN244" s="140"/>
      <c r="AO244" s="140"/>
      <c r="AP244" s="140"/>
      <c r="AQ244" s="140"/>
      <c r="AR244" s="140"/>
      <c r="AS244" s="140"/>
      <c r="AT244" s="140"/>
      <c r="AU244" s="140"/>
      <c r="AV244" s="140"/>
    </row>
    <row r="245" spans="1:48">
      <c r="A245" s="140" t="s">
        <v>3666</v>
      </c>
      <c r="B245" s="140" t="s">
        <v>3667</v>
      </c>
      <c r="C245" s="140" t="s">
        <v>2</v>
      </c>
      <c r="D245" s="140" t="s">
        <v>3668</v>
      </c>
      <c r="E245" s="157" t="s">
        <v>3669</v>
      </c>
      <c r="F245" s="158">
        <v>35044</v>
      </c>
      <c r="G245" s="141" t="s">
        <v>3670</v>
      </c>
      <c r="H245" s="141" t="s">
        <v>3671</v>
      </c>
      <c r="I245" s="144" t="s">
        <v>3672</v>
      </c>
      <c r="J245" s="140" t="s">
        <v>3673</v>
      </c>
      <c r="K245" s="140" t="s">
        <v>3674</v>
      </c>
      <c r="L245" s="140"/>
      <c r="M245" s="140"/>
      <c r="N245" s="140"/>
      <c r="O245" s="140"/>
      <c r="P245" s="140"/>
      <c r="Q245" s="140"/>
      <c r="R245" s="140"/>
      <c r="S245" s="140"/>
      <c r="T245" s="140"/>
      <c r="U245" s="140"/>
      <c r="V245" s="140"/>
      <c r="W245" s="140"/>
      <c r="X245" s="140"/>
      <c r="Y245" s="140"/>
      <c r="Z245" s="140"/>
      <c r="AA245" s="140"/>
      <c r="AB245" s="140"/>
      <c r="AC245" s="140"/>
      <c r="AD245" s="140" t="s">
        <v>3549</v>
      </c>
      <c r="AE245" s="140"/>
      <c r="AF245" s="140"/>
      <c r="AG245" s="140"/>
      <c r="AH245" s="140"/>
      <c r="AI245" s="140"/>
      <c r="AJ245" s="140"/>
      <c r="AK245" s="140"/>
      <c r="AL245" s="140"/>
      <c r="AM245" s="140"/>
      <c r="AN245" s="140"/>
      <c r="AO245" s="140"/>
      <c r="AP245" s="140"/>
      <c r="AQ245" s="140"/>
      <c r="AR245" s="140"/>
      <c r="AS245" s="140"/>
      <c r="AT245" s="140"/>
      <c r="AU245" s="140"/>
      <c r="AV245" s="140"/>
    </row>
    <row r="246" spans="1:48">
      <c r="A246" s="140" t="s">
        <v>3675</v>
      </c>
      <c r="B246" s="140" t="s">
        <v>3676</v>
      </c>
      <c r="C246" s="140" t="s">
        <v>2</v>
      </c>
      <c r="D246" s="140" t="s">
        <v>3677</v>
      </c>
      <c r="E246" s="157" t="s">
        <v>3678</v>
      </c>
      <c r="F246" s="158">
        <v>35429</v>
      </c>
      <c r="G246" s="141" t="s">
        <v>3679</v>
      </c>
      <c r="H246" s="141" t="s">
        <v>3680</v>
      </c>
      <c r="I246" s="140"/>
      <c r="J246" s="140"/>
      <c r="K246" s="140" t="s">
        <v>3681</v>
      </c>
      <c r="L246" s="140"/>
      <c r="M246" s="140"/>
      <c r="N246" s="140"/>
      <c r="O246" s="140"/>
      <c r="P246" s="140"/>
      <c r="Q246" s="140"/>
      <c r="R246" s="140"/>
      <c r="S246" s="140"/>
      <c r="T246" s="140"/>
      <c r="U246" s="140"/>
      <c r="V246" s="140"/>
      <c r="W246" s="140"/>
      <c r="X246" s="140"/>
      <c r="Y246" s="140"/>
      <c r="Z246" s="140"/>
      <c r="AA246" s="140"/>
      <c r="AB246" s="140"/>
      <c r="AC246" s="140"/>
      <c r="AD246" s="140" t="s">
        <v>3549</v>
      </c>
      <c r="AE246" s="140"/>
      <c r="AF246" s="140"/>
      <c r="AG246" s="140"/>
      <c r="AH246" s="140"/>
      <c r="AI246" s="140"/>
      <c r="AJ246" s="140"/>
      <c r="AK246" s="140"/>
      <c r="AL246" s="140"/>
      <c r="AM246" s="140"/>
      <c r="AN246" s="140"/>
      <c r="AO246" s="140"/>
      <c r="AP246" s="140"/>
      <c r="AQ246" s="140"/>
      <c r="AR246" s="140"/>
      <c r="AS246" s="140"/>
      <c r="AT246" s="140"/>
      <c r="AU246" s="140"/>
      <c r="AV246" s="140"/>
    </row>
    <row r="247" spans="1:48">
      <c r="A247" s="140" t="s">
        <v>3682</v>
      </c>
      <c r="B247" s="140" t="s">
        <v>3683</v>
      </c>
      <c r="C247" s="140" t="s">
        <v>2</v>
      </c>
      <c r="D247" s="140" t="s">
        <v>3684</v>
      </c>
      <c r="E247" s="157" t="s">
        <v>3685</v>
      </c>
      <c r="F247" s="158">
        <v>34197</v>
      </c>
      <c r="G247" s="141" t="s">
        <v>3686</v>
      </c>
      <c r="H247" s="141" t="s">
        <v>3687</v>
      </c>
      <c r="I247" s="140" t="s">
        <v>3688</v>
      </c>
      <c r="J247" s="140" t="s">
        <v>3689</v>
      </c>
      <c r="K247" s="140" t="s">
        <v>3690</v>
      </c>
      <c r="L247" s="140"/>
      <c r="M247" s="140"/>
      <c r="N247" s="140"/>
      <c r="O247" s="140"/>
      <c r="P247" s="140"/>
      <c r="Q247" s="140"/>
      <c r="R247" s="140"/>
      <c r="S247" s="140"/>
      <c r="T247" s="140"/>
      <c r="U247" s="140"/>
      <c r="V247" s="140"/>
      <c r="W247" s="140"/>
      <c r="X247" s="140"/>
      <c r="Y247" s="140"/>
      <c r="Z247" s="140"/>
      <c r="AA247" s="140"/>
      <c r="AB247" s="140"/>
      <c r="AC247" s="140"/>
      <c r="AD247" s="140" t="s">
        <v>3549</v>
      </c>
      <c r="AE247" s="140"/>
      <c r="AF247" s="140"/>
      <c r="AG247" s="140"/>
      <c r="AH247" s="140"/>
      <c r="AI247" s="140"/>
      <c r="AJ247" s="140"/>
      <c r="AK247" s="140"/>
      <c r="AL247" s="140"/>
      <c r="AM247" s="140"/>
      <c r="AN247" s="140"/>
      <c r="AO247" s="140"/>
      <c r="AP247" s="140"/>
      <c r="AQ247" s="140"/>
      <c r="AR247" s="140"/>
      <c r="AS247" s="140"/>
      <c r="AT247" s="140"/>
      <c r="AU247" s="140"/>
      <c r="AV247" s="140"/>
    </row>
    <row r="248" spans="1:48">
      <c r="A248" s="140" t="s">
        <v>3691</v>
      </c>
      <c r="B248" s="140" t="s">
        <v>3692</v>
      </c>
      <c r="C248" s="140" t="s">
        <v>2</v>
      </c>
      <c r="D248" s="140" t="s">
        <v>3693</v>
      </c>
      <c r="E248" s="157" t="s">
        <v>3694</v>
      </c>
      <c r="F248" s="158">
        <v>34806</v>
      </c>
      <c r="G248" s="141" t="s">
        <v>3695</v>
      </c>
      <c r="H248" s="141" t="s">
        <v>3696</v>
      </c>
      <c r="I248" s="140" t="s">
        <v>3697</v>
      </c>
      <c r="J248" s="140" t="s">
        <v>3698</v>
      </c>
      <c r="K248" s="140" t="s">
        <v>3699</v>
      </c>
      <c r="L248" s="140"/>
      <c r="M248" s="140"/>
      <c r="N248" s="140"/>
      <c r="O248" s="140"/>
      <c r="P248" s="140"/>
      <c r="Q248" s="140"/>
      <c r="R248" s="140"/>
      <c r="S248" s="140"/>
      <c r="T248" s="140"/>
      <c r="U248" s="140"/>
      <c r="V248" s="140"/>
      <c r="W248" s="140"/>
      <c r="X248" s="140"/>
      <c r="Y248" s="140"/>
      <c r="Z248" s="140"/>
      <c r="AA248" s="140"/>
      <c r="AB248" s="140"/>
      <c r="AC248" s="140"/>
      <c r="AD248" s="140" t="s">
        <v>3549</v>
      </c>
      <c r="AE248" s="140"/>
      <c r="AF248" s="140"/>
      <c r="AG248" s="140"/>
      <c r="AH248" s="140"/>
      <c r="AI248" s="140"/>
      <c r="AJ248" s="140"/>
      <c r="AK248" s="140"/>
      <c r="AL248" s="140"/>
      <c r="AM248" s="140"/>
      <c r="AN248" s="140"/>
      <c r="AO248" s="140"/>
      <c r="AP248" s="140"/>
      <c r="AQ248" s="140"/>
      <c r="AR248" s="140"/>
      <c r="AS248" s="140"/>
      <c r="AT248" s="140"/>
      <c r="AU248" s="140"/>
      <c r="AV248" s="140"/>
    </row>
    <row r="249" spans="1:48">
      <c r="A249" s="140" t="s">
        <v>3700</v>
      </c>
      <c r="B249" s="140" t="s">
        <v>3701</v>
      </c>
      <c r="C249" s="140" t="s">
        <v>2</v>
      </c>
      <c r="D249" s="140" t="s">
        <v>3702</v>
      </c>
      <c r="E249" s="157" t="s">
        <v>3703</v>
      </c>
      <c r="F249" s="158">
        <v>40585</v>
      </c>
      <c r="G249" s="141" t="s">
        <v>3704</v>
      </c>
      <c r="H249" s="141" t="s">
        <v>3705</v>
      </c>
      <c r="I249" s="140" t="s">
        <v>3706</v>
      </c>
      <c r="J249" s="140" t="s">
        <v>3707</v>
      </c>
      <c r="K249" s="140" t="s">
        <v>3708</v>
      </c>
      <c r="L249" s="140" t="s">
        <v>3709</v>
      </c>
      <c r="M249" s="140"/>
      <c r="N249" s="140"/>
      <c r="O249" s="140"/>
      <c r="P249" s="140"/>
      <c r="Q249" s="140"/>
      <c r="R249" s="140"/>
      <c r="S249" s="140"/>
      <c r="T249" s="140"/>
      <c r="U249" s="140"/>
      <c r="V249" s="140"/>
      <c r="W249" s="140"/>
      <c r="X249" s="140"/>
      <c r="Y249" s="140"/>
      <c r="Z249" s="140"/>
      <c r="AA249" s="140"/>
      <c r="AB249" s="140"/>
      <c r="AC249" s="140"/>
      <c r="AD249" s="140" t="s">
        <v>3549</v>
      </c>
      <c r="AE249" s="140" t="s">
        <v>3549</v>
      </c>
      <c r="AF249" s="140"/>
      <c r="AG249" s="140"/>
      <c r="AH249" s="140"/>
      <c r="AI249" s="140"/>
      <c r="AJ249" s="140"/>
      <c r="AK249" s="140"/>
      <c r="AL249" s="140"/>
      <c r="AM249" s="140"/>
      <c r="AN249" s="140"/>
      <c r="AO249" s="140"/>
      <c r="AP249" s="140"/>
      <c r="AQ249" s="140"/>
      <c r="AR249" s="140"/>
      <c r="AS249" s="140"/>
      <c r="AT249" s="140"/>
      <c r="AU249" s="140"/>
      <c r="AV249" s="140"/>
    </row>
    <row r="250" spans="1:48">
      <c r="A250" s="140" t="s">
        <v>3710</v>
      </c>
      <c r="B250" s="140" t="s">
        <v>3711</v>
      </c>
      <c r="C250" s="140" t="s">
        <v>2</v>
      </c>
      <c r="D250" s="140" t="s">
        <v>3712</v>
      </c>
      <c r="E250" s="157" t="s">
        <v>3713</v>
      </c>
      <c r="F250" s="158">
        <v>34551</v>
      </c>
      <c r="G250" s="141" t="s">
        <v>3714</v>
      </c>
      <c r="H250" s="141" t="s">
        <v>3715</v>
      </c>
      <c r="I250" s="140" t="s">
        <v>3716</v>
      </c>
      <c r="J250" s="140" t="s">
        <v>3717</v>
      </c>
      <c r="K250" s="140" t="s">
        <v>3718</v>
      </c>
      <c r="L250" s="140" t="s">
        <v>3719</v>
      </c>
      <c r="M250" s="140"/>
      <c r="N250" s="140"/>
      <c r="O250" s="140"/>
      <c r="P250" s="140"/>
      <c r="Q250" s="140"/>
      <c r="R250" s="140"/>
      <c r="S250" s="140"/>
      <c r="T250" s="140"/>
      <c r="U250" s="140"/>
      <c r="V250" s="140"/>
      <c r="W250" s="140"/>
      <c r="X250" s="140"/>
      <c r="Y250" s="140"/>
      <c r="Z250" s="140"/>
      <c r="AA250" s="140"/>
      <c r="AB250" s="140"/>
      <c r="AC250" s="140"/>
      <c r="AD250" s="140" t="s">
        <v>429</v>
      </c>
      <c r="AE250" s="140" t="s">
        <v>429</v>
      </c>
      <c r="AF250" s="140"/>
      <c r="AG250" s="140"/>
      <c r="AH250" s="140"/>
      <c r="AI250" s="140"/>
      <c r="AJ250" s="140"/>
      <c r="AK250" s="140"/>
      <c r="AL250" s="140"/>
      <c r="AM250" s="140"/>
      <c r="AN250" s="140"/>
      <c r="AO250" s="140"/>
      <c r="AP250" s="140"/>
      <c r="AQ250" s="140"/>
      <c r="AR250" s="140"/>
      <c r="AS250" s="140"/>
      <c r="AT250" s="140"/>
      <c r="AU250" s="140"/>
      <c r="AV250" s="140"/>
    </row>
    <row r="251" spans="1:48">
      <c r="A251" s="140" t="s">
        <v>3720</v>
      </c>
      <c r="B251" s="140" t="s">
        <v>3721</v>
      </c>
      <c r="C251" s="140" t="s">
        <v>2</v>
      </c>
      <c r="D251" s="140" t="s">
        <v>3722</v>
      </c>
      <c r="E251" s="157" t="s">
        <v>3723</v>
      </c>
      <c r="F251" s="158">
        <v>36598</v>
      </c>
      <c r="G251" s="141" t="s">
        <v>3724</v>
      </c>
      <c r="H251" s="141" t="s">
        <v>3725</v>
      </c>
      <c r="I251" s="144" t="s">
        <v>3726</v>
      </c>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0"/>
      <c r="AL251" s="140"/>
      <c r="AM251" s="140"/>
      <c r="AN251" s="140"/>
      <c r="AO251" s="140"/>
      <c r="AP251" s="140"/>
      <c r="AQ251" s="140"/>
      <c r="AR251" s="140"/>
      <c r="AS251" s="140"/>
      <c r="AT251" s="140"/>
      <c r="AU251" s="140"/>
      <c r="AV251" s="140"/>
    </row>
    <row r="252" spans="1:48">
      <c r="A252" s="140" t="s">
        <v>3727</v>
      </c>
      <c r="B252" s="140" t="s">
        <v>3728</v>
      </c>
      <c r="C252" s="140" t="s">
        <v>2</v>
      </c>
      <c r="D252" s="140" t="s">
        <v>3729</v>
      </c>
      <c r="E252" s="157" t="s">
        <v>3730</v>
      </c>
      <c r="F252" s="158">
        <v>35685</v>
      </c>
      <c r="G252" s="141" t="s">
        <v>3731</v>
      </c>
      <c r="H252" s="141" t="s">
        <v>3732</v>
      </c>
      <c r="I252" s="140" t="s">
        <v>3733</v>
      </c>
      <c r="J252" s="140" t="s">
        <v>3734</v>
      </c>
      <c r="K252" s="140" t="s">
        <v>3735</v>
      </c>
      <c r="L252" s="140"/>
      <c r="M252" s="140"/>
      <c r="N252" s="140"/>
      <c r="O252" s="140"/>
      <c r="P252" s="140"/>
      <c r="Q252" s="140"/>
      <c r="R252" s="140"/>
      <c r="S252" s="140"/>
      <c r="T252" s="140"/>
      <c r="U252" s="140"/>
      <c r="V252" s="140"/>
      <c r="W252" s="140"/>
      <c r="X252" s="140"/>
      <c r="Y252" s="140"/>
      <c r="Z252" s="140"/>
      <c r="AA252" s="140"/>
      <c r="AB252" s="140"/>
      <c r="AC252" s="140"/>
      <c r="AD252" s="140" t="s">
        <v>566</v>
      </c>
      <c r="AE252" s="140"/>
      <c r="AF252" s="140"/>
      <c r="AG252" s="140"/>
      <c r="AH252" s="140"/>
      <c r="AI252" s="140"/>
      <c r="AJ252" s="140"/>
      <c r="AK252" s="140"/>
      <c r="AL252" s="140"/>
      <c r="AM252" s="140"/>
      <c r="AN252" s="140"/>
      <c r="AO252" s="140"/>
      <c r="AP252" s="140"/>
      <c r="AQ252" s="140"/>
      <c r="AR252" s="140"/>
      <c r="AS252" s="140"/>
      <c r="AT252" s="140"/>
      <c r="AU252" s="140"/>
      <c r="AV252" s="140"/>
    </row>
    <row r="253" spans="1:48">
      <c r="A253" s="140" t="s">
        <v>3736</v>
      </c>
      <c r="B253" s="140" t="s">
        <v>3737</v>
      </c>
      <c r="C253" s="140" t="s">
        <v>2</v>
      </c>
      <c r="D253" s="140" t="s">
        <v>3738</v>
      </c>
      <c r="E253" s="157" t="s">
        <v>3739</v>
      </c>
      <c r="F253" s="158">
        <v>34331</v>
      </c>
      <c r="G253" s="141" t="s">
        <v>3740</v>
      </c>
      <c r="H253" s="141" t="s">
        <v>685</v>
      </c>
      <c r="I253" s="140" t="s">
        <v>3741</v>
      </c>
      <c r="J253" s="140"/>
      <c r="K253" s="140" t="s">
        <v>3742</v>
      </c>
      <c r="L253" s="140"/>
      <c r="M253" s="140"/>
      <c r="N253" s="140"/>
      <c r="O253" s="140"/>
      <c r="P253" s="140"/>
      <c r="Q253" s="140"/>
      <c r="R253" s="140"/>
      <c r="S253" s="140"/>
      <c r="T253" s="140"/>
      <c r="U253" s="140"/>
      <c r="V253" s="140"/>
      <c r="W253" s="140"/>
      <c r="X253" s="140"/>
      <c r="Y253" s="140"/>
      <c r="Z253" s="140"/>
      <c r="AA253" s="140"/>
      <c r="AB253" s="140"/>
      <c r="AC253" s="140"/>
      <c r="AD253" s="140" t="s">
        <v>3549</v>
      </c>
      <c r="AE253" s="140"/>
      <c r="AF253" s="140"/>
      <c r="AG253" s="140"/>
      <c r="AH253" s="140"/>
      <c r="AI253" s="140"/>
      <c r="AJ253" s="140"/>
      <c r="AK253" s="140"/>
      <c r="AL253" s="140"/>
      <c r="AM253" s="140"/>
      <c r="AN253" s="140"/>
      <c r="AO253" s="140"/>
      <c r="AP253" s="140"/>
      <c r="AQ253" s="140"/>
      <c r="AR253" s="140"/>
      <c r="AS253" s="140"/>
      <c r="AT253" s="140"/>
      <c r="AU253" s="140"/>
      <c r="AV253" s="140"/>
    </row>
    <row r="254" spans="1:48">
      <c r="A254" s="140" t="s">
        <v>3743</v>
      </c>
      <c r="B254" s="140" t="s">
        <v>3744</v>
      </c>
      <c r="C254" s="140" t="s">
        <v>2</v>
      </c>
      <c r="D254" s="140" t="s">
        <v>3745</v>
      </c>
      <c r="E254" s="157" t="s">
        <v>3746</v>
      </c>
      <c r="F254" s="158">
        <v>36573</v>
      </c>
      <c r="G254" s="141" t="s">
        <v>3747</v>
      </c>
      <c r="H254" s="141" t="s">
        <v>3748</v>
      </c>
      <c r="I254" s="140" t="s">
        <v>3749</v>
      </c>
      <c r="J254" s="140"/>
      <c r="K254" s="140" t="s">
        <v>3750</v>
      </c>
      <c r="L254" s="140"/>
      <c r="M254" s="140"/>
      <c r="N254" s="140"/>
      <c r="O254" s="140"/>
      <c r="P254" s="140"/>
      <c r="Q254" s="140"/>
      <c r="R254" s="140"/>
      <c r="S254" s="140"/>
      <c r="T254" s="140"/>
      <c r="U254" s="140"/>
      <c r="V254" s="140"/>
      <c r="W254" s="140"/>
      <c r="X254" s="140"/>
      <c r="Y254" s="140"/>
      <c r="Z254" s="140"/>
      <c r="AA254" s="140"/>
      <c r="AB254" s="140"/>
      <c r="AC254" s="140"/>
      <c r="AD254" s="140" t="s">
        <v>3549</v>
      </c>
      <c r="AE254" s="140"/>
      <c r="AF254" s="140"/>
      <c r="AG254" s="140"/>
      <c r="AH254" s="140"/>
      <c r="AI254" s="140"/>
      <c r="AJ254" s="140"/>
      <c r="AK254" s="140"/>
      <c r="AL254" s="140"/>
      <c r="AM254" s="140"/>
      <c r="AN254" s="140"/>
      <c r="AO254" s="140"/>
      <c r="AP254" s="140"/>
      <c r="AQ254" s="140"/>
      <c r="AR254" s="140"/>
      <c r="AS254" s="140"/>
      <c r="AT254" s="140"/>
      <c r="AU254" s="140"/>
      <c r="AV254" s="140"/>
    </row>
  </sheetData>
  <hyperlinks>
    <hyperlink ref="I134" r:id="rId1"/>
    <hyperlink ref="I187" r:id="rId2"/>
    <hyperlink ref="I108" r:id="rId3"/>
    <hyperlink ref="I228" r:id="rId4"/>
    <hyperlink ref="I245" r:id="rId5"/>
    <hyperlink ref="I3" r:id="rId6"/>
    <hyperlink ref="I170" r:id="rId7"/>
    <hyperlink ref="I111" r:id="rId8"/>
    <hyperlink ref="I225" r:id="rId9"/>
    <hyperlink ref="I251" r:id="rId10"/>
    <hyperlink ref="I238" r:id="rId11"/>
    <hyperlink ref="I114" r:id="rId12"/>
    <hyperlink ref="I212" r:id="rId13"/>
    <hyperlink ref="I17" r:id="rId14"/>
    <hyperlink ref="I100" r:id="rId15"/>
    <hyperlink ref="I244" r:id="rId16"/>
    <hyperlink ref="I138" r:id="rId17"/>
    <hyperlink ref="I169" r:id="rId18"/>
    <hyperlink ref="I109" r:id="rId19"/>
  </hyperlinks>
  <pageMargins left="0.7" right="0.7" top="0.75" bottom="0.75" header="0.3" footer="0.3"/>
  <pageSetup scale="41" orientation="landscape" r:id="rId20"/>
  <rowBreaks count="5" manualBreakCount="5">
    <brk id="50" max="7" man="1"/>
    <brk id="90" max="7" man="1"/>
    <brk id="130" max="7" man="1"/>
    <brk id="173" max="7" man="1"/>
    <brk id="215" max="7"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showGridLines="0" workbookViewId="0">
      <selection activeCell="B27" sqref="B27"/>
    </sheetView>
  </sheetViews>
  <sheetFormatPr defaultRowHeight="14.25"/>
  <cols>
    <col min="1" max="1" width="2.140625" style="13" customWidth="1"/>
    <col min="2" max="2" width="255.7109375" style="13" bestFit="1" customWidth="1"/>
    <col min="3" max="5" width="9.140625" style="13"/>
    <col min="6" max="6" width="255.7109375" style="21" bestFit="1" customWidth="1"/>
    <col min="7" max="16384" width="9.140625" style="13"/>
  </cols>
  <sheetData>
    <row r="1" spans="2:6">
      <c r="B1" s="19" t="s">
        <v>178</v>
      </c>
      <c r="F1" s="20" t="s">
        <v>233</v>
      </c>
    </row>
    <row r="2" spans="2:6">
      <c r="B2" s="13" t="s">
        <v>206</v>
      </c>
      <c r="F2" s="21" t="s">
        <v>220</v>
      </c>
    </row>
    <row r="4" spans="2:6">
      <c r="B4" s="13" t="s">
        <v>207</v>
      </c>
      <c r="F4" s="21" t="s">
        <v>221</v>
      </c>
    </row>
    <row r="6" spans="2:6">
      <c r="B6" s="13" t="s">
        <v>208</v>
      </c>
      <c r="F6" s="21" t="s">
        <v>222</v>
      </c>
    </row>
    <row r="8" spans="2:6">
      <c r="B8" s="13" t="s">
        <v>209</v>
      </c>
      <c r="F8" s="21" t="s">
        <v>223</v>
      </c>
    </row>
    <row r="9" spans="2:6">
      <c r="B9" s="13" t="s">
        <v>107</v>
      </c>
    </row>
    <row r="10" spans="2:6">
      <c r="B10" s="13" t="s">
        <v>210</v>
      </c>
      <c r="F10" s="21" t="s">
        <v>224</v>
      </c>
    </row>
    <row r="12" spans="2:6">
      <c r="B12" s="13" t="s">
        <v>211</v>
      </c>
      <c r="F12" s="21" t="s">
        <v>225</v>
      </c>
    </row>
    <row r="14" spans="2:6">
      <c r="B14" s="13" t="s">
        <v>212</v>
      </c>
      <c r="F14" s="21" t="s">
        <v>226</v>
      </c>
    </row>
    <row r="16" spans="2:6">
      <c r="B16" s="13" t="s">
        <v>213</v>
      </c>
      <c r="F16" s="21" t="s">
        <v>234</v>
      </c>
    </row>
    <row r="18" spans="2:6">
      <c r="B18" s="13" t="s">
        <v>214</v>
      </c>
      <c r="F18" s="21" t="s">
        <v>227</v>
      </c>
    </row>
    <row r="20" spans="2:6">
      <c r="B20" s="13" t="s">
        <v>215</v>
      </c>
      <c r="F20" s="21" t="s">
        <v>228</v>
      </c>
    </row>
    <row r="23" spans="2:6">
      <c r="B23" s="13" t="s">
        <v>216</v>
      </c>
      <c r="F23" s="21" t="s">
        <v>229</v>
      </c>
    </row>
    <row r="25" spans="2:6">
      <c r="B25" s="13" t="s">
        <v>217</v>
      </c>
      <c r="F25" s="21" t="s">
        <v>230</v>
      </c>
    </row>
    <row r="27" spans="2:6">
      <c r="B27" s="13" t="s">
        <v>218</v>
      </c>
      <c r="F27" s="21" t="s">
        <v>231</v>
      </c>
    </row>
    <row r="29" spans="2:6">
      <c r="B29" s="13" t="s">
        <v>219</v>
      </c>
      <c r="F29" s="21" t="s">
        <v>232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zoomScaleNormal="100" workbookViewId="0">
      <selection activeCell="C7" sqref="C7:O7"/>
    </sheetView>
  </sheetViews>
  <sheetFormatPr defaultRowHeight="12.75"/>
  <cols>
    <col min="1" max="1" width="9.140625" style="1"/>
    <col min="2" max="2" width="8" style="1" bestFit="1" customWidth="1"/>
    <col min="3" max="3" width="4.28515625" style="1" bestFit="1" customWidth="1"/>
    <col min="4" max="4" width="4.140625" style="1" bestFit="1" customWidth="1"/>
    <col min="5" max="6" width="4.28515625" style="1" bestFit="1" customWidth="1"/>
    <col min="7" max="8" width="4.140625" style="1" bestFit="1" customWidth="1"/>
    <col min="9" max="9" width="5.5703125" style="1" customWidth="1"/>
    <col min="10" max="11" width="5.42578125" style="1" bestFit="1" customWidth="1"/>
    <col min="12" max="13" width="4.28515625" style="1" bestFit="1" customWidth="1"/>
    <col min="14" max="15" width="4.28515625" style="1" customWidth="1"/>
    <col min="16" max="16" width="9.5703125" style="1" bestFit="1" customWidth="1"/>
    <col min="17" max="16384" width="9.140625" style="1"/>
  </cols>
  <sheetData>
    <row r="1" spans="2:16" ht="13.5" thickBot="1"/>
    <row r="2" spans="2:16" ht="30.75" customHeight="1" thickBot="1">
      <c r="B2" s="179" t="s">
        <v>240</v>
      </c>
      <c r="C2" s="180"/>
      <c r="D2" s="180"/>
      <c r="E2" s="180"/>
      <c r="F2" s="180"/>
      <c r="G2" s="180"/>
      <c r="H2" s="180"/>
      <c r="I2" s="180"/>
      <c r="J2" s="180"/>
      <c r="K2" s="180"/>
      <c r="L2" s="180"/>
      <c r="M2" s="180"/>
      <c r="N2" s="180"/>
      <c r="O2" s="180"/>
      <c r="P2" s="181"/>
    </row>
    <row r="3" spans="2:16" ht="17.25" thickBot="1">
      <c r="B3" s="136" t="s">
        <v>241</v>
      </c>
      <c r="C3" s="32">
        <v>42430</v>
      </c>
      <c r="D3" s="32">
        <v>42461</v>
      </c>
      <c r="E3" s="32">
        <v>42491</v>
      </c>
      <c r="F3" s="32">
        <v>42522</v>
      </c>
      <c r="G3" s="32">
        <v>42552</v>
      </c>
      <c r="H3" s="32">
        <v>42583</v>
      </c>
      <c r="I3" s="32">
        <v>42614</v>
      </c>
      <c r="J3" s="32">
        <v>42644</v>
      </c>
      <c r="K3" s="32">
        <v>42675</v>
      </c>
      <c r="L3" s="32">
        <v>42705</v>
      </c>
      <c r="M3" s="32">
        <v>42736</v>
      </c>
      <c r="N3" s="32">
        <v>42767</v>
      </c>
      <c r="O3" s="32">
        <v>42795</v>
      </c>
      <c r="P3" s="33" t="s">
        <v>245</v>
      </c>
    </row>
    <row r="4" spans="2:16">
      <c r="B4" s="27" t="s">
        <v>0</v>
      </c>
      <c r="C4" s="28">
        <v>188</v>
      </c>
      <c r="D4" s="28">
        <v>188</v>
      </c>
      <c r="E4" s="28">
        <v>186</v>
      </c>
      <c r="F4" s="28">
        <v>186</v>
      </c>
      <c r="G4" s="28">
        <v>186</v>
      </c>
      <c r="H4" s="28">
        <v>185</v>
      </c>
      <c r="I4" s="28">
        <v>184</v>
      </c>
      <c r="J4" s="28">
        <v>183</v>
      </c>
      <c r="K4" s="28">
        <v>183</v>
      </c>
      <c r="L4" s="28">
        <v>180</v>
      </c>
      <c r="M4" s="28">
        <v>179</v>
      </c>
      <c r="N4" s="28">
        <v>179</v>
      </c>
      <c r="O4" s="28">
        <v>177</v>
      </c>
      <c r="P4" s="29" t="s">
        <v>4</v>
      </c>
    </row>
    <row r="5" spans="2:16">
      <c r="B5" s="27" t="s">
        <v>1</v>
      </c>
      <c r="C5" s="28">
        <v>46</v>
      </c>
      <c r="D5" s="28">
        <v>45</v>
      </c>
      <c r="E5" s="28">
        <v>45</v>
      </c>
      <c r="F5" s="28">
        <v>44</v>
      </c>
      <c r="G5" s="28">
        <v>43</v>
      </c>
      <c r="H5" s="28">
        <v>43</v>
      </c>
      <c r="I5" s="28">
        <v>43</v>
      </c>
      <c r="J5" s="28">
        <v>44</v>
      </c>
      <c r="K5" s="28">
        <v>44</v>
      </c>
      <c r="L5" s="28">
        <v>44</v>
      </c>
      <c r="M5" s="28">
        <v>44</v>
      </c>
      <c r="N5" s="28">
        <v>44</v>
      </c>
      <c r="O5" s="28">
        <v>43</v>
      </c>
      <c r="P5" s="29" t="s">
        <v>5</v>
      </c>
    </row>
    <row r="6" spans="2:16">
      <c r="B6" s="27" t="s">
        <v>2</v>
      </c>
      <c r="C6" s="28">
        <v>25</v>
      </c>
      <c r="D6" s="28">
        <v>25</v>
      </c>
      <c r="E6" s="28">
        <v>25</v>
      </c>
      <c r="F6" s="28">
        <v>25</v>
      </c>
      <c r="G6" s="28">
        <v>25</v>
      </c>
      <c r="H6" s="28">
        <v>25</v>
      </c>
      <c r="I6" s="28">
        <v>25</v>
      </c>
      <c r="J6" s="28">
        <v>25</v>
      </c>
      <c r="K6" s="28">
        <v>25</v>
      </c>
      <c r="L6" s="28">
        <v>25</v>
      </c>
      <c r="M6" s="28">
        <v>25</v>
      </c>
      <c r="N6" s="28">
        <v>25</v>
      </c>
      <c r="O6" s="28">
        <v>25</v>
      </c>
      <c r="P6" s="29" t="s">
        <v>6</v>
      </c>
    </row>
    <row r="7" spans="2:16" ht="13.5" thickBot="1">
      <c r="B7" s="30" t="s">
        <v>3</v>
      </c>
      <c r="C7" s="163">
        <f t="shared" ref="C7:N7" si="0">SUM(C4:C6)</f>
        <v>259</v>
      </c>
      <c r="D7" s="163">
        <f t="shared" si="0"/>
        <v>258</v>
      </c>
      <c r="E7" s="163">
        <f t="shared" si="0"/>
        <v>256</v>
      </c>
      <c r="F7" s="163">
        <f t="shared" si="0"/>
        <v>255</v>
      </c>
      <c r="G7" s="163">
        <f t="shared" si="0"/>
        <v>254</v>
      </c>
      <c r="H7" s="163">
        <f t="shared" si="0"/>
        <v>253</v>
      </c>
      <c r="I7" s="163">
        <f t="shared" si="0"/>
        <v>252</v>
      </c>
      <c r="J7" s="163">
        <f t="shared" si="0"/>
        <v>252</v>
      </c>
      <c r="K7" s="163">
        <f t="shared" si="0"/>
        <v>252</v>
      </c>
      <c r="L7" s="163">
        <f t="shared" si="0"/>
        <v>249</v>
      </c>
      <c r="M7" s="163">
        <f t="shared" si="0"/>
        <v>248</v>
      </c>
      <c r="N7" s="163">
        <f t="shared" si="0"/>
        <v>248</v>
      </c>
      <c r="O7" s="166">
        <f t="shared" ref="O7" si="1">SUM(O4:O6)</f>
        <v>245</v>
      </c>
      <c r="P7" s="31" t="s">
        <v>3</v>
      </c>
    </row>
    <row r="8" spans="2:16" ht="13.5" thickBot="1">
      <c r="B8" s="176"/>
      <c r="C8" s="177"/>
      <c r="D8" s="177"/>
      <c r="E8" s="177"/>
      <c r="F8" s="177"/>
      <c r="G8" s="177"/>
      <c r="H8" s="177"/>
      <c r="I8" s="177"/>
      <c r="J8" s="177"/>
      <c r="K8" s="177"/>
      <c r="L8" s="177"/>
      <c r="M8" s="177"/>
      <c r="N8" s="177"/>
      <c r="O8" s="177"/>
      <c r="P8" s="178"/>
    </row>
  </sheetData>
  <mergeCells count="2">
    <mergeCell ref="B8:P8"/>
    <mergeCell ref="B2:P2"/>
  </mergeCells>
  <pageMargins left="0.7" right="0.7" top="0.75" bottom="0.75" header="0.3" footer="0.3"/>
  <pageSetup paperSize="9" orientation="portrait" r:id="rId1"/>
  <ignoredErrors>
    <ignoredError sqref="C7:O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zoomScaleNormal="100" workbookViewId="0">
      <pane xSplit="3" ySplit="3" topLeftCell="D4" activePane="bottomRight" state="frozen"/>
      <selection pane="topRight" activeCell="D1" sqref="D1"/>
      <selection pane="bottomLeft" activeCell="A4" sqref="A4"/>
      <selection pane="bottomRight" activeCell="R6" sqref="R6"/>
    </sheetView>
  </sheetViews>
  <sheetFormatPr defaultRowHeight="14.25"/>
  <cols>
    <col min="1" max="1" width="9.140625" style="2"/>
    <col min="2" max="2" width="4.42578125" style="2" customWidth="1"/>
    <col min="3" max="3" width="14.7109375" style="2" bestFit="1" customWidth="1"/>
    <col min="4" max="4" width="4.7109375" style="2" bestFit="1" customWidth="1"/>
    <col min="5" max="6" width="4.5703125" style="2" bestFit="1" customWidth="1"/>
    <col min="7" max="9" width="4.28515625" style="2" bestFit="1" customWidth="1"/>
    <col min="10" max="11" width="5.140625" style="2" bestFit="1" customWidth="1"/>
    <col min="12" max="12" width="5.7109375" style="2" bestFit="1" customWidth="1"/>
    <col min="13" max="13" width="4.7109375" style="2" bestFit="1" customWidth="1"/>
    <col min="14" max="16" width="4.140625" style="2" bestFit="1" customWidth="1"/>
    <col min="17" max="17" width="14.5703125" style="2" bestFit="1" customWidth="1"/>
    <col min="18" max="16384" width="9.140625" style="2"/>
  </cols>
  <sheetData>
    <row r="1" spans="2:17" ht="15" thickBot="1"/>
    <row r="2" spans="2:17" ht="33" customHeight="1" thickBot="1">
      <c r="B2" s="179" t="s">
        <v>242</v>
      </c>
      <c r="C2" s="180"/>
      <c r="D2" s="180"/>
      <c r="E2" s="180"/>
      <c r="F2" s="180"/>
      <c r="G2" s="180"/>
      <c r="H2" s="180"/>
      <c r="I2" s="180"/>
      <c r="J2" s="180"/>
      <c r="K2" s="180"/>
      <c r="L2" s="180"/>
      <c r="M2" s="180"/>
      <c r="N2" s="180"/>
      <c r="O2" s="180"/>
      <c r="P2" s="180"/>
      <c r="Q2" s="181"/>
    </row>
    <row r="3" spans="2:17" ht="15" thickBot="1">
      <c r="B3" s="49" t="s">
        <v>7</v>
      </c>
      <c r="C3" s="34" t="s">
        <v>8</v>
      </c>
      <c r="D3" s="35">
        <v>42430</v>
      </c>
      <c r="E3" s="35">
        <v>42461</v>
      </c>
      <c r="F3" s="35">
        <v>42491</v>
      </c>
      <c r="G3" s="35">
        <v>42522</v>
      </c>
      <c r="H3" s="35">
        <v>42552</v>
      </c>
      <c r="I3" s="35">
        <v>42583</v>
      </c>
      <c r="J3" s="36">
        <v>42614</v>
      </c>
      <c r="K3" s="36">
        <v>42644</v>
      </c>
      <c r="L3" s="36">
        <v>42675</v>
      </c>
      <c r="M3" s="36">
        <v>42705</v>
      </c>
      <c r="N3" s="36">
        <v>42736</v>
      </c>
      <c r="O3" s="36">
        <v>42767</v>
      </c>
      <c r="P3" s="36">
        <v>42795</v>
      </c>
      <c r="Q3" s="37" t="s">
        <v>43</v>
      </c>
    </row>
    <row r="4" spans="2:17">
      <c r="B4" s="38">
        <v>1</v>
      </c>
      <c r="C4" s="39" t="s">
        <v>9</v>
      </c>
      <c r="D4" s="28">
        <v>2</v>
      </c>
      <c r="E4" s="28">
        <v>2</v>
      </c>
      <c r="F4" s="28">
        <v>2</v>
      </c>
      <c r="G4" s="28">
        <v>2</v>
      </c>
      <c r="H4" s="28">
        <v>2</v>
      </c>
      <c r="I4" s="28">
        <v>2</v>
      </c>
      <c r="J4" s="40">
        <v>2</v>
      </c>
      <c r="K4" s="28">
        <v>2</v>
      </c>
      <c r="L4" s="28">
        <v>2</v>
      </c>
      <c r="M4" s="28">
        <v>2</v>
      </c>
      <c r="N4" s="28">
        <v>2</v>
      </c>
      <c r="O4" s="28">
        <v>2</v>
      </c>
      <c r="P4" s="28">
        <v>2</v>
      </c>
      <c r="Q4" s="29" t="s">
        <v>9</v>
      </c>
    </row>
    <row r="5" spans="2:17">
      <c r="B5" s="38">
        <v>2</v>
      </c>
      <c r="C5" s="39" t="s">
        <v>10</v>
      </c>
      <c r="D5" s="28">
        <v>5</v>
      </c>
      <c r="E5" s="28">
        <v>5</v>
      </c>
      <c r="F5" s="28">
        <v>5</v>
      </c>
      <c r="G5" s="28">
        <v>5</v>
      </c>
      <c r="H5" s="28">
        <v>5</v>
      </c>
      <c r="I5" s="28">
        <v>5</v>
      </c>
      <c r="J5" s="40">
        <v>5</v>
      </c>
      <c r="K5" s="28">
        <v>5</v>
      </c>
      <c r="L5" s="28">
        <v>5</v>
      </c>
      <c r="M5" s="28">
        <v>5</v>
      </c>
      <c r="N5" s="28">
        <v>5</v>
      </c>
      <c r="O5" s="28">
        <v>5</v>
      </c>
      <c r="P5" s="28">
        <v>5</v>
      </c>
      <c r="Q5" s="29" t="s">
        <v>10</v>
      </c>
    </row>
    <row r="6" spans="2:17">
      <c r="B6" s="38">
        <v>3</v>
      </c>
      <c r="C6" s="39" t="s">
        <v>11</v>
      </c>
      <c r="D6" s="28">
        <v>1</v>
      </c>
      <c r="E6" s="28">
        <v>1</v>
      </c>
      <c r="F6" s="28">
        <v>1</v>
      </c>
      <c r="G6" s="28">
        <v>1</v>
      </c>
      <c r="H6" s="28">
        <v>1</v>
      </c>
      <c r="I6" s="28">
        <v>1</v>
      </c>
      <c r="J6" s="40">
        <v>1</v>
      </c>
      <c r="K6" s="28">
        <v>1</v>
      </c>
      <c r="L6" s="28">
        <v>1</v>
      </c>
      <c r="M6" s="28">
        <v>1</v>
      </c>
      <c r="N6" s="28">
        <v>1</v>
      </c>
      <c r="O6" s="28">
        <v>1</v>
      </c>
      <c r="P6" s="28">
        <v>1</v>
      </c>
      <c r="Q6" s="29" t="s">
        <v>11</v>
      </c>
    </row>
    <row r="7" spans="2:17">
      <c r="B7" s="38">
        <v>4</v>
      </c>
      <c r="C7" s="39" t="s">
        <v>12</v>
      </c>
      <c r="D7" s="28">
        <v>6</v>
      </c>
      <c r="E7" s="28">
        <v>6</v>
      </c>
      <c r="F7" s="28">
        <v>6</v>
      </c>
      <c r="G7" s="28">
        <v>6</v>
      </c>
      <c r="H7" s="28">
        <v>6</v>
      </c>
      <c r="I7" s="28">
        <v>6</v>
      </c>
      <c r="J7" s="40">
        <v>6</v>
      </c>
      <c r="K7" s="28">
        <v>6</v>
      </c>
      <c r="L7" s="28">
        <v>6</v>
      </c>
      <c r="M7" s="28">
        <v>6</v>
      </c>
      <c r="N7" s="28">
        <v>6</v>
      </c>
      <c r="O7" s="28">
        <v>6</v>
      </c>
      <c r="P7" s="28">
        <v>6</v>
      </c>
      <c r="Q7" s="29" t="s">
        <v>12</v>
      </c>
    </row>
    <row r="8" spans="2:17">
      <c r="B8" s="38">
        <v>5</v>
      </c>
      <c r="C8" s="39" t="s">
        <v>13</v>
      </c>
      <c r="D8" s="28">
        <v>163</v>
      </c>
      <c r="E8" s="28">
        <v>161</v>
      </c>
      <c r="F8" s="28">
        <v>160</v>
      </c>
      <c r="G8" s="28">
        <v>160</v>
      </c>
      <c r="H8" s="28">
        <v>158</v>
      </c>
      <c r="I8" s="28">
        <v>158</v>
      </c>
      <c r="J8" s="40">
        <v>157</v>
      </c>
      <c r="K8" s="28">
        <v>157</v>
      </c>
      <c r="L8" s="28">
        <v>157</v>
      </c>
      <c r="M8" s="28">
        <v>155</v>
      </c>
      <c r="N8" s="28">
        <v>155</v>
      </c>
      <c r="O8" s="28">
        <v>155</v>
      </c>
      <c r="P8" s="28">
        <v>153</v>
      </c>
      <c r="Q8" s="29" t="s">
        <v>13</v>
      </c>
    </row>
    <row r="9" spans="2:17">
      <c r="B9" s="41">
        <v>6</v>
      </c>
      <c r="C9" s="39" t="s">
        <v>14</v>
      </c>
      <c r="D9" s="28" t="e">
        <v>#N/A</v>
      </c>
      <c r="E9" s="28" t="e">
        <v>#N/A</v>
      </c>
      <c r="F9" s="28" t="e">
        <v>#N/A</v>
      </c>
      <c r="G9" s="28" t="e">
        <v>#N/A</v>
      </c>
      <c r="H9" s="28" t="e">
        <v>#N/A</v>
      </c>
      <c r="I9" s="28" t="e">
        <v>#N/A</v>
      </c>
      <c r="J9" s="40" t="e">
        <v>#N/A</v>
      </c>
      <c r="K9" s="28" t="e">
        <v>#N/A</v>
      </c>
      <c r="L9" s="28" t="e">
        <v>#N/A</v>
      </c>
      <c r="M9" s="28" t="e">
        <v>#N/A</v>
      </c>
      <c r="N9" s="28" t="e">
        <v>#N/A</v>
      </c>
      <c r="O9" s="28" t="e">
        <v>#N/A</v>
      </c>
      <c r="P9" s="28" t="e">
        <v>#N/A</v>
      </c>
      <c r="Q9" s="29" t="s">
        <v>14</v>
      </c>
    </row>
    <row r="10" spans="2:17">
      <c r="B10" s="41">
        <v>7</v>
      </c>
      <c r="C10" s="39" t="s">
        <v>15</v>
      </c>
      <c r="D10" s="28">
        <v>1</v>
      </c>
      <c r="E10" s="28">
        <v>1</v>
      </c>
      <c r="F10" s="28">
        <v>1</v>
      </c>
      <c r="G10" s="28">
        <v>1</v>
      </c>
      <c r="H10" s="28">
        <v>1</v>
      </c>
      <c r="I10" s="28">
        <v>1</v>
      </c>
      <c r="J10" s="40">
        <v>1</v>
      </c>
      <c r="K10" s="28">
        <v>1</v>
      </c>
      <c r="L10" s="28">
        <v>1</v>
      </c>
      <c r="M10" s="28">
        <v>1</v>
      </c>
      <c r="N10" s="28">
        <v>1</v>
      </c>
      <c r="O10" s="28">
        <v>1</v>
      </c>
      <c r="P10" s="28">
        <v>1</v>
      </c>
      <c r="Q10" s="29" t="s">
        <v>15</v>
      </c>
    </row>
    <row r="11" spans="2:17">
      <c r="B11" s="41">
        <v>8</v>
      </c>
      <c r="C11" s="39" t="s">
        <v>16</v>
      </c>
      <c r="D11" s="28">
        <v>22</v>
      </c>
      <c r="E11" s="28">
        <v>22</v>
      </c>
      <c r="F11" s="28">
        <v>22</v>
      </c>
      <c r="G11" s="28">
        <v>22</v>
      </c>
      <c r="H11" s="28">
        <v>22</v>
      </c>
      <c r="I11" s="28">
        <v>22</v>
      </c>
      <c r="J11" s="40">
        <v>22</v>
      </c>
      <c r="K11" s="28">
        <v>22</v>
      </c>
      <c r="L11" s="28">
        <v>22</v>
      </c>
      <c r="M11" s="28">
        <v>22</v>
      </c>
      <c r="N11" s="28" t="s">
        <v>3754</v>
      </c>
      <c r="O11" s="28" t="s">
        <v>3754</v>
      </c>
      <c r="P11" s="28">
        <v>20</v>
      </c>
      <c r="Q11" s="29" t="s">
        <v>44</v>
      </c>
    </row>
    <row r="12" spans="2:17">
      <c r="B12" s="41">
        <v>9</v>
      </c>
      <c r="C12" s="39" t="s">
        <v>17</v>
      </c>
      <c r="D12" s="28">
        <v>11</v>
      </c>
      <c r="E12" s="28">
        <v>11</v>
      </c>
      <c r="F12" s="28">
        <v>11</v>
      </c>
      <c r="G12" s="28">
        <v>11</v>
      </c>
      <c r="H12" s="28">
        <v>11</v>
      </c>
      <c r="I12" s="28">
        <v>11</v>
      </c>
      <c r="J12" s="40">
        <v>11</v>
      </c>
      <c r="K12" s="28">
        <v>11</v>
      </c>
      <c r="L12" s="28">
        <v>11</v>
      </c>
      <c r="M12" s="28">
        <v>11</v>
      </c>
      <c r="N12" s="28">
        <v>10</v>
      </c>
      <c r="O12" s="28">
        <v>10</v>
      </c>
      <c r="P12" s="28">
        <v>10</v>
      </c>
      <c r="Q12" s="29" t="s">
        <v>45</v>
      </c>
    </row>
    <row r="13" spans="2:17">
      <c r="B13" s="41">
        <v>10</v>
      </c>
      <c r="C13" s="39" t="s">
        <v>18</v>
      </c>
      <c r="D13" s="28">
        <v>15</v>
      </c>
      <c r="E13" s="28">
        <v>15</v>
      </c>
      <c r="F13" s="28">
        <v>15</v>
      </c>
      <c r="G13" s="28">
        <v>15</v>
      </c>
      <c r="H13" s="28">
        <v>15</v>
      </c>
      <c r="I13" s="28">
        <v>15</v>
      </c>
      <c r="J13" s="40">
        <v>15</v>
      </c>
      <c r="K13" s="28">
        <v>15</v>
      </c>
      <c r="L13" s="28">
        <v>15</v>
      </c>
      <c r="M13" s="28">
        <v>15</v>
      </c>
      <c r="N13" s="28">
        <v>15</v>
      </c>
      <c r="O13" s="28">
        <v>15</v>
      </c>
      <c r="P13" s="28">
        <v>15</v>
      </c>
      <c r="Q13" s="29" t="s">
        <v>46</v>
      </c>
    </row>
    <row r="14" spans="2:17">
      <c r="B14" s="41">
        <v>11</v>
      </c>
      <c r="C14" s="39" t="s">
        <v>19</v>
      </c>
      <c r="D14" s="28">
        <v>1</v>
      </c>
      <c r="E14" s="28">
        <v>1</v>
      </c>
      <c r="F14" s="28">
        <v>1</v>
      </c>
      <c r="G14" s="28">
        <v>1</v>
      </c>
      <c r="H14" s="28">
        <v>1</v>
      </c>
      <c r="I14" s="28">
        <v>1</v>
      </c>
      <c r="J14" s="40">
        <v>1</v>
      </c>
      <c r="K14" s="28">
        <v>1</v>
      </c>
      <c r="L14" s="28">
        <v>1</v>
      </c>
      <c r="M14" s="28">
        <v>1</v>
      </c>
      <c r="N14" s="28">
        <v>1</v>
      </c>
      <c r="O14" s="28">
        <v>1</v>
      </c>
      <c r="P14" s="28">
        <v>1</v>
      </c>
      <c r="Q14" s="29" t="s">
        <v>47</v>
      </c>
    </row>
    <row r="15" spans="2:17">
      <c r="B15" s="41">
        <v>12</v>
      </c>
      <c r="C15" s="39" t="s">
        <v>20</v>
      </c>
      <c r="D15" s="28">
        <v>1</v>
      </c>
      <c r="E15" s="28">
        <v>1</v>
      </c>
      <c r="F15" s="28">
        <v>1</v>
      </c>
      <c r="G15" s="28">
        <v>1</v>
      </c>
      <c r="H15" s="28">
        <v>1</v>
      </c>
      <c r="I15" s="28">
        <v>1</v>
      </c>
      <c r="J15" s="40">
        <v>1</v>
      </c>
      <c r="K15" s="28">
        <v>1</v>
      </c>
      <c r="L15" s="28">
        <v>1</v>
      </c>
      <c r="M15" s="28">
        <v>1</v>
      </c>
      <c r="N15" s="28">
        <v>1</v>
      </c>
      <c r="O15" s="28">
        <v>1</v>
      </c>
      <c r="P15" s="28">
        <v>1</v>
      </c>
      <c r="Q15" s="29" t="s">
        <v>48</v>
      </c>
    </row>
    <row r="16" spans="2:17">
      <c r="B16" s="41">
        <v>13</v>
      </c>
      <c r="C16" s="39" t="s">
        <v>21</v>
      </c>
      <c r="D16" s="28">
        <v>1</v>
      </c>
      <c r="E16" s="28">
        <v>1</v>
      </c>
      <c r="F16" s="28">
        <v>1</v>
      </c>
      <c r="G16" s="28">
        <v>1</v>
      </c>
      <c r="H16" s="28">
        <v>1</v>
      </c>
      <c r="I16" s="28">
        <v>1</v>
      </c>
      <c r="J16" s="40">
        <v>1</v>
      </c>
      <c r="K16" s="28">
        <v>1</v>
      </c>
      <c r="L16" s="28">
        <v>1</v>
      </c>
      <c r="M16" s="28">
        <v>1</v>
      </c>
      <c r="N16" s="28">
        <v>1</v>
      </c>
      <c r="O16" s="28">
        <v>1</v>
      </c>
      <c r="P16" s="28">
        <v>1</v>
      </c>
      <c r="Q16" s="29" t="s">
        <v>49</v>
      </c>
    </row>
    <row r="17" spans="2:17">
      <c r="B17" s="41">
        <v>14</v>
      </c>
      <c r="C17" s="39" t="s">
        <v>22</v>
      </c>
      <c r="D17" s="28">
        <v>2</v>
      </c>
      <c r="E17" s="28">
        <v>2</v>
      </c>
      <c r="F17" s="28">
        <v>2</v>
      </c>
      <c r="G17" s="28">
        <v>2</v>
      </c>
      <c r="H17" s="28">
        <v>2</v>
      </c>
      <c r="I17" s="28">
        <v>2</v>
      </c>
      <c r="J17" s="40">
        <v>2</v>
      </c>
      <c r="K17" s="28">
        <v>2</v>
      </c>
      <c r="L17" s="28">
        <v>2</v>
      </c>
      <c r="M17" s="28">
        <v>2</v>
      </c>
      <c r="N17" s="28">
        <v>2</v>
      </c>
      <c r="O17" s="28">
        <v>2</v>
      </c>
      <c r="P17" s="28">
        <v>2</v>
      </c>
      <c r="Q17" s="29" t="s">
        <v>50</v>
      </c>
    </row>
    <row r="18" spans="2:17">
      <c r="B18" s="41">
        <v>15</v>
      </c>
      <c r="C18" s="39" t="s">
        <v>23</v>
      </c>
      <c r="D18" s="28" t="e">
        <v>#N/A</v>
      </c>
      <c r="E18" s="28" t="e">
        <v>#N/A</v>
      </c>
      <c r="F18" s="28" t="e">
        <v>#N/A</v>
      </c>
      <c r="G18" s="28" t="e">
        <v>#N/A</v>
      </c>
      <c r="H18" s="28" t="e">
        <v>#N/A</v>
      </c>
      <c r="I18" s="28" t="e">
        <v>#N/A</v>
      </c>
      <c r="J18" s="40" t="e">
        <v>#N/A</v>
      </c>
      <c r="K18" s="28" t="e">
        <v>#N/A</v>
      </c>
      <c r="L18" s="28" t="e">
        <v>#N/A</v>
      </c>
      <c r="M18" s="28" t="e">
        <v>#N/A</v>
      </c>
      <c r="N18" s="28" t="e">
        <v>#N/A</v>
      </c>
      <c r="O18" s="28" t="e">
        <v>#N/A</v>
      </c>
      <c r="P18" s="28" t="e">
        <v>#N/A</v>
      </c>
      <c r="Q18" s="29" t="s">
        <v>51</v>
      </c>
    </row>
    <row r="19" spans="2:17">
      <c r="B19" s="41">
        <v>16</v>
      </c>
      <c r="C19" s="39" t="s">
        <v>24</v>
      </c>
      <c r="D19" s="28" t="e">
        <v>#N/A</v>
      </c>
      <c r="E19" s="28" t="e">
        <v>#N/A</v>
      </c>
      <c r="F19" s="28" t="e">
        <v>#N/A</v>
      </c>
      <c r="G19" s="28" t="e">
        <v>#N/A</v>
      </c>
      <c r="H19" s="28" t="e">
        <v>#N/A</v>
      </c>
      <c r="I19" s="28" t="e">
        <v>#N/A</v>
      </c>
      <c r="J19" s="40" t="e">
        <v>#N/A</v>
      </c>
      <c r="K19" s="28" t="e">
        <v>#N/A</v>
      </c>
      <c r="L19" s="28" t="e">
        <v>#N/A</v>
      </c>
      <c r="M19" s="28" t="e">
        <v>#N/A</v>
      </c>
      <c r="N19" s="28" t="e">
        <v>#N/A</v>
      </c>
      <c r="O19" s="28" t="e">
        <v>#N/A</v>
      </c>
      <c r="P19" s="28" t="e">
        <v>#N/A</v>
      </c>
      <c r="Q19" s="29" t="s">
        <v>24</v>
      </c>
    </row>
    <row r="20" spans="2:17">
      <c r="B20" s="41">
        <v>17</v>
      </c>
      <c r="C20" s="39" t="s">
        <v>25</v>
      </c>
      <c r="D20" s="28">
        <v>1</v>
      </c>
      <c r="E20" s="28">
        <v>1</v>
      </c>
      <c r="F20" s="28">
        <v>1</v>
      </c>
      <c r="G20" s="28">
        <v>1</v>
      </c>
      <c r="H20" s="28">
        <v>1</v>
      </c>
      <c r="I20" s="28">
        <v>1</v>
      </c>
      <c r="J20" s="40">
        <v>1</v>
      </c>
      <c r="K20" s="28">
        <v>1</v>
      </c>
      <c r="L20" s="28">
        <v>1</v>
      </c>
      <c r="M20" s="28">
        <v>1</v>
      </c>
      <c r="N20" s="28">
        <v>1</v>
      </c>
      <c r="O20" s="28">
        <v>1</v>
      </c>
      <c r="P20" s="28">
        <v>1</v>
      </c>
      <c r="Q20" s="29" t="s">
        <v>25</v>
      </c>
    </row>
    <row r="21" spans="2:17">
      <c r="B21" s="41">
        <v>18</v>
      </c>
      <c r="C21" s="39" t="s">
        <v>26</v>
      </c>
      <c r="D21" s="28">
        <v>1</v>
      </c>
      <c r="E21" s="28">
        <v>1</v>
      </c>
      <c r="F21" s="28">
        <v>1</v>
      </c>
      <c r="G21" s="28">
        <v>1</v>
      </c>
      <c r="H21" s="28">
        <v>1</v>
      </c>
      <c r="I21" s="28">
        <v>1</v>
      </c>
      <c r="J21" s="40">
        <v>1</v>
      </c>
      <c r="K21" s="28">
        <v>1</v>
      </c>
      <c r="L21" s="28">
        <v>1</v>
      </c>
      <c r="M21" s="28">
        <v>1</v>
      </c>
      <c r="N21" s="28">
        <v>1</v>
      </c>
      <c r="O21" s="28">
        <v>1</v>
      </c>
      <c r="P21" s="28">
        <v>1</v>
      </c>
      <c r="Q21" s="29" t="s">
        <v>26</v>
      </c>
    </row>
    <row r="22" spans="2:17">
      <c r="B22" s="41">
        <v>19</v>
      </c>
      <c r="C22" s="39" t="s">
        <v>27</v>
      </c>
      <c r="D22" s="28">
        <v>1</v>
      </c>
      <c r="E22" s="28">
        <v>1</v>
      </c>
      <c r="F22" s="42">
        <v>1</v>
      </c>
      <c r="G22" s="28">
        <v>1</v>
      </c>
      <c r="H22" s="28">
        <v>1</v>
      </c>
      <c r="I22" s="28">
        <v>1</v>
      </c>
      <c r="J22" s="40">
        <v>1</v>
      </c>
      <c r="K22" s="28">
        <v>1</v>
      </c>
      <c r="L22" s="28">
        <v>1</v>
      </c>
      <c r="M22" s="28">
        <v>1</v>
      </c>
      <c r="N22" s="28">
        <v>1</v>
      </c>
      <c r="O22" s="28">
        <v>1</v>
      </c>
      <c r="P22" s="28">
        <v>1</v>
      </c>
      <c r="Q22" s="29" t="s">
        <v>27</v>
      </c>
    </row>
    <row r="23" spans="2:17">
      <c r="B23" s="41">
        <v>20</v>
      </c>
      <c r="C23" s="39" t="s">
        <v>28</v>
      </c>
      <c r="D23" s="28" t="e">
        <v>#N/A</v>
      </c>
      <c r="E23" s="28" t="e">
        <v>#N/A</v>
      </c>
      <c r="F23" s="42" t="e">
        <v>#N/A</v>
      </c>
      <c r="G23" s="28" t="e">
        <v>#N/A</v>
      </c>
      <c r="H23" s="28" t="e">
        <v>#N/A</v>
      </c>
      <c r="I23" s="28" t="e">
        <v>#N/A</v>
      </c>
      <c r="J23" s="40" t="e">
        <v>#N/A</v>
      </c>
      <c r="K23" s="28" t="e">
        <v>#N/A</v>
      </c>
      <c r="L23" s="28" t="e">
        <v>#N/A</v>
      </c>
      <c r="M23" s="28" t="e">
        <v>#N/A</v>
      </c>
      <c r="N23" s="28" t="e">
        <v>#N/A</v>
      </c>
      <c r="O23" s="28" t="e">
        <v>#N/A</v>
      </c>
      <c r="P23" s="28" t="e">
        <v>#N/A</v>
      </c>
      <c r="Q23" s="29" t="s">
        <v>52</v>
      </c>
    </row>
    <row r="24" spans="2:17">
      <c r="B24" s="41">
        <v>21</v>
      </c>
      <c r="C24" s="39" t="s">
        <v>29</v>
      </c>
      <c r="D24" s="28">
        <v>1</v>
      </c>
      <c r="E24" s="28">
        <v>1</v>
      </c>
      <c r="F24" s="42">
        <v>1</v>
      </c>
      <c r="G24" s="28">
        <v>1</v>
      </c>
      <c r="H24" s="28">
        <v>1</v>
      </c>
      <c r="I24" s="28">
        <v>1</v>
      </c>
      <c r="J24" s="40">
        <v>1</v>
      </c>
      <c r="K24" s="28">
        <v>1</v>
      </c>
      <c r="L24" s="28">
        <v>1</v>
      </c>
      <c r="M24" s="28">
        <v>1</v>
      </c>
      <c r="N24" s="28">
        <v>1</v>
      </c>
      <c r="O24" s="28">
        <v>1</v>
      </c>
      <c r="P24" s="28">
        <v>1</v>
      </c>
      <c r="Q24" s="29" t="s">
        <v>29</v>
      </c>
    </row>
    <row r="25" spans="2:17">
      <c r="B25" s="41">
        <v>22</v>
      </c>
      <c r="C25" s="39" t="s">
        <v>30</v>
      </c>
      <c r="D25" s="28">
        <v>2</v>
      </c>
      <c r="E25" s="28">
        <v>2</v>
      </c>
      <c r="F25" s="42">
        <v>2</v>
      </c>
      <c r="G25" s="28">
        <v>2</v>
      </c>
      <c r="H25" s="28">
        <v>2</v>
      </c>
      <c r="I25" s="28">
        <v>2</v>
      </c>
      <c r="J25" s="40">
        <v>2</v>
      </c>
      <c r="K25" s="28">
        <v>2</v>
      </c>
      <c r="L25" s="28">
        <v>2</v>
      </c>
      <c r="M25" s="28">
        <v>2</v>
      </c>
      <c r="N25" s="28">
        <v>2</v>
      </c>
      <c r="O25" s="28">
        <v>2</v>
      </c>
      <c r="P25" s="28">
        <v>2</v>
      </c>
      <c r="Q25" s="29" t="s">
        <v>30</v>
      </c>
    </row>
    <row r="26" spans="2:17">
      <c r="B26" s="41">
        <v>23</v>
      </c>
      <c r="C26" s="39" t="s">
        <v>31</v>
      </c>
      <c r="D26" s="28">
        <v>1</v>
      </c>
      <c r="E26" s="28">
        <v>1</v>
      </c>
      <c r="F26" s="42">
        <v>1</v>
      </c>
      <c r="G26" s="28">
        <v>1</v>
      </c>
      <c r="H26" s="28">
        <v>1</v>
      </c>
      <c r="I26" s="28">
        <v>1</v>
      </c>
      <c r="J26" s="40">
        <v>1</v>
      </c>
      <c r="K26" s="28">
        <v>1</v>
      </c>
      <c r="L26" s="28">
        <v>1</v>
      </c>
      <c r="M26" s="28">
        <v>1</v>
      </c>
      <c r="N26" s="28">
        <v>1</v>
      </c>
      <c r="O26" s="28">
        <v>1</v>
      </c>
      <c r="P26" s="28">
        <v>1</v>
      </c>
      <c r="Q26" s="29" t="s">
        <v>31</v>
      </c>
    </row>
    <row r="27" spans="2:17">
      <c r="B27" s="41">
        <v>24</v>
      </c>
      <c r="C27" s="39" t="s">
        <v>32</v>
      </c>
      <c r="D27" s="28">
        <v>1</v>
      </c>
      <c r="E27" s="28">
        <v>1</v>
      </c>
      <c r="F27" s="42">
        <v>1</v>
      </c>
      <c r="G27" s="28">
        <v>1</v>
      </c>
      <c r="H27" s="28">
        <v>1</v>
      </c>
      <c r="I27" s="28">
        <v>1</v>
      </c>
      <c r="J27" s="40">
        <v>1</v>
      </c>
      <c r="K27" s="28">
        <v>1</v>
      </c>
      <c r="L27" s="28">
        <v>1</v>
      </c>
      <c r="M27" s="28">
        <v>1</v>
      </c>
      <c r="N27" s="28">
        <v>1</v>
      </c>
      <c r="O27" s="28">
        <v>1</v>
      </c>
      <c r="P27" s="28">
        <v>1</v>
      </c>
      <c r="Q27" s="29" t="s">
        <v>32</v>
      </c>
    </row>
    <row r="28" spans="2:17">
      <c r="B28" s="41">
        <v>25</v>
      </c>
      <c r="C28" s="39" t="s">
        <v>33</v>
      </c>
      <c r="D28" s="28" t="e">
        <v>#N/A</v>
      </c>
      <c r="E28" s="28" t="e">
        <v>#N/A</v>
      </c>
      <c r="F28" s="42" t="e">
        <v>#N/A</v>
      </c>
      <c r="G28" s="28" t="e">
        <v>#N/A</v>
      </c>
      <c r="H28" s="28" t="e">
        <v>#N/A</v>
      </c>
      <c r="I28" s="28" t="e">
        <v>#N/A</v>
      </c>
      <c r="J28" s="40" t="e">
        <v>#N/A</v>
      </c>
      <c r="K28" s="28" t="e">
        <v>#N/A</v>
      </c>
      <c r="L28" s="28" t="e">
        <v>#N/A</v>
      </c>
      <c r="M28" s="28" t="e">
        <v>#N/A</v>
      </c>
      <c r="N28" s="28" t="e">
        <v>#N/A</v>
      </c>
      <c r="O28" s="28" t="e">
        <v>#N/A</v>
      </c>
      <c r="P28" s="28" t="e">
        <v>#N/A</v>
      </c>
      <c r="Q28" s="29" t="s">
        <v>53</v>
      </c>
    </row>
    <row r="29" spans="2:17">
      <c r="B29" s="41">
        <v>26</v>
      </c>
      <c r="C29" s="39" t="s">
        <v>34</v>
      </c>
      <c r="D29" s="28">
        <v>1</v>
      </c>
      <c r="E29" s="28">
        <v>1</v>
      </c>
      <c r="F29" s="42">
        <v>1</v>
      </c>
      <c r="G29" s="28">
        <v>1</v>
      </c>
      <c r="H29" s="28">
        <v>1</v>
      </c>
      <c r="I29" s="28">
        <v>1</v>
      </c>
      <c r="J29" s="40">
        <v>1</v>
      </c>
      <c r="K29" s="28">
        <v>1</v>
      </c>
      <c r="L29" s="28">
        <v>1</v>
      </c>
      <c r="M29" s="28">
        <v>1</v>
      </c>
      <c r="N29" s="28">
        <v>1</v>
      </c>
      <c r="O29" s="28">
        <v>1</v>
      </c>
      <c r="P29" s="28">
        <v>1</v>
      </c>
      <c r="Q29" s="29" t="s">
        <v>34</v>
      </c>
    </row>
    <row r="30" spans="2:17">
      <c r="B30" s="41">
        <v>27</v>
      </c>
      <c r="C30" s="39" t="s">
        <v>35</v>
      </c>
      <c r="D30" s="28" t="e">
        <v>#N/A</v>
      </c>
      <c r="E30" s="28" t="e">
        <v>#N/A</v>
      </c>
      <c r="F30" s="42" t="e">
        <v>#N/A</v>
      </c>
      <c r="G30" s="28" t="e">
        <v>#N/A</v>
      </c>
      <c r="H30" s="28" t="e">
        <v>#N/A</v>
      </c>
      <c r="I30" s="28" t="e">
        <v>#N/A</v>
      </c>
      <c r="J30" s="40" t="e">
        <v>#N/A</v>
      </c>
      <c r="K30" s="28" t="e">
        <v>#N/A</v>
      </c>
      <c r="L30" s="28" t="e">
        <v>#N/A</v>
      </c>
      <c r="M30" s="28" t="e">
        <v>#N/A</v>
      </c>
      <c r="N30" s="28" t="e">
        <v>#N/A</v>
      </c>
      <c r="O30" s="28" t="e">
        <v>#N/A</v>
      </c>
      <c r="P30" s="28" t="e">
        <v>#N/A</v>
      </c>
      <c r="Q30" s="29" t="s">
        <v>54</v>
      </c>
    </row>
    <row r="31" spans="2:17">
      <c r="B31" s="41">
        <v>28</v>
      </c>
      <c r="C31" s="39" t="s">
        <v>36</v>
      </c>
      <c r="D31" s="28">
        <v>3</v>
      </c>
      <c r="E31" s="28">
        <v>3</v>
      </c>
      <c r="F31" s="42">
        <v>3</v>
      </c>
      <c r="G31" s="28">
        <v>3</v>
      </c>
      <c r="H31" s="28">
        <v>3</v>
      </c>
      <c r="I31" s="28">
        <v>3</v>
      </c>
      <c r="J31" s="40">
        <v>3</v>
      </c>
      <c r="K31" s="28">
        <v>3</v>
      </c>
      <c r="L31" s="28">
        <v>3</v>
      </c>
      <c r="M31" s="28">
        <v>3</v>
      </c>
      <c r="N31" s="28">
        <v>3</v>
      </c>
      <c r="O31" s="28">
        <v>3</v>
      </c>
      <c r="P31" s="28">
        <v>3</v>
      </c>
      <c r="Q31" s="29" t="s">
        <v>55</v>
      </c>
    </row>
    <row r="32" spans="2:17">
      <c r="B32" s="41">
        <v>29</v>
      </c>
      <c r="C32" s="39" t="s">
        <v>37</v>
      </c>
      <c r="D32" s="28">
        <v>1</v>
      </c>
      <c r="E32" s="28">
        <v>1</v>
      </c>
      <c r="F32" s="42">
        <v>1</v>
      </c>
      <c r="G32" s="28">
        <v>1</v>
      </c>
      <c r="H32" s="28">
        <v>1</v>
      </c>
      <c r="I32" s="28">
        <v>1</v>
      </c>
      <c r="J32" s="40">
        <v>1</v>
      </c>
      <c r="K32" s="28">
        <v>1</v>
      </c>
      <c r="L32" s="28">
        <v>1</v>
      </c>
      <c r="M32" s="28">
        <v>1</v>
      </c>
      <c r="N32" s="28">
        <v>1</v>
      </c>
      <c r="O32" s="28">
        <v>1</v>
      </c>
      <c r="P32" s="28">
        <v>1</v>
      </c>
      <c r="Q32" s="29" t="s">
        <v>56</v>
      </c>
    </row>
    <row r="33" spans="2:17">
      <c r="B33" s="41">
        <v>30</v>
      </c>
      <c r="C33" s="39" t="s">
        <v>38</v>
      </c>
      <c r="D33" s="28">
        <v>1</v>
      </c>
      <c r="E33" s="28">
        <v>1</v>
      </c>
      <c r="F33" s="42">
        <v>1</v>
      </c>
      <c r="G33" s="28">
        <v>1</v>
      </c>
      <c r="H33" s="28">
        <v>1</v>
      </c>
      <c r="I33" s="28">
        <v>1</v>
      </c>
      <c r="J33" s="40">
        <v>1</v>
      </c>
      <c r="K33" s="28">
        <v>1</v>
      </c>
      <c r="L33" s="28">
        <v>1</v>
      </c>
      <c r="M33" s="28">
        <v>1</v>
      </c>
      <c r="N33" s="28">
        <v>1</v>
      </c>
      <c r="O33" s="28">
        <v>1</v>
      </c>
      <c r="P33" s="28">
        <v>1</v>
      </c>
      <c r="Q33" s="29" t="s">
        <v>57</v>
      </c>
    </row>
    <row r="34" spans="2:17">
      <c r="B34" s="41">
        <v>31</v>
      </c>
      <c r="C34" s="39" t="s">
        <v>39</v>
      </c>
      <c r="D34" s="28">
        <v>1</v>
      </c>
      <c r="E34" s="28">
        <v>1</v>
      </c>
      <c r="F34" s="42">
        <v>1</v>
      </c>
      <c r="G34" s="28">
        <v>1</v>
      </c>
      <c r="H34" s="28">
        <v>1</v>
      </c>
      <c r="I34" s="28">
        <v>1</v>
      </c>
      <c r="J34" s="40">
        <v>1</v>
      </c>
      <c r="K34" s="28">
        <v>1</v>
      </c>
      <c r="L34" s="28">
        <v>1</v>
      </c>
      <c r="M34" s="28">
        <v>1</v>
      </c>
      <c r="N34" s="28">
        <v>1</v>
      </c>
      <c r="O34" s="28">
        <v>1</v>
      </c>
      <c r="P34" s="28">
        <v>1</v>
      </c>
      <c r="Q34" s="29" t="s">
        <v>58</v>
      </c>
    </row>
    <row r="35" spans="2:17">
      <c r="B35" s="41">
        <v>32</v>
      </c>
      <c r="C35" s="39" t="s">
        <v>40</v>
      </c>
      <c r="D35" s="28">
        <v>3</v>
      </c>
      <c r="E35" s="28">
        <v>3</v>
      </c>
      <c r="F35" s="42">
        <v>3</v>
      </c>
      <c r="G35" s="28">
        <v>3</v>
      </c>
      <c r="H35" s="28">
        <v>3</v>
      </c>
      <c r="I35" s="28">
        <v>3</v>
      </c>
      <c r="J35" s="40">
        <v>3</v>
      </c>
      <c r="K35" s="28">
        <v>3</v>
      </c>
      <c r="L35" s="28">
        <v>3</v>
      </c>
      <c r="M35" s="28">
        <v>3</v>
      </c>
      <c r="N35" s="28">
        <v>3</v>
      </c>
      <c r="O35" s="28">
        <v>3</v>
      </c>
      <c r="P35" s="28">
        <v>3</v>
      </c>
      <c r="Q35" s="29" t="s">
        <v>59</v>
      </c>
    </row>
    <row r="36" spans="2:17">
      <c r="B36" s="41">
        <v>33</v>
      </c>
      <c r="C36" s="39" t="s">
        <v>41</v>
      </c>
      <c r="D36" s="28">
        <v>5</v>
      </c>
      <c r="E36" s="28">
        <v>5</v>
      </c>
      <c r="F36" s="42">
        <v>5</v>
      </c>
      <c r="G36" s="28">
        <v>5</v>
      </c>
      <c r="H36" s="28">
        <v>5</v>
      </c>
      <c r="I36" s="28">
        <v>5</v>
      </c>
      <c r="J36" s="40">
        <v>5</v>
      </c>
      <c r="K36" s="28">
        <v>5</v>
      </c>
      <c r="L36" s="28">
        <v>5</v>
      </c>
      <c r="M36" s="28">
        <v>5</v>
      </c>
      <c r="N36" s="28">
        <v>5</v>
      </c>
      <c r="O36" s="28">
        <v>5</v>
      </c>
      <c r="P36" s="28">
        <v>5</v>
      </c>
      <c r="Q36" s="29" t="s">
        <v>60</v>
      </c>
    </row>
    <row r="37" spans="2:17" ht="15" thickBot="1">
      <c r="B37" s="43">
        <v>34</v>
      </c>
      <c r="C37" s="44" t="s">
        <v>42</v>
      </c>
      <c r="D37" s="45">
        <v>4</v>
      </c>
      <c r="E37" s="45">
        <v>4</v>
      </c>
      <c r="F37" s="46">
        <v>4</v>
      </c>
      <c r="G37" s="45">
        <v>4</v>
      </c>
      <c r="H37" s="45">
        <v>4</v>
      </c>
      <c r="I37" s="45">
        <v>4</v>
      </c>
      <c r="J37" s="47">
        <v>4</v>
      </c>
      <c r="K37" s="45">
        <v>4</v>
      </c>
      <c r="L37" s="45">
        <v>4</v>
      </c>
      <c r="M37" s="45">
        <v>4</v>
      </c>
      <c r="N37" s="45">
        <v>4</v>
      </c>
      <c r="O37" s="45">
        <v>4</v>
      </c>
      <c r="P37" s="45">
        <v>4</v>
      </c>
      <c r="Q37" s="48" t="s">
        <v>61</v>
      </c>
    </row>
    <row r="38" spans="2:17" ht="15" thickBot="1">
      <c r="B38" s="182" t="s">
        <v>3755</v>
      </c>
      <c r="C38" s="183"/>
      <c r="D38" s="183"/>
      <c r="E38" s="183"/>
      <c r="F38" s="183"/>
      <c r="G38" s="183"/>
      <c r="H38" s="183"/>
      <c r="I38" s="183"/>
      <c r="J38" s="183"/>
      <c r="K38" s="183"/>
      <c r="L38" s="183"/>
      <c r="M38" s="183"/>
      <c r="N38" s="183"/>
      <c r="O38" s="183"/>
      <c r="P38" s="183"/>
      <c r="Q38" s="184"/>
    </row>
  </sheetData>
  <mergeCells count="2">
    <mergeCell ref="B2:Q2"/>
    <mergeCell ref="B38:Q3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
  <sheetViews>
    <sheetView zoomScaleNormal="100" workbookViewId="0">
      <selection activeCell="R13" sqref="R13"/>
    </sheetView>
  </sheetViews>
  <sheetFormatPr defaultRowHeight="15"/>
  <cols>
    <col min="1" max="1" width="14.5703125" customWidth="1"/>
    <col min="2" max="2" width="8.140625" bestFit="1" customWidth="1"/>
    <col min="3" max="3" width="6" bestFit="1" customWidth="1"/>
    <col min="4" max="5" width="5.28515625" bestFit="1" customWidth="1"/>
    <col min="6" max="6" width="5.7109375" bestFit="1" customWidth="1"/>
    <col min="7" max="8" width="5.28515625" bestFit="1" customWidth="1"/>
    <col min="9" max="9" width="5.7109375" bestFit="1" customWidth="1"/>
    <col min="10" max="14" width="5.28515625" bestFit="1" customWidth="1"/>
    <col min="15" max="15" width="5.7109375" bestFit="1" customWidth="1"/>
    <col min="18" max="18" width="20" bestFit="1" customWidth="1"/>
  </cols>
  <sheetData>
    <row r="1" spans="2:18" ht="15.75" thickBot="1"/>
    <row r="2" spans="2:18" ht="33" customHeight="1">
      <c r="B2" s="185" t="s">
        <v>246</v>
      </c>
      <c r="C2" s="186"/>
      <c r="D2" s="186"/>
      <c r="E2" s="186"/>
      <c r="F2" s="186"/>
      <c r="G2" s="186"/>
      <c r="H2" s="186"/>
      <c r="I2" s="186"/>
      <c r="J2" s="186"/>
      <c r="K2" s="186"/>
      <c r="L2" s="186"/>
      <c r="M2" s="186"/>
      <c r="N2" s="186"/>
      <c r="O2" s="186"/>
      <c r="P2" s="187"/>
    </row>
    <row r="3" spans="2:18" ht="15.75" thickBot="1">
      <c r="B3" s="188" t="s">
        <v>243</v>
      </c>
      <c r="C3" s="189"/>
      <c r="D3" s="189"/>
      <c r="E3" s="189"/>
      <c r="F3" s="189"/>
      <c r="G3" s="189"/>
      <c r="H3" s="189"/>
      <c r="I3" s="189"/>
      <c r="J3" s="189"/>
      <c r="K3" s="189"/>
      <c r="L3" s="189"/>
      <c r="M3" s="189"/>
      <c r="N3" s="189"/>
      <c r="O3" s="189"/>
      <c r="P3" s="190"/>
    </row>
    <row r="4" spans="2:18">
      <c r="B4" s="50" t="s">
        <v>244</v>
      </c>
      <c r="C4" s="167">
        <v>42430</v>
      </c>
      <c r="D4" s="167">
        <v>42461</v>
      </c>
      <c r="E4" s="167">
        <v>42491</v>
      </c>
      <c r="F4" s="167">
        <v>42522</v>
      </c>
      <c r="G4" s="167">
        <v>42552</v>
      </c>
      <c r="H4" s="167">
        <v>42583</v>
      </c>
      <c r="I4" s="167">
        <v>42614</v>
      </c>
      <c r="J4" s="167">
        <v>42644</v>
      </c>
      <c r="K4" s="167">
        <v>42675</v>
      </c>
      <c r="L4" s="167">
        <v>42705</v>
      </c>
      <c r="M4" s="167">
        <v>42736</v>
      </c>
      <c r="N4" s="167">
        <v>42767</v>
      </c>
      <c r="O4" s="167">
        <v>42795</v>
      </c>
      <c r="P4" s="51" t="s">
        <v>239</v>
      </c>
    </row>
    <row r="5" spans="2:18">
      <c r="B5" s="52" t="s">
        <v>0</v>
      </c>
      <c r="C5" s="125">
        <v>142537</v>
      </c>
      <c r="D5" s="125">
        <v>141715</v>
      </c>
      <c r="E5" s="125">
        <v>142774</v>
      </c>
      <c r="F5" s="125">
        <v>144716</v>
      </c>
      <c r="G5" s="130">
        <v>147591</v>
      </c>
      <c r="H5" s="130">
        <v>148137</v>
      </c>
      <c r="I5" s="119">
        <v>148309.57309681398</v>
      </c>
      <c r="J5" s="125">
        <v>148254.387532327</v>
      </c>
      <c r="K5" s="130">
        <v>145613.78923670901</v>
      </c>
      <c r="L5" s="130">
        <v>147810.69312080255</v>
      </c>
      <c r="M5" s="130">
        <v>148822.33183741083</v>
      </c>
      <c r="N5" s="130">
        <v>150621.09091695241</v>
      </c>
      <c r="O5" s="130">
        <v>150489.58448202471</v>
      </c>
      <c r="P5" s="55" t="s">
        <v>4</v>
      </c>
      <c r="Q5" s="24"/>
      <c r="R5" s="23"/>
    </row>
    <row r="6" spans="2:18">
      <c r="B6" s="52" t="s">
        <v>1</v>
      </c>
      <c r="C6" s="125">
        <v>23358</v>
      </c>
      <c r="D6" s="125">
        <v>25019</v>
      </c>
      <c r="E6" s="125">
        <v>25079</v>
      </c>
      <c r="F6" s="125">
        <v>25551</v>
      </c>
      <c r="G6" s="130">
        <v>26084</v>
      </c>
      <c r="H6" s="130">
        <v>26451</v>
      </c>
      <c r="I6" s="119">
        <v>26561.676107610994</v>
      </c>
      <c r="J6" s="125">
        <v>26864.226088148</v>
      </c>
      <c r="K6" s="130">
        <v>26296.425674837999</v>
      </c>
      <c r="L6" s="130">
        <v>26649.79320124591</v>
      </c>
      <c r="M6" s="130">
        <v>26765.365707016736</v>
      </c>
      <c r="N6" s="130">
        <v>26917.429132188237</v>
      </c>
      <c r="O6" s="130">
        <v>27450.501427919262</v>
      </c>
      <c r="P6" s="55" t="s">
        <v>5</v>
      </c>
      <c r="Q6" s="24"/>
      <c r="R6" s="23"/>
    </row>
    <row r="7" spans="2:18">
      <c r="B7" s="52" t="s">
        <v>2</v>
      </c>
      <c r="C7" s="125">
        <v>54232</v>
      </c>
      <c r="D7" s="125">
        <v>54290</v>
      </c>
      <c r="E7" s="125">
        <v>54475</v>
      </c>
      <c r="F7" s="125">
        <v>56743</v>
      </c>
      <c r="G7" s="130">
        <v>58903</v>
      </c>
      <c r="H7" s="130">
        <v>59299</v>
      </c>
      <c r="I7" s="119">
        <v>60639.380671215986</v>
      </c>
      <c r="J7" s="125">
        <v>60891.701996085001</v>
      </c>
      <c r="K7" s="130">
        <v>61778.59345344</v>
      </c>
      <c r="L7" s="130">
        <v>63844.37488618365</v>
      </c>
      <c r="M7" s="130">
        <v>65884.813600508365</v>
      </c>
      <c r="N7" s="130">
        <v>66719.217977022912</v>
      </c>
      <c r="O7" s="130">
        <v>68863.217558885794</v>
      </c>
      <c r="P7" s="55" t="s">
        <v>6</v>
      </c>
      <c r="Q7" s="24"/>
      <c r="R7" s="23"/>
    </row>
    <row r="8" spans="2:18" ht="15.75" thickBot="1">
      <c r="B8" s="56" t="s">
        <v>3</v>
      </c>
      <c r="C8" s="127">
        <f t="shared" ref="C8:M8" si="0">SUM(C5:C7)</f>
        <v>220127</v>
      </c>
      <c r="D8" s="127">
        <f t="shared" si="0"/>
        <v>221024</v>
      </c>
      <c r="E8" s="127">
        <f t="shared" si="0"/>
        <v>222328</v>
      </c>
      <c r="F8" s="127">
        <f t="shared" si="0"/>
        <v>227010</v>
      </c>
      <c r="G8" s="127">
        <f t="shared" si="0"/>
        <v>232578</v>
      </c>
      <c r="H8" s="127">
        <f t="shared" si="0"/>
        <v>233887</v>
      </c>
      <c r="I8" s="127">
        <f t="shared" si="0"/>
        <v>235510.62987564097</v>
      </c>
      <c r="J8" s="127">
        <f t="shared" si="0"/>
        <v>236010.31561655999</v>
      </c>
      <c r="K8" s="127">
        <f t="shared" si="0"/>
        <v>233688.80836498702</v>
      </c>
      <c r="L8" s="127">
        <f t="shared" si="0"/>
        <v>238304.86120823212</v>
      </c>
      <c r="M8" s="127">
        <f t="shared" si="0"/>
        <v>241472.51114493591</v>
      </c>
      <c r="N8" s="127">
        <f>SUM(N5:N7)</f>
        <v>244257.73802616354</v>
      </c>
      <c r="O8" s="127">
        <f>SUM(O5:O7)</f>
        <v>246803.30346882978</v>
      </c>
      <c r="P8" s="57" t="s">
        <v>3</v>
      </c>
      <c r="Q8" s="24"/>
      <c r="R8" s="23"/>
    </row>
    <row r="9" spans="2:18" ht="15.75" thickBot="1">
      <c r="B9" s="191"/>
      <c r="C9" s="192"/>
      <c r="D9" s="192"/>
      <c r="E9" s="192"/>
      <c r="F9" s="192"/>
      <c r="G9" s="192"/>
      <c r="H9" s="192"/>
      <c r="I9" s="192"/>
      <c r="J9" s="192"/>
      <c r="K9" s="192"/>
      <c r="L9" s="192"/>
      <c r="M9" s="192"/>
      <c r="N9" s="192"/>
      <c r="O9" s="192"/>
      <c r="P9" s="193"/>
    </row>
  </sheetData>
  <mergeCells count="3">
    <mergeCell ref="B2:P2"/>
    <mergeCell ref="B3:P3"/>
    <mergeCell ref="B9:P9"/>
  </mergeCells>
  <pageMargins left="0.7" right="0.7" top="0.75" bottom="0.75" header="0.3" footer="0.3"/>
  <pageSetup paperSize="9" orientation="portrait" r:id="rId1"/>
  <ignoredErrors>
    <ignoredError sqref="C8:O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topLeftCell="A24" zoomScaleNormal="100" workbookViewId="0">
      <selection activeCell="V35" sqref="V35"/>
    </sheetView>
  </sheetViews>
  <sheetFormatPr defaultRowHeight="15"/>
  <cols>
    <col min="1" max="1" width="5.140625" customWidth="1"/>
    <col min="2" max="2" width="2.7109375" bestFit="1" customWidth="1"/>
    <col min="3" max="3" width="16.28515625" bestFit="1" customWidth="1"/>
    <col min="4" max="9" width="4.42578125" bestFit="1" customWidth="1"/>
    <col min="10" max="10" width="5.28515625" bestFit="1" customWidth="1"/>
    <col min="11" max="12" width="5.140625" bestFit="1" customWidth="1"/>
    <col min="13" max="15" width="5.28515625" bestFit="1" customWidth="1"/>
    <col min="16" max="16" width="5.28515625" customWidth="1"/>
    <col min="17" max="17" width="16.5703125" bestFit="1" customWidth="1"/>
  </cols>
  <sheetData>
    <row r="1" spans="2:20" ht="15.75" thickBot="1"/>
    <row r="2" spans="2:20" ht="31.5" customHeight="1">
      <c r="B2" s="185" t="s">
        <v>247</v>
      </c>
      <c r="C2" s="194"/>
      <c r="D2" s="194"/>
      <c r="E2" s="194"/>
      <c r="F2" s="194"/>
      <c r="G2" s="194"/>
      <c r="H2" s="194"/>
      <c r="I2" s="194"/>
      <c r="J2" s="194"/>
      <c r="K2" s="194"/>
      <c r="L2" s="194"/>
      <c r="M2" s="194"/>
      <c r="N2" s="194"/>
      <c r="O2" s="194"/>
      <c r="P2" s="194"/>
      <c r="Q2" s="195"/>
    </row>
    <row r="3" spans="2:20" ht="15.75" thickBot="1">
      <c r="B3" s="196" t="s">
        <v>243</v>
      </c>
      <c r="C3" s="197"/>
      <c r="D3" s="197"/>
      <c r="E3" s="197"/>
      <c r="F3" s="197"/>
      <c r="G3" s="197"/>
      <c r="H3" s="197"/>
      <c r="I3" s="197"/>
      <c r="J3" s="197"/>
      <c r="K3" s="197"/>
      <c r="L3" s="197"/>
      <c r="M3" s="197"/>
      <c r="N3" s="197"/>
      <c r="O3" s="197"/>
      <c r="P3" s="197"/>
      <c r="Q3" s="198"/>
    </row>
    <row r="4" spans="2:20" ht="15.75" thickBot="1">
      <c r="B4" s="58" t="s">
        <v>7</v>
      </c>
      <c r="C4" s="59" t="s">
        <v>8</v>
      </c>
      <c r="D4" s="36">
        <v>42430</v>
      </c>
      <c r="E4" s="36">
        <v>42461</v>
      </c>
      <c r="F4" s="36">
        <v>42491</v>
      </c>
      <c r="G4" s="36">
        <v>42522</v>
      </c>
      <c r="H4" s="36">
        <v>42552</v>
      </c>
      <c r="I4" s="36">
        <v>42583</v>
      </c>
      <c r="J4" s="36">
        <v>42614</v>
      </c>
      <c r="K4" s="36">
        <v>42644</v>
      </c>
      <c r="L4" s="36">
        <v>42675</v>
      </c>
      <c r="M4" s="36">
        <v>42705</v>
      </c>
      <c r="N4" s="36">
        <v>42736</v>
      </c>
      <c r="O4" s="36">
        <v>42767</v>
      </c>
      <c r="P4" s="36">
        <v>42795</v>
      </c>
      <c r="Q4" s="60" t="s">
        <v>43</v>
      </c>
    </row>
    <row r="5" spans="2:20">
      <c r="B5" s="41">
        <v>1</v>
      </c>
      <c r="C5" s="39" t="s">
        <v>9</v>
      </c>
      <c r="D5" s="39">
        <v>333</v>
      </c>
      <c r="E5" s="39">
        <v>337</v>
      </c>
      <c r="F5" s="39">
        <v>337</v>
      </c>
      <c r="G5" s="39">
        <v>343</v>
      </c>
      <c r="H5" s="39">
        <v>348</v>
      </c>
      <c r="I5" s="39">
        <v>349</v>
      </c>
      <c r="J5" s="119">
        <v>349.17396708699999</v>
      </c>
      <c r="K5" s="119">
        <v>351.39920129699999</v>
      </c>
      <c r="L5" s="119">
        <v>343.80810597300001</v>
      </c>
      <c r="M5" s="119">
        <v>350.01358570999997</v>
      </c>
      <c r="N5" s="119">
        <v>353.69094707099998</v>
      </c>
      <c r="O5" s="119">
        <v>355.95356097899997</v>
      </c>
      <c r="P5" s="119">
        <v>359.59764273100001</v>
      </c>
      <c r="Q5" s="55" t="s">
        <v>9</v>
      </c>
    </row>
    <row r="6" spans="2:20">
      <c r="B6" s="41">
        <v>2</v>
      </c>
      <c r="C6" s="39" t="s">
        <v>10</v>
      </c>
      <c r="D6" s="54">
        <v>9030</v>
      </c>
      <c r="E6" s="54">
        <v>9041</v>
      </c>
      <c r="F6" s="54">
        <v>8996</v>
      </c>
      <c r="G6" s="54">
        <v>9262</v>
      </c>
      <c r="H6" s="54">
        <v>9620</v>
      </c>
      <c r="I6" s="54">
        <v>9697</v>
      </c>
      <c r="J6" s="119">
        <v>8325.5268827</v>
      </c>
      <c r="K6" s="119">
        <v>8279.6222432819995</v>
      </c>
      <c r="L6" s="119">
        <v>8071.8314005570001</v>
      </c>
      <c r="M6" s="119">
        <v>8568.4653401609194</v>
      </c>
      <c r="N6" s="119">
        <v>8626.6446459839208</v>
      </c>
      <c r="O6" s="119">
        <v>8641.1476262249198</v>
      </c>
      <c r="P6" s="119">
        <v>9109.8614145269203</v>
      </c>
      <c r="Q6" s="55" t="s">
        <v>10</v>
      </c>
      <c r="T6" t="s">
        <v>107</v>
      </c>
    </row>
    <row r="7" spans="2:20">
      <c r="B7" s="41">
        <v>3</v>
      </c>
      <c r="C7" s="39" t="s">
        <v>11</v>
      </c>
      <c r="D7" s="39">
        <v>68</v>
      </c>
      <c r="E7" s="39">
        <v>68</v>
      </c>
      <c r="F7" s="39">
        <v>68</v>
      </c>
      <c r="G7" s="39">
        <v>69</v>
      </c>
      <c r="H7" s="39">
        <v>69</v>
      </c>
      <c r="I7" s="39">
        <v>69</v>
      </c>
      <c r="J7" s="119">
        <v>71.132975474999995</v>
      </c>
      <c r="K7" s="119">
        <v>70.319029626000003</v>
      </c>
      <c r="L7" s="119">
        <v>69.975073831000003</v>
      </c>
      <c r="M7" s="119">
        <v>70.907047849489999</v>
      </c>
      <c r="N7" s="119">
        <v>70.650184981440006</v>
      </c>
      <c r="O7" s="119">
        <v>70.650117096910009</v>
      </c>
      <c r="P7" s="119">
        <v>70.876487421669992</v>
      </c>
      <c r="Q7" s="55" t="s">
        <v>11</v>
      </c>
    </row>
    <row r="8" spans="2:20">
      <c r="B8" s="41">
        <v>4</v>
      </c>
      <c r="C8" s="39" t="s">
        <v>12</v>
      </c>
      <c r="D8" s="39">
        <v>778</v>
      </c>
      <c r="E8" s="39">
        <v>788</v>
      </c>
      <c r="F8" s="39">
        <v>794</v>
      </c>
      <c r="G8" s="39">
        <v>801</v>
      </c>
      <c r="H8" s="39">
        <v>814</v>
      </c>
      <c r="I8" s="39">
        <v>818</v>
      </c>
      <c r="J8" s="119">
        <v>835.09626044300001</v>
      </c>
      <c r="K8" s="119">
        <v>838.29705984400005</v>
      </c>
      <c r="L8" s="119">
        <v>834.35576361100004</v>
      </c>
      <c r="M8" s="119">
        <v>846.02951725399998</v>
      </c>
      <c r="N8" s="119">
        <v>878.59510904218246</v>
      </c>
      <c r="O8" s="119">
        <v>882.87805421969665</v>
      </c>
      <c r="P8" s="119">
        <v>897.23332399298647</v>
      </c>
      <c r="Q8" s="55" t="s">
        <v>12</v>
      </c>
    </row>
    <row r="9" spans="2:20">
      <c r="B9" s="41">
        <v>5</v>
      </c>
      <c r="C9" s="39" t="s">
        <v>13</v>
      </c>
      <c r="D9" s="54">
        <v>169899</v>
      </c>
      <c r="E9" s="54">
        <v>170458</v>
      </c>
      <c r="F9" s="54">
        <v>171724</v>
      </c>
      <c r="G9" s="54">
        <v>175506</v>
      </c>
      <c r="H9" s="54">
        <v>179994</v>
      </c>
      <c r="I9" s="54">
        <v>180937</v>
      </c>
      <c r="J9" s="119">
        <v>183943.676032171</v>
      </c>
      <c r="K9" s="119">
        <v>184380.91644681001</v>
      </c>
      <c r="L9" s="119">
        <v>183064.52866494699</v>
      </c>
      <c r="M9" s="119">
        <v>186892.49897696055</v>
      </c>
      <c r="N9" s="119">
        <v>189707.64755001006</v>
      </c>
      <c r="O9" s="119">
        <v>192273.96790287591</v>
      </c>
      <c r="P9" s="119">
        <v>193707.68996798762</v>
      </c>
      <c r="Q9" s="55" t="s">
        <v>13</v>
      </c>
    </row>
    <row r="10" spans="2:20">
      <c r="B10" s="41">
        <v>6</v>
      </c>
      <c r="C10" s="39" t="s">
        <v>14</v>
      </c>
      <c r="D10" s="39" t="e">
        <v>#N/A</v>
      </c>
      <c r="E10" s="39" t="e">
        <v>#N/A</v>
      </c>
      <c r="F10" s="39" t="e">
        <v>#N/A</v>
      </c>
      <c r="G10" s="39" t="e">
        <v>#N/A</v>
      </c>
      <c r="H10" s="39" t="e">
        <v>#N/A</v>
      </c>
      <c r="I10" s="39" t="e">
        <v>#N/A</v>
      </c>
      <c r="J10" s="119" t="e">
        <v>#N/A</v>
      </c>
      <c r="K10" s="119" t="e">
        <v>#N/A</v>
      </c>
      <c r="L10" s="119" t="e">
        <v>#N/A</v>
      </c>
      <c r="M10" s="119" t="e">
        <v>#N/A</v>
      </c>
      <c r="N10" s="119" t="e">
        <v>#N/A</v>
      </c>
      <c r="O10" s="119" t="e">
        <v>#N/A</v>
      </c>
      <c r="P10" s="119" t="e">
        <v>#N/A</v>
      </c>
      <c r="Q10" s="55" t="s">
        <v>14</v>
      </c>
    </row>
    <row r="11" spans="2:20">
      <c r="B11" s="41">
        <v>7</v>
      </c>
      <c r="C11" s="39" t="s">
        <v>15</v>
      </c>
      <c r="D11" s="39">
        <v>122</v>
      </c>
      <c r="E11" s="39">
        <v>123</v>
      </c>
      <c r="F11" s="39">
        <v>125</v>
      </c>
      <c r="G11" s="39">
        <v>126</v>
      </c>
      <c r="H11" s="39">
        <v>127</v>
      </c>
      <c r="I11" s="39">
        <v>128</v>
      </c>
      <c r="J11" s="119">
        <v>129.559458963</v>
      </c>
      <c r="K11" s="119">
        <v>130.16852164100001</v>
      </c>
      <c r="L11" s="119">
        <v>129.43359045400001</v>
      </c>
      <c r="M11" s="119">
        <v>131.04612025500001</v>
      </c>
      <c r="N11" s="119">
        <v>132.64613733600001</v>
      </c>
      <c r="O11" s="119">
        <v>133.211663956</v>
      </c>
      <c r="P11" s="119">
        <v>137.13357355117</v>
      </c>
      <c r="Q11" s="55" t="s">
        <v>15</v>
      </c>
    </row>
    <row r="12" spans="2:20">
      <c r="B12" s="41">
        <v>8</v>
      </c>
      <c r="C12" s="39" t="s">
        <v>16</v>
      </c>
      <c r="D12" s="54">
        <v>21327</v>
      </c>
      <c r="E12" s="54">
        <v>21388</v>
      </c>
      <c r="F12" s="54">
        <v>21387</v>
      </c>
      <c r="G12" s="54">
        <v>21822</v>
      </c>
      <c r="H12" s="54">
        <v>22225</v>
      </c>
      <c r="I12" s="54">
        <v>22411</v>
      </c>
      <c r="J12" s="119">
        <v>22398.226987843002</v>
      </c>
      <c r="K12" s="119">
        <v>22448.010774472001</v>
      </c>
      <c r="L12" s="119">
        <v>21684.160861486002</v>
      </c>
      <c r="M12" s="119">
        <v>21732.326790442799</v>
      </c>
      <c r="N12" s="119">
        <v>22066.90886729812</v>
      </c>
      <c r="O12" s="119">
        <v>22277.182664661039</v>
      </c>
      <c r="P12" s="119">
        <v>22588.699518529807</v>
      </c>
      <c r="Q12" s="55" t="s">
        <v>44</v>
      </c>
    </row>
    <row r="13" spans="2:20">
      <c r="B13" s="41">
        <v>9</v>
      </c>
      <c r="C13" s="39" t="s">
        <v>17</v>
      </c>
      <c r="D13" s="54">
        <v>4714</v>
      </c>
      <c r="E13" s="54">
        <v>4763</v>
      </c>
      <c r="F13" s="54">
        <v>4783</v>
      </c>
      <c r="G13" s="54">
        <v>4874</v>
      </c>
      <c r="H13" s="54">
        <v>4958</v>
      </c>
      <c r="I13" s="54">
        <v>5024</v>
      </c>
      <c r="J13" s="119">
        <v>5043.7544501800003</v>
      </c>
      <c r="K13" s="119">
        <v>5076.629937531</v>
      </c>
      <c r="L13" s="119">
        <v>5047.4341980050003</v>
      </c>
      <c r="M13" s="119">
        <v>5064.9436807847196</v>
      </c>
      <c r="N13" s="119">
        <v>5081.0899746389996</v>
      </c>
      <c r="O13" s="119">
        <v>5135.2890221131702</v>
      </c>
      <c r="P13" s="119">
        <v>5231.9273358359997</v>
      </c>
      <c r="Q13" s="55" t="s">
        <v>45</v>
      </c>
    </row>
    <row r="14" spans="2:20">
      <c r="B14" s="41">
        <v>10</v>
      </c>
      <c r="C14" s="39" t="s">
        <v>18</v>
      </c>
      <c r="D14" s="54">
        <v>1980</v>
      </c>
      <c r="E14" s="54">
        <v>1984</v>
      </c>
      <c r="F14" s="54">
        <v>1991</v>
      </c>
      <c r="G14" s="54">
        <v>2021</v>
      </c>
      <c r="H14" s="54">
        <v>2053</v>
      </c>
      <c r="I14" s="54">
        <v>2065</v>
      </c>
      <c r="J14" s="119">
        <v>2070.350100523</v>
      </c>
      <c r="K14" s="119">
        <v>2069.2663468159999</v>
      </c>
      <c r="L14" s="119">
        <v>2404.3135367509999</v>
      </c>
      <c r="M14" s="119">
        <v>2494.5397057519999</v>
      </c>
      <c r="N14" s="119">
        <v>2517.4074369444156</v>
      </c>
      <c r="O14" s="119">
        <v>2534.4909278857258</v>
      </c>
      <c r="P14" s="119">
        <v>2558.8215571911778</v>
      </c>
      <c r="Q14" s="55" t="s">
        <v>46</v>
      </c>
    </row>
    <row r="15" spans="2:20">
      <c r="B15" s="41">
        <v>11</v>
      </c>
      <c r="C15" s="39" t="s">
        <v>19</v>
      </c>
      <c r="D15" s="39">
        <v>363</v>
      </c>
      <c r="E15" s="39">
        <v>369</v>
      </c>
      <c r="F15" s="39">
        <v>371</v>
      </c>
      <c r="G15" s="39">
        <v>371</v>
      </c>
      <c r="H15" s="39">
        <v>381</v>
      </c>
      <c r="I15" s="39">
        <v>381</v>
      </c>
      <c r="J15" s="119">
        <v>382.89976287500002</v>
      </c>
      <c r="K15" s="119">
        <v>381.55652172100002</v>
      </c>
      <c r="L15" s="119">
        <v>377.44507445300002</v>
      </c>
      <c r="M15" s="119">
        <v>380.269133103</v>
      </c>
      <c r="N15" s="119">
        <v>382.46721755200002</v>
      </c>
      <c r="O15" s="119">
        <v>385.82253811499999</v>
      </c>
      <c r="P15" s="119">
        <v>390.76785656700002</v>
      </c>
      <c r="Q15" s="55" t="s">
        <v>47</v>
      </c>
    </row>
    <row r="16" spans="2:20">
      <c r="B16" s="41">
        <v>12</v>
      </c>
      <c r="C16" s="39" t="s">
        <v>20</v>
      </c>
      <c r="D16" s="39">
        <v>132</v>
      </c>
      <c r="E16" s="39">
        <v>135</v>
      </c>
      <c r="F16" s="39">
        <v>136</v>
      </c>
      <c r="G16" s="39">
        <v>138</v>
      </c>
      <c r="H16" s="39">
        <v>140</v>
      </c>
      <c r="I16" s="39">
        <v>142</v>
      </c>
      <c r="J16" s="119">
        <v>144.24520430999999</v>
      </c>
      <c r="K16" s="119">
        <v>145.85020679300001</v>
      </c>
      <c r="L16" s="119">
        <v>147.501657954</v>
      </c>
      <c r="M16" s="119">
        <v>149.264192764</v>
      </c>
      <c r="N16" s="119">
        <v>150.703570353</v>
      </c>
      <c r="O16" s="119">
        <v>152.45493612199999</v>
      </c>
      <c r="P16" s="119">
        <v>154.87076742900001</v>
      </c>
      <c r="Q16" s="55" t="s">
        <v>48</v>
      </c>
    </row>
    <row r="17" spans="2:17">
      <c r="B17" s="41">
        <v>13</v>
      </c>
      <c r="C17" s="39" t="s">
        <v>21</v>
      </c>
      <c r="D17" s="39">
        <v>73</v>
      </c>
      <c r="E17" s="39">
        <v>74</v>
      </c>
      <c r="F17" s="39">
        <v>74</v>
      </c>
      <c r="G17" s="39">
        <v>75</v>
      </c>
      <c r="H17" s="39">
        <v>75</v>
      </c>
      <c r="I17" s="39">
        <v>76</v>
      </c>
      <c r="J17" s="119">
        <v>75.794203648999996</v>
      </c>
      <c r="K17" s="119">
        <v>75.493917870999994</v>
      </c>
      <c r="L17" s="119">
        <v>73.930760809999995</v>
      </c>
      <c r="M17" s="119">
        <v>74.107919117999998</v>
      </c>
      <c r="N17" s="119">
        <v>74.707045819000001</v>
      </c>
      <c r="O17" s="119">
        <v>75.168057497000007</v>
      </c>
      <c r="P17" s="119">
        <v>75.264514989000006</v>
      </c>
      <c r="Q17" s="55" t="s">
        <v>49</v>
      </c>
    </row>
    <row r="18" spans="2:17">
      <c r="B18" s="41">
        <v>14</v>
      </c>
      <c r="C18" s="39" t="s">
        <v>22</v>
      </c>
      <c r="D18" s="54">
        <v>2392</v>
      </c>
      <c r="E18" s="54">
        <v>2477</v>
      </c>
      <c r="F18" s="54">
        <v>2451</v>
      </c>
      <c r="G18" s="54">
        <v>2411</v>
      </c>
      <c r="H18" s="54">
        <v>2439</v>
      </c>
      <c r="I18" s="54">
        <v>2446</v>
      </c>
      <c r="J18" s="119">
        <v>2437.1248089119999</v>
      </c>
      <c r="K18" s="119">
        <v>2446.9104651719999</v>
      </c>
      <c r="L18" s="119">
        <v>2158.4613044450002</v>
      </c>
      <c r="M18" s="119">
        <v>2088.6873201650001</v>
      </c>
      <c r="N18" s="119">
        <v>2012.555339712</v>
      </c>
      <c r="O18" s="119">
        <v>1882.003379152</v>
      </c>
      <c r="P18" s="119">
        <v>1897.3254874500001</v>
      </c>
      <c r="Q18" s="55" t="s">
        <v>50</v>
      </c>
    </row>
    <row r="19" spans="2:17">
      <c r="B19" s="41">
        <v>15</v>
      </c>
      <c r="C19" s="39" t="s">
        <v>23</v>
      </c>
      <c r="D19" s="39" t="e">
        <v>#N/A</v>
      </c>
      <c r="E19" s="39" t="e">
        <v>#N/A</v>
      </c>
      <c r="F19" s="39" t="e">
        <v>#N/A</v>
      </c>
      <c r="G19" s="39" t="e">
        <v>#N/A</v>
      </c>
      <c r="H19" s="39" t="e">
        <v>#N/A</v>
      </c>
      <c r="I19" s="39" t="e">
        <v>#N/A</v>
      </c>
      <c r="J19" s="119" t="e">
        <v>#N/A</v>
      </c>
      <c r="K19" s="119" t="e">
        <v>#N/A</v>
      </c>
      <c r="L19" s="119" t="e">
        <v>#N/A</v>
      </c>
      <c r="M19" s="119" t="e">
        <v>#N/A</v>
      </c>
      <c r="N19" s="119" t="e">
        <v>#N/A</v>
      </c>
      <c r="O19" s="119" t="e">
        <v>#N/A</v>
      </c>
      <c r="P19" s="119" t="e">
        <v>#N/A</v>
      </c>
      <c r="Q19" s="55" t="s">
        <v>51</v>
      </c>
    </row>
    <row r="20" spans="2:17">
      <c r="B20" s="41">
        <v>16</v>
      </c>
      <c r="C20" s="39" t="s">
        <v>24</v>
      </c>
      <c r="D20" s="39" t="e">
        <v>#N/A</v>
      </c>
      <c r="E20" s="39" t="e">
        <v>#N/A</v>
      </c>
      <c r="F20" s="39" t="e">
        <v>#N/A</v>
      </c>
      <c r="G20" s="39" t="e">
        <v>#N/A</v>
      </c>
      <c r="H20" s="39" t="e">
        <v>#N/A</v>
      </c>
      <c r="I20" s="39" t="e">
        <v>#N/A</v>
      </c>
      <c r="J20" s="119" t="e">
        <v>#N/A</v>
      </c>
      <c r="K20" s="119" t="e">
        <v>#N/A</v>
      </c>
      <c r="L20" s="119" t="e">
        <v>#N/A</v>
      </c>
      <c r="M20" s="119" t="e">
        <v>#N/A</v>
      </c>
      <c r="N20" s="119" t="e">
        <v>#N/A</v>
      </c>
      <c r="O20" s="119" t="e">
        <v>#N/A</v>
      </c>
      <c r="P20" s="119" t="e">
        <v>#N/A</v>
      </c>
      <c r="Q20" s="55" t="s">
        <v>24</v>
      </c>
    </row>
    <row r="21" spans="2:17">
      <c r="B21" s="41">
        <v>17</v>
      </c>
      <c r="C21" s="39" t="s">
        <v>25</v>
      </c>
      <c r="D21" s="39">
        <v>10</v>
      </c>
      <c r="E21" s="39">
        <v>10</v>
      </c>
      <c r="F21" s="39">
        <v>10</v>
      </c>
      <c r="G21" s="39">
        <v>10</v>
      </c>
      <c r="H21" s="39">
        <v>10</v>
      </c>
      <c r="I21" s="39">
        <v>10</v>
      </c>
      <c r="J21" s="119">
        <v>9.6781030159999997</v>
      </c>
      <c r="K21" s="119">
        <v>9.7091201399999996</v>
      </c>
      <c r="L21" s="119">
        <v>9.7091201399999996</v>
      </c>
      <c r="M21" s="119">
        <v>9.6436342780000004</v>
      </c>
      <c r="N21" s="119">
        <v>9.5851391810000006</v>
      </c>
      <c r="O21" s="119">
        <v>9.0187702909999992</v>
      </c>
      <c r="P21" s="119">
        <v>8.9996141779999999</v>
      </c>
      <c r="Q21" s="55" t="s">
        <v>25</v>
      </c>
    </row>
    <row r="22" spans="2:17">
      <c r="B22" s="41">
        <v>18</v>
      </c>
      <c r="C22" s="39" t="s">
        <v>26</v>
      </c>
      <c r="D22" s="39">
        <v>101</v>
      </c>
      <c r="E22" s="39">
        <v>103</v>
      </c>
      <c r="F22" s="39">
        <v>104</v>
      </c>
      <c r="G22" s="39">
        <v>105</v>
      </c>
      <c r="H22" s="39">
        <v>106</v>
      </c>
      <c r="I22" s="39">
        <v>107</v>
      </c>
      <c r="J22" s="119">
        <v>108.215416115</v>
      </c>
      <c r="K22" s="119">
        <v>108.471587701</v>
      </c>
      <c r="L22" s="119">
        <v>107.423397038</v>
      </c>
      <c r="M22" s="119">
        <v>108.799118897</v>
      </c>
      <c r="N22" s="119">
        <v>110.058638738</v>
      </c>
      <c r="O22" s="119">
        <v>111.302237569</v>
      </c>
      <c r="P22" s="119">
        <v>113.085940654</v>
      </c>
      <c r="Q22" s="55" t="s">
        <v>26</v>
      </c>
    </row>
    <row r="23" spans="2:17">
      <c r="B23" s="41">
        <v>19</v>
      </c>
      <c r="C23" s="39" t="s">
        <v>27</v>
      </c>
      <c r="D23" s="39">
        <v>139</v>
      </c>
      <c r="E23" s="39">
        <v>139.91999999999999</v>
      </c>
      <c r="F23" s="39">
        <v>140.19999999999999</v>
      </c>
      <c r="G23" s="39">
        <v>141.62</v>
      </c>
      <c r="H23" s="39">
        <v>142</v>
      </c>
      <c r="I23" s="39">
        <v>144.9</v>
      </c>
      <c r="J23" s="119">
        <v>143.70504019399999</v>
      </c>
      <c r="K23" s="119">
        <v>143.81686796</v>
      </c>
      <c r="L23" s="119">
        <v>143.83295127599999</v>
      </c>
      <c r="M23" s="119">
        <v>143.06849230963002</v>
      </c>
      <c r="N23" s="119">
        <v>143.14251871946999</v>
      </c>
      <c r="O23" s="119">
        <v>144.56932450334</v>
      </c>
      <c r="P23" s="119">
        <v>145.62159495447</v>
      </c>
      <c r="Q23" s="55" t="s">
        <v>27</v>
      </c>
    </row>
    <row r="24" spans="2:17">
      <c r="B24" s="41">
        <v>20</v>
      </c>
      <c r="C24" s="39" t="s">
        <v>28</v>
      </c>
      <c r="D24" s="39" t="e">
        <v>#N/A</v>
      </c>
      <c r="E24" s="39" t="e">
        <v>#N/A</v>
      </c>
      <c r="F24" s="39" t="e">
        <v>#N/A</v>
      </c>
      <c r="G24" s="39" t="e">
        <v>#N/A</v>
      </c>
      <c r="H24" s="39" t="e">
        <v>#N/A</v>
      </c>
      <c r="I24" s="39" t="e">
        <v>#N/A</v>
      </c>
      <c r="J24" s="119" t="e">
        <v>#N/A</v>
      </c>
      <c r="K24" s="119" t="e">
        <v>#N/A</v>
      </c>
      <c r="L24" s="119" t="e">
        <v>#N/A</v>
      </c>
      <c r="M24" s="119" t="e">
        <v>#N/A</v>
      </c>
      <c r="N24" s="119" t="e">
        <v>#N/A</v>
      </c>
      <c r="O24" s="119" t="e">
        <v>#N/A</v>
      </c>
      <c r="P24" s="119" t="e">
        <v>#N/A</v>
      </c>
      <c r="Q24" s="55" t="s">
        <v>52</v>
      </c>
    </row>
    <row r="25" spans="2:17">
      <c r="B25" s="41">
        <v>21</v>
      </c>
      <c r="C25" s="39" t="s">
        <v>29</v>
      </c>
      <c r="D25" s="39">
        <v>376</v>
      </c>
      <c r="E25" s="39">
        <v>382</v>
      </c>
      <c r="F25" s="39">
        <v>384</v>
      </c>
      <c r="G25" s="39">
        <v>391</v>
      </c>
      <c r="H25" s="39">
        <v>399</v>
      </c>
      <c r="I25" s="39">
        <v>402</v>
      </c>
      <c r="J25" s="119">
        <v>408.10003059500002</v>
      </c>
      <c r="K25" s="119">
        <v>407.49279817000001</v>
      </c>
      <c r="L25" s="119">
        <v>401.04374228400002</v>
      </c>
      <c r="M25" s="119">
        <v>412.86711215999998</v>
      </c>
      <c r="N25" s="119">
        <v>416.82085297999998</v>
      </c>
      <c r="O25" s="119">
        <v>419.3021997761</v>
      </c>
      <c r="P25" s="119">
        <v>427.46673830809004</v>
      </c>
      <c r="Q25" s="55" t="s">
        <v>29</v>
      </c>
    </row>
    <row r="26" spans="2:17">
      <c r="B26" s="41">
        <v>22</v>
      </c>
      <c r="C26" s="39" t="s">
        <v>30</v>
      </c>
      <c r="D26" s="39">
        <v>165</v>
      </c>
      <c r="E26" s="39">
        <v>163</v>
      </c>
      <c r="F26" s="39">
        <v>167</v>
      </c>
      <c r="G26" s="39">
        <v>172</v>
      </c>
      <c r="H26" s="39">
        <v>172</v>
      </c>
      <c r="I26" s="39">
        <v>173</v>
      </c>
      <c r="J26" s="119">
        <v>175.225646826</v>
      </c>
      <c r="K26" s="119">
        <v>175.35905344</v>
      </c>
      <c r="L26" s="119">
        <v>176.75657629099999</v>
      </c>
      <c r="M26" s="119">
        <v>177.74825273900001</v>
      </c>
      <c r="N26" s="119">
        <v>189.270275513</v>
      </c>
      <c r="O26" s="119">
        <v>190.06904065699999</v>
      </c>
      <c r="P26" s="119">
        <v>192.02035464400001</v>
      </c>
      <c r="Q26" s="55" t="s">
        <v>30</v>
      </c>
    </row>
    <row r="27" spans="2:17">
      <c r="B27" s="41">
        <v>23</v>
      </c>
      <c r="C27" s="39" t="s">
        <v>31</v>
      </c>
      <c r="D27" s="39">
        <v>413</v>
      </c>
      <c r="E27" s="39">
        <v>422</v>
      </c>
      <c r="F27" s="39">
        <v>423</v>
      </c>
      <c r="G27" s="39">
        <v>429</v>
      </c>
      <c r="H27" s="39">
        <v>440</v>
      </c>
      <c r="I27" s="39">
        <v>444</v>
      </c>
      <c r="J27" s="119">
        <v>448.00095800999998</v>
      </c>
      <c r="K27" s="119">
        <v>449.38494881000003</v>
      </c>
      <c r="L27" s="119">
        <v>442.337964038</v>
      </c>
      <c r="M27" s="119">
        <v>448.060115247</v>
      </c>
      <c r="N27" s="119">
        <v>455.491709453</v>
      </c>
      <c r="O27" s="119">
        <v>459.360442573</v>
      </c>
      <c r="P27" s="119">
        <v>468.30445350600002</v>
      </c>
      <c r="Q27" s="55" t="s">
        <v>31</v>
      </c>
    </row>
    <row r="28" spans="2:17">
      <c r="B28" s="41">
        <v>24</v>
      </c>
      <c r="C28" s="39" t="s">
        <v>32</v>
      </c>
      <c r="D28" s="39">
        <v>395</v>
      </c>
      <c r="E28" s="39">
        <v>415</v>
      </c>
      <c r="F28" s="39">
        <v>412</v>
      </c>
      <c r="G28" s="39">
        <v>432</v>
      </c>
      <c r="H28" s="39">
        <v>460</v>
      </c>
      <c r="I28" s="39">
        <v>474</v>
      </c>
      <c r="J28" s="119">
        <v>480.91277311800002</v>
      </c>
      <c r="K28" s="119">
        <v>492.55549340900001</v>
      </c>
      <c r="L28" s="119">
        <v>495.55159457299999</v>
      </c>
      <c r="M28" s="119">
        <v>495.551594572</v>
      </c>
      <c r="N28" s="119">
        <v>514.62541624799996</v>
      </c>
      <c r="O28" s="119">
        <v>521.07696778900004</v>
      </c>
      <c r="P28" s="119">
        <v>525.26804362099995</v>
      </c>
      <c r="Q28" s="55" t="s">
        <v>32</v>
      </c>
    </row>
    <row r="29" spans="2:17">
      <c r="B29" s="41">
        <v>25</v>
      </c>
      <c r="C29" s="39" t="s">
        <v>33</v>
      </c>
      <c r="D29" s="39" t="e">
        <v>#N/A</v>
      </c>
      <c r="E29" s="39" t="e">
        <v>#N/A</v>
      </c>
      <c r="F29" s="39" t="e">
        <v>#N/A</v>
      </c>
      <c r="G29" s="39" t="e">
        <v>#N/A</v>
      </c>
      <c r="H29" s="39" t="e">
        <v>#N/A</v>
      </c>
      <c r="I29" s="39" t="e">
        <v>#N/A</v>
      </c>
      <c r="J29" s="119" t="e">
        <v>#N/A</v>
      </c>
      <c r="K29" s="119" t="e">
        <v>#N/A</v>
      </c>
      <c r="L29" s="119" t="e">
        <v>#N/A</v>
      </c>
      <c r="M29" s="119" t="e">
        <v>#N/A</v>
      </c>
      <c r="N29" s="119" t="e">
        <v>#N/A</v>
      </c>
      <c r="O29" s="119" t="e">
        <v>#N/A</v>
      </c>
      <c r="P29" s="119" t="e">
        <v>#N/A</v>
      </c>
      <c r="Q29" s="55" t="s">
        <v>53</v>
      </c>
    </row>
    <row r="30" spans="2:17">
      <c r="B30" s="41">
        <v>26</v>
      </c>
      <c r="C30" s="39" t="s">
        <v>34</v>
      </c>
      <c r="D30" s="39">
        <v>318</v>
      </c>
      <c r="E30" s="39">
        <v>324</v>
      </c>
      <c r="F30" s="39">
        <v>324</v>
      </c>
      <c r="G30" s="39">
        <v>327</v>
      </c>
      <c r="H30" s="39">
        <v>332</v>
      </c>
      <c r="I30" s="39">
        <v>333</v>
      </c>
      <c r="J30" s="119">
        <v>335.17700315000002</v>
      </c>
      <c r="K30" s="119">
        <v>334.27877809300003</v>
      </c>
      <c r="L30" s="119">
        <v>328.24989266900002</v>
      </c>
      <c r="M30" s="119">
        <v>330.83587022400002</v>
      </c>
      <c r="N30" s="119">
        <v>333.785113911</v>
      </c>
      <c r="O30" s="119">
        <v>336.34359986499999</v>
      </c>
      <c r="P30" s="119">
        <v>342.04292502300001</v>
      </c>
      <c r="Q30" s="55" t="s">
        <v>34</v>
      </c>
    </row>
    <row r="31" spans="2:17">
      <c r="B31" s="41">
        <v>27</v>
      </c>
      <c r="C31" s="39" t="s">
        <v>35</v>
      </c>
      <c r="D31" s="39" t="e">
        <v>#N/A</v>
      </c>
      <c r="E31" s="39" t="e">
        <v>#N/A</v>
      </c>
      <c r="F31" s="39" t="e">
        <v>#N/A</v>
      </c>
      <c r="G31" s="39" t="e">
        <v>#N/A</v>
      </c>
      <c r="H31" s="39" t="e">
        <v>#N/A</v>
      </c>
      <c r="I31" s="39" t="e">
        <v>#N/A</v>
      </c>
      <c r="J31" s="119" t="e">
        <v>#N/A</v>
      </c>
      <c r="K31" s="119" t="e">
        <v>#N/A</v>
      </c>
      <c r="L31" s="119" t="e">
        <v>#N/A</v>
      </c>
      <c r="M31" s="119" t="e">
        <v>#N/A</v>
      </c>
      <c r="N31" s="119" t="e">
        <v>#N/A</v>
      </c>
      <c r="O31" s="119" t="e">
        <v>#N/A</v>
      </c>
      <c r="P31" s="119" t="e">
        <v>#N/A</v>
      </c>
      <c r="Q31" s="55" t="s">
        <v>54</v>
      </c>
    </row>
    <row r="32" spans="2:17">
      <c r="B32" s="41">
        <v>28</v>
      </c>
      <c r="C32" s="39" t="s">
        <v>36</v>
      </c>
      <c r="D32" s="39">
        <v>784</v>
      </c>
      <c r="E32" s="39">
        <v>791</v>
      </c>
      <c r="F32" s="39">
        <v>794</v>
      </c>
      <c r="G32" s="39">
        <v>805</v>
      </c>
      <c r="H32" s="39">
        <v>811</v>
      </c>
      <c r="I32" s="39">
        <v>820</v>
      </c>
      <c r="J32" s="119">
        <v>821.38210091300004</v>
      </c>
      <c r="K32" s="119">
        <v>824.80422361499996</v>
      </c>
      <c r="L32" s="119">
        <v>856.59217115399997</v>
      </c>
      <c r="M32" s="119">
        <v>860.01952107299996</v>
      </c>
      <c r="N32" s="119">
        <v>860.83899191099999</v>
      </c>
      <c r="O32" s="119">
        <v>861.01350255700004</v>
      </c>
      <c r="P32" s="119">
        <v>870.25879754899995</v>
      </c>
      <c r="Q32" s="55" t="s">
        <v>55</v>
      </c>
    </row>
    <row r="33" spans="2:17">
      <c r="B33" s="41">
        <v>29</v>
      </c>
      <c r="C33" s="39" t="s">
        <v>37</v>
      </c>
      <c r="D33" s="39">
        <v>37</v>
      </c>
      <c r="E33" s="39">
        <v>37</v>
      </c>
      <c r="F33" s="39">
        <v>38</v>
      </c>
      <c r="G33" s="39">
        <v>38</v>
      </c>
      <c r="H33" s="39">
        <v>39</v>
      </c>
      <c r="I33" s="39">
        <v>40</v>
      </c>
      <c r="J33" s="119">
        <v>40.303075649999997</v>
      </c>
      <c r="K33" s="119">
        <v>41.038580523999997</v>
      </c>
      <c r="L33" s="119">
        <v>41.737362455000003</v>
      </c>
      <c r="M33" s="119">
        <v>42.448574663000002</v>
      </c>
      <c r="N33" s="119">
        <v>43.239207561339995</v>
      </c>
      <c r="O33" s="119">
        <v>43.715179278000001</v>
      </c>
      <c r="P33" s="119">
        <v>44.289648628000002</v>
      </c>
      <c r="Q33" s="55" t="s">
        <v>56</v>
      </c>
    </row>
    <row r="34" spans="2:17">
      <c r="B34" s="41">
        <v>30</v>
      </c>
      <c r="C34" s="39" t="s">
        <v>38</v>
      </c>
      <c r="D34" s="39">
        <v>121</v>
      </c>
      <c r="E34" s="39">
        <v>121</v>
      </c>
      <c r="F34" s="39">
        <v>121</v>
      </c>
      <c r="G34" s="39">
        <v>125</v>
      </c>
      <c r="H34" s="39">
        <v>125</v>
      </c>
      <c r="I34" s="39">
        <v>127</v>
      </c>
      <c r="J34" s="119">
        <v>129.02954984900001</v>
      </c>
      <c r="K34" s="119">
        <v>130.10398724500001</v>
      </c>
      <c r="L34" s="119">
        <v>132.24061796199999</v>
      </c>
      <c r="M34" s="119">
        <v>133.21351061799999</v>
      </c>
      <c r="N34" s="119">
        <v>134.67877199899999</v>
      </c>
      <c r="O34" s="119">
        <v>135.26552996699999</v>
      </c>
      <c r="P34" s="119">
        <v>137.088103663</v>
      </c>
      <c r="Q34" s="55" t="s">
        <v>57</v>
      </c>
    </row>
    <row r="35" spans="2:17">
      <c r="B35" s="41">
        <v>31</v>
      </c>
      <c r="C35" s="39" t="s">
        <v>39</v>
      </c>
      <c r="D35" s="39">
        <v>203</v>
      </c>
      <c r="E35" s="39">
        <v>206</v>
      </c>
      <c r="F35" s="39">
        <v>206</v>
      </c>
      <c r="G35" s="39">
        <v>208</v>
      </c>
      <c r="H35" s="39">
        <v>211</v>
      </c>
      <c r="I35" s="39">
        <v>212</v>
      </c>
      <c r="J35" s="119">
        <v>212.595436221</v>
      </c>
      <c r="K35" s="119">
        <v>214.62331570000001</v>
      </c>
      <c r="L35" s="119">
        <v>212.27793043299999</v>
      </c>
      <c r="M35" s="119">
        <v>213.74046388799999</v>
      </c>
      <c r="N35" s="119">
        <v>214.123259402</v>
      </c>
      <c r="O35" s="119">
        <v>215.70844892700001</v>
      </c>
      <c r="P35" s="119">
        <v>218.59641459700001</v>
      </c>
      <c r="Q35" s="55" t="s">
        <v>58</v>
      </c>
    </row>
    <row r="36" spans="2:17">
      <c r="B36" s="41">
        <v>32</v>
      </c>
      <c r="C36" s="39" t="s">
        <v>40</v>
      </c>
      <c r="D36" s="54">
        <v>1278</v>
      </c>
      <c r="E36" s="54">
        <v>1292</v>
      </c>
      <c r="F36" s="54">
        <v>1297</v>
      </c>
      <c r="G36" s="54">
        <v>1317</v>
      </c>
      <c r="H36" s="54">
        <v>1346</v>
      </c>
      <c r="I36" s="54">
        <v>1340</v>
      </c>
      <c r="J36" s="119">
        <v>1344.6247230920001</v>
      </c>
      <c r="K36" s="119">
        <v>1342.6227305110001</v>
      </c>
      <c r="L36" s="119">
        <v>1325.2997430749999</v>
      </c>
      <c r="M36" s="119">
        <v>1329.778066609</v>
      </c>
      <c r="N36" s="119">
        <v>1343.6382515780001</v>
      </c>
      <c r="O36" s="119">
        <v>1357.482727634</v>
      </c>
      <c r="P36" s="119">
        <v>1372.756194223</v>
      </c>
      <c r="Q36" s="55" t="s">
        <v>59</v>
      </c>
    </row>
    <row r="37" spans="2:17">
      <c r="B37" s="41">
        <v>33</v>
      </c>
      <c r="C37" s="39" t="s">
        <v>41</v>
      </c>
      <c r="D37" s="54">
        <v>3790</v>
      </c>
      <c r="E37" s="54">
        <v>3823</v>
      </c>
      <c r="F37" s="54">
        <v>3875</v>
      </c>
      <c r="G37" s="54">
        <v>3878</v>
      </c>
      <c r="H37" s="54">
        <v>3914</v>
      </c>
      <c r="I37" s="54">
        <v>3885</v>
      </c>
      <c r="J37" s="119">
        <v>3820.2842877389999</v>
      </c>
      <c r="K37" s="119">
        <v>3798.6703007420001</v>
      </c>
      <c r="L37" s="119">
        <v>3773.9157731989999</v>
      </c>
      <c r="M37" s="119">
        <v>3909.4891861569999</v>
      </c>
      <c r="N37" s="119">
        <v>3789.2363355160001</v>
      </c>
      <c r="O37" s="119">
        <v>3783.7779622287599</v>
      </c>
      <c r="P37" s="119">
        <v>3869.1739287108599</v>
      </c>
      <c r="Q37" s="55" t="s">
        <v>60</v>
      </c>
    </row>
    <row r="38" spans="2:17" ht="15.75" thickBot="1">
      <c r="B38" s="43">
        <v>34</v>
      </c>
      <c r="C38" s="44" t="s">
        <v>42</v>
      </c>
      <c r="D38" s="44">
        <v>784</v>
      </c>
      <c r="E38" s="44">
        <v>793</v>
      </c>
      <c r="F38" s="44">
        <v>797</v>
      </c>
      <c r="G38" s="44">
        <v>813</v>
      </c>
      <c r="H38" s="44">
        <v>828</v>
      </c>
      <c r="I38" s="44">
        <v>832</v>
      </c>
      <c r="J38" s="120">
        <v>841.39680625000005</v>
      </c>
      <c r="K38" s="120">
        <v>842.94315762400004</v>
      </c>
      <c r="L38" s="120">
        <v>834.65953469299996</v>
      </c>
      <c r="M38" s="120">
        <v>846.49836447799998</v>
      </c>
      <c r="N38" s="120">
        <v>858.26263548300005</v>
      </c>
      <c r="O38" s="120">
        <v>869.51164165</v>
      </c>
      <c r="P38" s="120">
        <v>888.26126836699996</v>
      </c>
      <c r="Q38" s="63" t="s">
        <v>61</v>
      </c>
    </row>
    <row r="39" spans="2:17" ht="15.75" thickBot="1">
      <c r="B39" s="199"/>
      <c r="C39" s="200"/>
      <c r="D39" s="200"/>
      <c r="E39" s="200"/>
      <c r="F39" s="200"/>
      <c r="G39" s="200"/>
      <c r="H39" s="200"/>
      <c r="I39" s="200"/>
      <c r="J39" s="200"/>
      <c r="K39" s="200"/>
      <c r="L39" s="200"/>
      <c r="M39" s="200"/>
      <c r="N39" s="200"/>
      <c r="O39" s="200"/>
      <c r="P39" s="200"/>
      <c r="Q39" s="201"/>
    </row>
  </sheetData>
  <mergeCells count="3">
    <mergeCell ref="B2:Q2"/>
    <mergeCell ref="B3:Q3"/>
    <mergeCell ref="B39:Q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
  <sheetViews>
    <sheetView zoomScaleNormal="100" workbookViewId="0">
      <selection activeCell="C8" sqref="C8:O8"/>
    </sheetView>
  </sheetViews>
  <sheetFormatPr defaultRowHeight="15"/>
  <cols>
    <col min="1" max="1" width="12" customWidth="1"/>
    <col min="3" max="15" width="5.28515625" bestFit="1" customWidth="1"/>
    <col min="17" max="17" width="9.5703125" customWidth="1"/>
  </cols>
  <sheetData>
    <row r="1" spans="2:18" ht="15.75" thickBot="1"/>
    <row r="2" spans="2:18" ht="26.25" customHeight="1">
      <c r="B2" s="185" t="s">
        <v>248</v>
      </c>
      <c r="C2" s="186"/>
      <c r="D2" s="186"/>
      <c r="E2" s="186"/>
      <c r="F2" s="186"/>
      <c r="G2" s="186"/>
      <c r="H2" s="186"/>
      <c r="I2" s="186"/>
      <c r="J2" s="186"/>
      <c r="K2" s="186"/>
      <c r="L2" s="186"/>
      <c r="M2" s="186"/>
      <c r="N2" s="186"/>
      <c r="O2" s="186"/>
      <c r="P2" s="187"/>
    </row>
    <row r="3" spans="2:18" ht="15.75" thickBot="1">
      <c r="B3" s="188" t="s">
        <v>243</v>
      </c>
      <c r="C3" s="189"/>
      <c r="D3" s="189"/>
      <c r="E3" s="189"/>
      <c r="F3" s="189"/>
      <c r="G3" s="189"/>
      <c r="H3" s="189"/>
      <c r="I3" s="189"/>
      <c r="J3" s="189"/>
      <c r="K3" s="189"/>
      <c r="L3" s="189"/>
      <c r="M3" s="189"/>
      <c r="N3" s="189"/>
      <c r="O3" s="189"/>
      <c r="P3" s="190"/>
    </row>
    <row r="4" spans="2:18">
      <c r="B4" s="50" t="s">
        <v>244</v>
      </c>
      <c r="C4" s="167">
        <v>42430</v>
      </c>
      <c r="D4" s="167">
        <v>42461</v>
      </c>
      <c r="E4" s="167">
        <v>42491</v>
      </c>
      <c r="F4" s="167">
        <v>42522</v>
      </c>
      <c r="G4" s="167">
        <v>42552</v>
      </c>
      <c r="H4" s="167">
        <v>42583</v>
      </c>
      <c r="I4" s="167">
        <v>42614</v>
      </c>
      <c r="J4" s="167">
        <v>42644</v>
      </c>
      <c r="K4" s="167">
        <v>42675</v>
      </c>
      <c r="L4" s="167">
        <v>42705</v>
      </c>
      <c r="M4" s="167">
        <v>42736</v>
      </c>
      <c r="N4" s="167">
        <v>42767</v>
      </c>
      <c r="O4" s="167">
        <v>42795</v>
      </c>
      <c r="P4" s="64" t="s">
        <v>239</v>
      </c>
    </row>
    <row r="5" spans="2:18">
      <c r="B5" s="52" t="s">
        <v>0</v>
      </c>
      <c r="C5" s="125">
        <v>141227</v>
      </c>
      <c r="D5" s="125">
        <v>140790</v>
      </c>
      <c r="E5" s="125">
        <v>141904</v>
      </c>
      <c r="F5" s="125">
        <v>143817</v>
      </c>
      <c r="G5" s="125">
        <v>146548</v>
      </c>
      <c r="H5" s="119">
        <v>147193</v>
      </c>
      <c r="I5" s="125">
        <v>147387.84837119299</v>
      </c>
      <c r="J5" s="125">
        <v>147301.97611780901</v>
      </c>
      <c r="K5" s="125">
        <v>144650.04716254401</v>
      </c>
      <c r="L5" s="125">
        <v>146635.24323277813</v>
      </c>
      <c r="M5" s="125">
        <v>147613.74082560709</v>
      </c>
      <c r="N5" s="125">
        <v>149246.96435090477</v>
      </c>
      <c r="O5" s="125">
        <v>149123.54748069114</v>
      </c>
      <c r="P5" s="55" t="s">
        <v>4</v>
      </c>
      <c r="Q5" s="23"/>
      <c r="R5" s="24"/>
    </row>
    <row r="6" spans="2:18">
      <c r="B6" s="52" t="s">
        <v>1</v>
      </c>
      <c r="C6" s="125">
        <v>23235</v>
      </c>
      <c r="D6" s="125">
        <v>24389</v>
      </c>
      <c r="E6" s="125">
        <v>24477</v>
      </c>
      <c r="F6" s="125">
        <v>24943</v>
      </c>
      <c r="G6" s="125">
        <v>25448</v>
      </c>
      <c r="H6" s="119">
        <v>25784</v>
      </c>
      <c r="I6" s="125">
        <v>25916.133208348994</v>
      </c>
      <c r="J6" s="125">
        <v>26234.00920991</v>
      </c>
      <c r="K6" s="125">
        <v>25789.387114233999</v>
      </c>
      <c r="L6" s="125">
        <v>26359.721217764327</v>
      </c>
      <c r="M6" s="125">
        <v>26541.83060173472</v>
      </c>
      <c r="N6" s="125">
        <v>26726.565912963659</v>
      </c>
      <c r="O6" s="125">
        <v>27199.783321693001</v>
      </c>
      <c r="P6" s="55" t="s">
        <v>5</v>
      </c>
      <c r="Q6" s="23"/>
      <c r="R6" s="24"/>
    </row>
    <row r="7" spans="2:18">
      <c r="B7" s="52" t="s">
        <v>2</v>
      </c>
      <c r="C7" s="125">
        <v>53800</v>
      </c>
      <c r="D7" s="125">
        <v>54059</v>
      </c>
      <c r="E7" s="125">
        <v>54222</v>
      </c>
      <c r="F7" s="125">
        <v>56545</v>
      </c>
      <c r="G7" s="125">
        <v>58651</v>
      </c>
      <c r="H7" s="119">
        <v>59077</v>
      </c>
      <c r="I7" s="125">
        <v>60408.931655273984</v>
      </c>
      <c r="J7" s="125">
        <v>60684.063327748998</v>
      </c>
      <c r="K7" s="125">
        <v>61526.460605672</v>
      </c>
      <c r="L7" s="125">
        <v>63844.37488618365</v>
      </c>
      <c r="M7" s="125">
        <v>65664.184484489728</v>
      </c>
      <c r="N7" s="125">
        <v>66492.853806030354</v>
      </c>
      <c r="O7" s="125">
        <v>68356.324116735806</v>
      </c>
      <c r="P7" s="55" t="s">
        <v>6</v>
      </c>
      <c r="Q7" s="23"/>
      <c r="R7" s="24"/>
    </row>
    <row r="8" spans="2:18" ht="15.75" thickBot="1">
      <c r="B8" s="56" t="s">
        <v>3</v>
      </c>
      <c r="C8" s="127">
        <f t="shared" ref="C8:K8" si="0">SUM(C5:C7)</f>
        <v>218262</v>
      </c>
      <c r="D8" s="127">
        <f t="shared" si="0"/>
        <v>219238</v>
      </c>
      <c r="E8" s="127">
        <f t="shared" si="0"/>
        <v>220603</v>
      </c>
      <c r="F8" s="127">
        <f t="shared" si="0"/>
        <v>225305</v>
      </c>
      <c r="G8" s="127">
        <f t="shared" si="0"/>
        <v>230647</v>
      </c>
      <c r="H8" s="127">
        <f t="shared" si="0"/>
        <v>232054</v>
      </c>
      <c r="I8" s="127">
        <f t="shared" si="0"/>
        <v>233712.91323481596</v>
      </c>
      <c r="J8" s="127">
        <f t="shared" si="0"/>
        <v>234220.04865546801</v>
      </c>
      <c r="K8" s="127">
        <f t="shared" si="0"/>
        <v>231965.89488245003</v>
      </c>
      <c r="L8" s="127">
        <f t="shared" ref="L8" si="1">SUM(L5:L7)</f>
        <v>236839.33933672612</v>
      </c>
      <c r="M8" s="127">
        <f t="shared" ref="M8" si="2">SUM(M5:M7)</f>
        <v>239819.75591183154</v>
      </c>
      <c r="N8" s="127">
        <f>SUM(N5:N7)</f>
        <v>242466.38406989878</v>
      </c>
      <c r="O8" s="127">
        <f>SUM(O5:O7)</f>
        <v>244679.65491911993</v>
      </c>
      <c r="P8" s="57" t="s">
        <v>3</v>
      </c>
      <c r="Q8" s="24"/>
      <c r="R8" s="24"/>
    </row>
    <row r="9" spans="2:18" ht="15.75" thickBot="1">
      <c r="B9" s="191"/>
      <c r="C9" s="192"/>
      <c r="D9" s="192"/>
      <c r="E9" s="192"/>
      <c r="F9" s="192"/>
      <c r="G9" s="192"/>
      <c r="H9" s="192"/>
      <c r="I9" s="192"/>
      <c r="J9" s="192"/>
      <c r="K9" s="192"/>
      <c r="L9" s="192"/>
      <c r="M9" s="192"/>
      <c r="N9" s="192"/>
      <c r="O9" s="192"/>
      <c r="P9" s="193"/>
    </row>
  </sheetData>
  <mergeCells count="3">
    <mergeCell ref="B2:P2"/>
    <mergeCell ref="B3:P3"/>
    <mergeCell ref="B9:P9"/>
  </mergeCells>
  <pageMargins left="0.7" right="0.7" top="0.75" bottom="0.75" header="0.3" footer="0.3"/>
  <ignoredErrors>
    <ignoredError sqref="C8:O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pane xSplit="3" ySplit="4" topLeftCell="D5" activePane="bottomRight" state="frozen"/>
      <selection pane="topRight" activeCell="D1" sqref="D1"/>
      <selection pane="bottomLeft" activeCell="A5" sqref="A5"/>
      <selection pane="bottomRight" activeCell="D4" sqref="D4:P38"/>
    </sheetView>
  </sheetViews>
  <sheetFormatPr defaultRowHeight="15"/>
  <cols>
    <col min="1" max="1" width="5.140625" customWidth="1"/>
    <col min="2" max="2" width="2.5703125" bestFit="1" customWidth="1"/>
    <col min="4" max="9" width="4.85546875" bestFit="1" customWidth="1"/>
    <col min="10" max="11" width="5.28515625" bestFit="1" customWidth="1"/>
    <col min="12" max="12" width="5.42578125" bestFit="1" customWidth="1"/>
    <col min="13" max="15" width="5.28515625" bestFit="1" customWidth="1"/>
    <col min="16" max="16" width="5.28515625" customWidth="1"/>
    <col min="17" max="17" width="15.7109375" bestFit="1" customWidth="1"/>
  </cols>
  <sheetData>
    <row r="1" spans="2:17" ht="15.75" thickBot="1"/>
    <row r="2" spans="2:17" ht="27" customHeight="1">
      <c r="B2" s="185" t="s">
        <v>249</v>
      </c>
      <c r="C2" s="194"/>
      <c r="D2" s="194"/>
      <c r="E2" s="194"/>
      <c r="F2" s="194"/>
      <c r="G2" s="194"/>
      <c r="H2" s="194"/>
      <c r="I2" s="194"/>
      <c r="J2" s="194"/>
      <c r="K2" s="194"/>
      <c r="L2" s="194"/>
      <c r="M2" s="194"/>
      <c r="N2" s="194"/>
      <c r="O2" s="194"/>
      <c r="P2" s="194"/>
      <c r="Q2" s="194"/>
    </row>
    <row r="3" spans="2:17" ht="15.75" thickBot="1">
      <c r="B3" s="196" t="s">
        <v>243</v>
      </c>
      <c r="C3" s="197"/>
      <c r="D3" s="197"/>
      <c r="E3" s="197"/>
      <c r="F3" s="197"/>
      <c r="G3" s="197"/>
      <c r="H3" s="197"/>
      <c r="I3" s="197"/>
      <c r="J3" s="197"/>
      <c r="K3" s="197"/>
      <c r="L3" s="197"/>
      <c r="M3" s="197"/>
      <c r="N3" s="197"/>
      <c r="O3" s="197"/>
      <c r="P3" s="197"/>
      <c r="Q3" s="197"/>
    </row>
    <row r="4" spans="2:17" ht="15.75" thickBot="1">
      <c r="B4" s="58" t="s">
        <v>7</v>
      </c>
      <c r="C4" s="59" t="s">
        <v>8</v>
      </c>
      <c r="D4" s="36">
        <v>42430</v>
      </c>
      <c r="E4" s="36">
        <v>42461</v>
      </c>
      <c r="F4" s="36">
        <v>42491</v>
      </c>
      <c r="G4" s="36">
        <v>42522</v>
      </c>
      <c r="H4" s="36">
        <v>42552</v>
      </c>
      <c r="I4" s="36">
        <v>42583</v>
      </c>
      <c r="J4" s="36">
        <v>42614</v>
      </c>
      <c r="K4" s="36">
        <v>42644</v>
      </c>
      <c r="L4" s="36">
        <v>42675</v>
      </c>
      <c r="M4" s="36">
        <v>42705</v>
      </c>
      <c r="N4" s="36">
        <v>42736</v>
      </c>
      <c r="O4" s="36">
        <v>42767</v>
      </c>
      <c r="P4" s="36">
        <v>42795</v>
      </c>
      <c r="Q4" s="65" t="s">
        <v>43</v>
      </c>
    </row>
    <row r="5" spans="2:17">
      <c r="B5" s="41">
        <v>1</v>
      </c>
      <c r="C5" s="39" t="s">
        <v>9</v>
      </c>
      <c r="D5" s="61">
        <v>329</v>
      </c>
      <c r="E5" s="61">
        <v>332</v>
      </c>
      <c r="F5" s="61">
        <v>332</v>
      </c>
      <c r="G5" s="61">
        <v>339</v>
      </c>
      <c r="H5" s="69">
        <v>344</v>
      </c>
      <c r="I5" s="69">
        <v>345</v>
      </c>
      <c r="J5" s="121">
        <v>345.370700075</v>
      </c>
      <c r="K5" s="121">
        <v>347.382371847</v>
      </c>
      <c r="L5" s="121">
        <v>340.12427157600001</v>
      </c>
      <c r="M5" s="121">
        <v>344.88251355800003</v>
      </c>
      <c r="N5" s="121">
        <v>348.84904199699997</v>
      </c>
      <c r="O5" s="121">
        <v>350.45681477800002</v>
      </c>
      <c r="P5" s="121">
        <v>355.04051120299999</v>
      </c>
      <c r="Q5" s="66" t="s">
        <v>9</v>
      </c>
    </row>
    <row r="6" spans="2:17">
      <c r="B6" s="41">
        <v>2</v>
      </c>
      <c r="C6" s="39" t="s">
        <v>10</v>
      </c>
      <c r="D6" s="53">
        <v>8896</v>
      </c>
      <c r="E6" s="53">
        <v>8982</v>
      </c>
      <c r="F6" s="53">
        <v>8953</v>
      </c>
      <c r="G6" s="53">
        <v>9243</v>
      </c>
      <c r="H6" s="70">
        <v>9583</v>
      </c>
      <c r="I6" s="70">
        <v>9631</v>
      </c>
      <c r="J6" s="122">
        <v>8305.0371157139998</v>
      </c>
      <c r="K6" s="122">
        <v>8252.0903728920002</v>
      </c>
      <c r="L6" s="122">
        <v>8030.0041943380002</v>
      </c>
      <c r="M6" s="122">
        <v>8539.2888514021088</v>
      </c>
      <c r="N6" s="122">
        <v>8583.3933029271102</v>
      </c>
      <c r="O6" s="122">
        <v>8615.4227295951096</v>
      </c>
      <c r="P6" s="122">
        <v>9001.4041911051099</v>
      </c>
      <c r="Q6" s="67" t="s">
        <v>10</v>
      </c>
    </row>
    <row r="7" spans="2:17">
      <c r="B7" s="41">
        <v>3</v>
      </c>
      <c r="C7" s="39" t="s">
        <v>11</v>
      </c>
      <c r="D7" s="61">
        <v>68</v>
      </c>
      <c r="E7" s="61">
        <v>68</v>
      </c>
      <c r="F7" s="61">
        <v>68</v>
      </c>
      <c r="G7" s="61">
        <v>69</v>
      </c>
      <c r="H7" s="71">
        <v>69</v>
      </c>
      <c r="I7" s="71">
        <v>69</v>
      </c>
      <c r="J7" s="122">
        <v>71.068433412000005</v>
      </c>
      <c r="K7" s="122">
        <v>70.254487562999998</v>
      </c>
      <c r="L7" s="122">
        <v>69.914767479000005</v>
      </c>
      <c r="M7" s="122">
        <v>70.90476784949</v>
      </c>
      <c r="N7" s="122">
        <v>70.647904981440007</v>
      </c>
      <c r="O7" s="122">
        <v>70.650117096910009</v>
      </c>
      <c r="P7" s="122">
        <v>70.876487421669992</v>
      </c>
      <c r="Q7" s="67" t="s">
        <v>11</v>
      </c>
    </row>
    <row r="8" spans="2:17">
      <c r="B8" s="41">
        <v>4</v>
      </c>
      <c r="C8" s="39" t="s">
        <v>12</v>
      </c>
      <c r="D8" s="61">
        <v>769</v>
      </c>
      <c r="E8" s="61">
        <v>781</v>
      </c>
      <c r="F8" s="61">
        <v>788</v>
      </c>
      <c r="G8" s="61">
        <v>795</v>
      </c>
      <c r="H8" s="71">
        <v>807</v>
      </c>
      <c r="I8" s="71">
        <v>812</v>
      </c>
      <c r="J8" s="122">
        <v>829.06572973100003</v>
      </c>
      <c r="K8" s="122">
        <v>832.79615983999997</v>
      </c>
      <c r="L8" s="122">
        <v>829.14825862199996</v>
      </c>
      <c r="M8" s="122">
        <v>834.82375415800004</v>
      </c>
      <c r="N8" s="122">
        <v>868.22098582593253</v>
      </c>
      <c r="O8" s="122">
        <v>872.68773705344665</v>
      </c>
      <c r="P8" s="122">
        <v>886.99743604973651</v>
      </c>
      <c r="Q8" s="67" t="s">
        <v>12</v>
      </c>
    </row>
    <row r="9" spans="2:17">
      <c r="B9" s="41">
        <v>5</v>
      </c>
      <c r="C9" s="39" t="s">
        <v>13</v>
      </c>
      <c r="D9" s="53">
        <v>168396</v>
      </c>
      <c r="E9" s="53">
        <v>169387</v>
      </c>
      <c r="F9" s="53">
        <v>170698</v>
      </c>
      <c r="G9" s="53">
        <v>174577</v>
      </c>
      <c r="H9" s="70">
        <v>178811</v>
      </c>
      <c r="I9" s="70">
        <v>179838</v>
      </c>
      <c r="J9" s="122">
        <v>182815.55337645899</v>
      </c>
      <c r="K9" s="122">
        <v>183295.21810662301</v>
      </c>
      <c r="L9" s="122">
        <v>181766.15864394099</v>
      </c>
      <c r="M9" s="122">
        <v>185641.38027796976</v>
      </c>
      <c r="N9" s="122">
        <v>188455.0441894531</v>
      </c>
      <c r="O9" s="122">
        <v>190939.0831292762</v>
      </c>
      <c r="P9" s="122">
        <v>192121.13376860373</v>
      </c>
      <c r="Q9" s="67" t="s">
        <v>13</v>
      </c>
    </row>
    <row r="10" spans="2:17">
      <c r="B10" s="41">
        <v>6</v>
      </c>
      <c r="C10" s="39" t="s">
        <v>14</v>
      </c>
      <c r="D10" s="61" t="e">
        <v>#N/A</v>
      </c>
      <c r="E10" s="61" t="e">
        <v>#N/A</v>
      </c>
      <c r="F10" s="61" t="e">
        <v>#N/A</v>
      </c>
      <c r="G10" s="61" t="e">
        <v>#N/A</v>
      </c>
      <c r="H10" s="71" t="e">
        <v>#N/A</v>
      </c>
      <c r="I10" s="71" t="e">
        <v>#N/A</v>
      </c>
      <c r="J10" s="122" t="e">
        <v>#N/A</v>
      </c>
      <c r="K10" s="122" t="e">
        <v>#N/A</v>
      </c>
      <c r="L10" s="122" t="e">
        <v>#N/A</v>
      </c>
      <c r="M10" s="122" t="e">
        <v>#N/A</v>
      </c>
      <c r="N10" s="122" t="e">
        <v>#N/A</v>
      </c>
      <c r="O10" s="122" t="e">
        <v>#N/A</v>
      </c>
      <c r="P10" s="122" t="e">
        <v>#N/A</v>
      </c>
      <c r="Q10" s="67" t="s">
        <v>14</v>
      </c>
    </row>
    <row r="11" spans="2:17">
      <c r="B11" s="41">
        <v>7</v>
      </c>
      <c r="C11" s="39" t="s">
        <v>15</v>
      </c>
      <c r="D11" s="61">
        <v>122</v>
      </c>
      <c r="E11" s="61">
        <v>123</v>
      </c>
      <c r="F11" s="61">
        <v>125</v>
      </c>
      <c r="G11" s="61">
        <v>126</v>
      </c>
      <c r="H11" s="71">
        <v>127</v>
      </c>
      <c r="I11" s="71">
        <v>128</v>
      </c>
      <c r="J11" s="122">
        <v>129.28857854200001</v>
      </c>
      <c r="K11" s="122">
        <v>129.91508128300001</v>
      </c>
      <c r="L11" s="122">
        <v>129.19759015899999</v>
      </c>
      <c r="M11" s="122">
        <v>130.57873460600001</v>
      </c>
      <c r="N11" s="122">
        <v>132.21680969900001</v>
      </c>
      <c r="O11" s="122">
        <v>132.80978309899999</v>
      </c>
      <c r="P11" s="122">
        <v>134.31790509017</v>
      </c>
      <c r="Q11" s="67" t="s">
        <v>15</v>
      </c>
    </row>
    <row r="12" spans="2:17">
      <c r="B12" s="41">
        <v>8</v>
      </c>
      <c r="C12" s="39" t="s">
        <v>16</v>
      </c>
      <c r="D12" s="53">
        <v>21261</v>
      </c>
      <c r="E12" s="53">
        <v>21321</v>
      </c>
      <c r="F12" s="53">
        <v>21318</v>
      </c>
      <c r="G12" s="53">
        <v>21660</v>
      </c>
      <c r="H12" s="70">
        <v>22133</v>
      </c>
      <c r="I12" s="70">
        <v>22344</v>
      </c>
      <c r="J12" s="122">
        <v>22335.106545491999</v>
      </c>
      <c r="K12" s="122">
        <v>22353.873966995001</v>
      </c>
      <c r="L12" s="122">
        <v>21601.103958881002</v>
      </c>
      <c r="M12" s="122">
        <v>21647.685099892111</v>
      </c>
      <c r="N12" s="122">
        <v>21976.55363534543</v>
      </c>
      <c r="O12" s="122">
        <v>22125.764292767348</v>
      </c>
      <c r="P12" s="122">
        <v>22479.749359978949</v>
      </c>
      <c r="Q12" s="67" t="s">
        <v>44</v>
      </c>
    </row>
    <row r="13" spans="2:17">
      <c r="B13" s="41">
        <v>9</v>
      </c>
      <c r="C13" s="39" t="s">
        <v>17</v>
      </c>
      <c r="D13" s="53">
        <v>4656</v>
      </c>
      <c r="E13" s="53">
        <v>4697</v>
      </c>
      <c r="F13" s="53">
        <v>4720</v>
      </c>
      <c r="G13" s="53">
        <v>4806</v>
      </c>
      <c r="H13" s="70">
        <v>4874</v>
      </c>
      <c r="I13" s="70">
        <v>4948</v>
      </c>
      <c r="J13" s="122">
        <v>4976.3602425199997</v>
      </c>
      <c r="K13" s="122">
        <v>5011.6984036399999</v>
      </c>
      <c r="L13" s="122">
        <v>4974.4032267519997</v>
      </c>
      <c r="M13" s="122">
        <v>5001.9981821257197</v>
      </c>
      <c r="N13" s="122">
        <v>5021.2845949800003</v>
      </c>
      <c r="O13" s="122">
        <v>5073.5926542961697</v>
      </c>
      <c r="P13" s="122">
        <v>5143.2644813670004</v>
      </c>
      <c r="Q13" s="67" t="s">
        <v>45</v>
      </c>
    </row>
    <row r="14" spans="2:17">
      <c r="B14" s="41">
        <v>10</v>
      </c>
      <c r="C14" s="39" t="s">
        <v>18</v>
      </c>
      <c r="D14" s="53">
        <v>1962</v>
      </c>
      <c r="E14" s="53">
        <v>1976</v>
      </c>
      <c r="F14" s="53">
        <v>1984</v>
      </c>
      <c r="G14" s="53">
        <v>2015</v>
      </c>
      <c r="H14" s="70">
        <v>2042</v>
      </c>
      <c r="I14" s="70">
        <v>2057</v>
      </c>
      <c r="J14" s="122">
        <v>2060.509546362</v>
      </c>
      <c r="K14" s="122">
        <v>2061.782581725</v>
      </c>
      <c r="L14" s="122">
        <v>2397.9508781330001</v>
      </c>
      <c r="M14" s="122">
        <v>2375.183899609</v>
      </c>
      <c r="N14" s="122">
        <v>2397.7578424954154</v>
      </c>
      <c r="O14" s="122">
        <v>2411.9371807247257</v>
      </c>
      <c r="P14" s="122">
        <v>2454.1782378151779</v>
      </c>
      <c r="Q14" s="67" t="s">
        <v>46</v>
      </c>
    </row>
    <row r="15" spans="2:17">
      <c r="B15" s="41">
        <v>11</v>
      </c>
      <c r="C15" s="39" t="s">
        <v>19</v>
      </c>
      <c r="D15" s="61">
        <v>362</v>
      </c>
      <c r="E15" s="61">
        <v>369</v>
      </c>
      <c r="F15" s="61">
        <v>370</v>
      </c>
      <c r="G15" s="61">
        <v>370</v>
      </c>
      <c r="H15" s="71">
        <v>380</v>
      </c>
      <c r="I15" s="71">
        <v>381</v>
      </c>
      <c r="J15" s="122">
        <v>382.24786032899999</v>
      </c>
      <c r="K15" s="122">
        <v>380.94636917499997</v>
      </c>
      <c r="L15" s="122">
        <v>376.93742190500001</v>
      </c>
      <c r="M15" s="122">
        <v>379.24130555400001</v>
      </c>
      <c r="N15" s="122">
        <v>381.50906916899999</v>
      </c>
      <c r="O15" s="122">
        <v>384.85061889799999</v>
      </c>
      <c r="P15" s="122">
        <v>389.86091651599997</v>
      </c>
      <c r="Q15" s="67" t="s">
        <v>47</v>
      </c>
    </row>
    <row r="16" spans="2:17">
      <c r="B16" s="41">
        <v>12</v>
      </c>
      <c r="C16" s="39" t="s">
        <v>20</v>
      </c>
      <c r="D16" s="61">
        <v>132</v>
      </c>
      <c r="E16" s="61">
        <v>134</v>
      </c>
      <c r="F16" s="61">
        <v>136</v>
      </c>
      <c r="G16" s="61">
        <v>138</v>
      </c>
      <c r="H16" s="71">
        <v>140</v>
      </c>
      <c r="I16" s="71">
        <v>142</v>
      </c>
      <c r="J16" s="122">
        <v>144.169268047</v>
      </c>
      <c r="K16" s="122">
        <v>145.78969689600001</v>
      </c>
      <c r="L16" s="122">
        <v>147.44233316</v>
      </c>
      <c r="M16" s="122">
        <v>149.07948026400001</v>
      </c>
      <c r="N16" s="122">
        <v>150.51798730600001</v>
      </c>
      <c r="O16" s="122">
        <v>152.27103348700001</v>
      </c>
      <c r="P16" s="122">
        <v>154.699545207</v>
      </c>
      <c r="Q16" s="67" t="s">
        <v>48</v>
      </c>
    </row>
    <row r="17" spans="2:17">
      <c r="B17" s="41">
        <v>13</v>
      </c>
      <c r="C17" s="39" t="s">
        <v>21</v>
      </c>
      <c r="D17" s="61">
        <v>73</v>
      </c>
      <c r="E17" s="61">
        <v>74</v>
      </c>
      <c r="F17" s="61">
        <v>74</v>
      </c>
      <c r="G17" s="61">
        <v>74</v>
      </c>
      <c r="H17" s="71">
        <v>75</v>
      </c>
      <c r="I17" s="71">
        <v>76</v>
      </c>
      <c r="J17" s="122">
        <v>75.768769923999997</v>
      </c>
      <c r="K17" s="122">
        <v>75.468591442999994</v>
      </c>
      <c r="L17" s="122">
        <v>73.903343556999999</v>
      </c>
      <c r="M17" s="122">
        <v>73.893861844</v>
      </c>
      <c r="N17" s="122">
        <v>74.656956528999999</v>
      </c>
      <c r="O17" s="122">
        <v>75.136158081000005</v>
      </c>
      <c r="P17" s="122">
        <v>75.220243777999997</v>
      </c>
      <c r="Q17" s="67" t="s">
        <v>49</v>
      </c>
    </row>
    <row r="18" spans="2:17">
      <c r="B18" s="41">
        <v>14</v>
      </c>
      <c r="C18" s="39" t="s">
        <v>22</v>
      </c>
      <c r="D18" s="53">
        <v>2366</v>
      </c>
      <c r="E18" s="53">
        <v>2017</v>
      </c>
      <c r="F18" s="53">
        <v>1994</v>
      </c>
      <c r="G18" s="53">
        <v>1951</v>
      </c>
      <c r="H18" s="70">
        <v>1978</v>
      </c>
      <c r="I18" s="70">
        <v>1983</v>
      </c>
      <c r="J18" s="122">
        <v>1979.016094846</v>
      </c>
      <c r="K18" s="122">
        <v>1989.083478451</v>
      </c>
      <c r="L18" s="122">
        <v>1991.5759814559999</v>
      </c>
      <c r="M18" s="122">
        <v>1975.1687526400001</v>
      </c>
      <c r="N18" s="122">
        <v>1990.2626758649999</v>
      </c>
      <c r="O18" s="122">
        <v>1862.1970825359999</v>
      </c>
      <c r="P18" s="122">
        <v>1869.052770018</v>
      </c>
      <c r="Q18" s="67" t="s">
        <v>50</v>
      </c>
    </row>
    <row r="19" spans="2:17">
      <c r="B19" s="41">
        <v>15</v>
      </c>
      <c r="C19" s="39" t="s">
        <v>23</v>
      </c>
      <c r="D19" s="61" t="e">
        <v>#N/A</v>
      </c>
      <c r="E19" s="61" t="e">
        <v>#N/A</v>
      </c>
      <c r="F19" s="61" t="e">
        <v>#N/A</v>
      </c>
      <c r="G19" s="61" t="e">
        <v>#N/A</v>
      </c>
      <c r="H19" s="71" t="e">
        <v>#N/A</v>
      </c>
      <c r="I19" s="71" t="e">
        <v>#N/A</v>
      </c>
      <c r="J19" s="122" t="e">
        <v>#N/A</v>
      </c>
      <c r="K19" s="122" t="e">
        <v>#N/A</v>
      </c>
      <c r="L19" s="122" t="e">
        <v>#N/A</v>
      </c>
      <c r="M19" s="122" t="e">
        <v>#N/A</v>
      </c>
      <c r="N19" s="122" t="e">
        <v>#N/A</v>
      </c>
      <c r="O19" s="122" t="e">
        <v>#N/A</v>
      </c>
      <c r="P19" s="122" t="e">
        <v>#N/A</v>
      </c>
      <c r="Q19" s="67" t="s">
        <v>51</v>
      </c>
    </row>
    <row r="20" spans="2:17">
      <c r="B20" s="41">
        <v>16</v>
      </c>
      <c r="C20" s="39" t="s">
        <v>24</v>
      </c>
      <c r="D20" s="61" t="e">
        <v>#N/A</v>
      </c>
      <c r="E20" s="61" t="e">
        <v>#N/A</v>
      </c>
      <c r="F20" s="61" t="e">
        <v>#N/A</v>
      </c>
      <c r="G20" s="61" t="e">
        <v>#N/A</v>
      </c>
      <c r="H20" s="71" t="e">
        <v>#N/A</v>
      </c>
      <c r="I20" s="71" t="e">
        <v>#N/A</v>
      </c>
      <c r="J20" s="122" t="e">
        <v>#N/A</v>
      </c>
      <c r="K20" s="122" t="e">
        <v>#N/A</v>
      </c>
      <c r="L20" s="122" t="e">
        <v>#N/A</v>
      </c>
      <c r="M20" s="122" t="e">
        <v>#N/A</v>
      </c>
      <c r="N20" s="122" t="e">
        <v>#N/A</v>
      </c>
      <c r="O20" s="122" t="e">
        <v>#N/A</v>
      </c>
      <c r="P20" s="122" t="e">
        <v>#N/A</v>
      </c>
      <c r="Q20" s="67" t="s">
        <v>24</v>
      </c>
    </row>
    <row r="21" spans="2:17">
      <c r="B21" s="41">
        <v>17</v>
      </c>
      <c r="C21" s="39" t="s">
        <v>25</v>
      </c>
      <c r="D21" s="61">
        <v>10</v>
      </c>
      <c r="E21" s="61">
        <v>10</v>
      </c>
      <c r="F21" s="61">
        <v>10</v>
      </c>
      <c r="G21" s="61">
        <v>10</v>
      </c>
      <c r="H21" s="71">
        <v>10</v>
      </c>
      <c r="I21" s="71">
        <v>10</v>
      </c>
      <c r="J21" s="122">
        <v>9.6284842929999996</v>
      </c>
      <c r="K21" s="122">
        <v>9.6595014100000007</v>
      </c>
      <c r="L21" s="122">
        <v>9.6595014100000007</v>
      </c>
      <c r="M21" s="122">
        <v>9.6436342780000004</v>
      </c>
      <c r="N21" s="122">
        <v>9.5812212460000001</v>
      </c>
      <c r="O21" s="122">
        <v>8.99972204</v>
      </c>
      <c r="P21" s="122">
        <v>8.9784057550000007</v>
      </c>
      <c r="Q21" s="67" t="s">
        <v>25</v>
      </c>
    </row>
    <row r="22" spans="2:17">
      <c r="B22" s="41">
        <v>18</v>
      </c>
      <c r="C22" s="39" t="s">
        <v>26</v>
      </c>
      <c r="D22" s="61">
        <v>101</v>
      </c>
      <c r="E22" s="61">
        <v>103</v>
      </c>
      <c r="F22" s="61">
        <v>104</v>
      </c>
      <c r="G22" s="61">
        <v>105</v>
      </c>
      <c r="H22" s="71">
        <v>106</v>
      </c>
      <c r="I22" s="71">
        <v>107</v>
      </c>
      <c r="J22" s="122">
        <v>107.930416115</v>
      </c>
      <c r="K22" s="122">
        <v>108.191587701</v>
      </c>
      <c r="L22" s="122">
        <v>107.148397037</v>
      </c>
      <c r="M22" s="122">
        <v>108.529118897</v>
      </c>
      <c r="N22" s="122">
        <v>109.793638738</v>
      </c>
      <c r="O22" s="122">
        <v>111.039961396</v>
      </c>
      <c r="P22" s="122">
        <v>112.830940654</v>
      </c>
      <c r="Q22" s="67" t="s">
        <v>26</v>
      </c>
    </row>
    <row r="23" spans="2:17">
      <c r="B23" s="41">
        <v>19</v>
      </c>
      <c r="C23" s="39" t="s">
        <v>27</v>
      </c>
      <c r="D23" s="61">
        <v>134</v>
      </c>
      <c r="E23" s="61">
        <v>135</v>
      </c>
      <c r="F23" s="61">
        <v>135</v>
      </c>
      <c r="G23" s="61">
        <v>137</v>
      </c>
      <c r="H23" s="71">
        <v>137</v>
      </c>
      <c r="I23" s="71">
        <v>140</v>
      </c>
      <c r="J23" s="122">
        <v>139.321290194</v>
      </c>
      <c r="K23" s="122">
        <v>139.47895129299999</v>
      </c>
      <c r="L23" s="122">
        <v>139.62086794300001</v>
      </c>
      <c r="M23" s="122">
        <v>138.98224230958999</v>
      </c>
      <c r="N23" s="122">
        <v>139.18210205276</v>
      </c>
      <c r="O23" s="122">
        <v>140.73474116995999</v>
      </c>
      <c r="P23" s="122">
        <v>141.88784495442002</v>
      </c>
      <c r="Q23" s="67" t="s">
        <v>27</v>
      </c>
    </row>
    <row r="24" spans="2:17">
      <c r="B24" s="41">
        <v>20</v>
      </c>
      <c r="C24" s="39" t="s">
        <v>28</v>
      </c>
      <c r="D24" s="61" t="e">
        <v>#N/A</v>
      </c>
      <c r="E24" s="61" t="e">
        <v>#N/A</v>
      </c>
      <c r="F24" s="61" t="e">
        <v>#N/A</v>
      </c>
      <c r="G24" s="61" t="e">
        <v>#N/A</v>
      </c>
      <c r="H24" s="71" t="e">
        <v>#N/A</v>
      </c>
      <c r="I24" s="71" t="e">
        <v>#N/A</v>
      </c>
      <c r="J24" s="122" t="e">
        <v>#N/A</v>
      </c>
      <c r="K24" s="122" t="e">
        <v>#N/A</v>
      </c>
      <c r="L24" s="122" t="e">
        <v>#N/A</v>
      </c>
      <c r="M24" s="122" t="e">
        <v>#N/A</v>
      </c>
      <c r="N24" s="122" t="e">
        <v>#N/A</v>
      </c>
      <c r="O24" s="122" t="e">
        <v>#N/A</v>
      </c>
      <c r="P24" s="122" t="e">
        <v>#N/A</v>
      </c>
      <c r="Q24" s="67" t="s">
        <v>52</v>
      </c>
    </row>
    <row r="25" spans="2:17">
      <c r="B25" s="41">
        <v>21</v>
      </c>
      <c r="C25" s="39" t="s">
        <v>29</v>
      </c>
      <c r="D25" s="61">
        <v>376</v>
      </c>
      <c r="E25" s="61">
        <v>381</v>
      </c>
      <c r="F25" s="61">
        <v>383</v>
      </c>
      <c r="G25" s="61">
        <v>390</v>
      </c>
      <c r="H25" s="71">
        <v>399</v>
      </c>
      <c r="I25" s="71">
        <v>401</v>
      </c>
      <c r="J25" s="122">
        <v>407.69166240300001</v>
      </c>
      <c r="K25" s="122">
        <v>407.10451863499998</v>
      </c>
      <c r="L25" s="122">
        <v>400.67406056999999</v>
      </c>
      <c r="M25" s="122">
        <v>412.514851819</v>
      </c>
      <c r="N25" s="122">
        <v>416.507514636</v>
      </c>
      <c r="O25" s="122">
        <v>419.00115157416997</v>
      </c>
      <c r="P25" s="122">
        <v>426.85601098015997</v>
      </c>
      <c r="Q25" s="67" t="s">
        <v>29</v>
      </c>
    </row>
    <row r="26" spans="2:17">
      <c r="B26" s="41">
        <v>22</v>
      </c>
      <c r="C26" s="39" t="s">
        <v>30</v>
      </c>
      <c r="D26" s="61">
        <v>159</v>
      </c>
      <c r="E26" s="61">
        <v>156</v>
      </c>
      <c r="F26" s="61">
        <v>160</v>
      </c>
      <c r="G26" s="61">
        <v>159</v>
      </c>
      <c r="H26" s="71">
        <v>160</v>
      </c>
      <c r="I26" s="71">
        <v>160</v>
      </c>
      <c r="J26" s="122">
        <v>161.785605248</v>
      </c>
      <c r="K26" s="122">
        <v>161.64403789799999</v>
      </c>
      <c r="L26" s="122">
        <v>162.74912379099999</v>
      </c>
      <c r="M26" s="122">
        <v>163.39479658100001</v>
      </c>
      <c r="N26" s="122">
        <v>174.703419854</v>
      </c>
      <c r="O26" s="122">
        <v>175.21847135600001</v>
      </c>
      <c r="P26" s="122">
        <v>176.89930541699999</v>
      </c>
      <c r="Q26" s="67" t="s">
        <v>30</v>
      </c>
    </row>
    <row r="27" spans="2:17">
      <c r="B27" s="41">
        <v>23</v>
      </c>
      <c r="C27" s="39" t="s">
        <v>31</v>
      </c>
      <c r="D27" s="61">
        <v>413</v>
      </c>
      <c r="E27" s="61">
        <v>422</v>
      </c>
      <c r="F27" s="61">
        <v>423</v>
      </c>
      <c r="G27" s="61">
        <v>429</v>
      </c>
      <c r="H27" s="71">
        <v>440</v>
      </c>
      <c r="I27" s="71">
        <v>444</v>
      </c>
      <c r="J27" s="122">
        <v>447.93450081200001</v>
      </c>
      <c r="K27" s="122">
        <v>449.318491612</v>
      </c>
      <c r="L27" s="122">
        <v>442.27150683999997</v>
      </c>
      <c r="M27" s="122">
        <v>447.18207762700001</v>
      </c>
      <c r="N27" s="122">
        <v>454.61367183300001</v>
      </c>
      <c r="O27" s="122">
        <v>458.48040085500003</v>
      </c>
      <c r="P27" s="122">
        <v>468.11623398799998</v>
      </c>
      <c r="Q27" s="67" t="s">
        <v>31</v>
      </c>
    </row>
    <row r="28" spans="2:17">
      <c r="B28" s="41">
        <v>24</v>
      </c>
      <c r="C28" s="39" t="s">
        <v>32</v>
      </c>
      <c r="D28" s="61">
        <v>394</v>
      </c>
      <c r="E28" s="61">
        <v>414</v>
      </c>
      <c r="F28" s="61">
        <v>412</v>
      </c>
      <c r="G28" s="61">
        <v>431</v>
      </c>
      <c r="H28" s="71">
        <v>459</v>
      </c>
      <c r="I28" s="71">
        <v>471</v>
      </c>
      <c r="J28" s="122">
        <v>479.006551285</v>
      </c>
      <c r="K28" s="122">
        <v>491.10473863800001</v>
      </c>
      <c r="L28" s="122">
        <v>494.86409455099999</v>
      </c>
      <c r="M28" s="122">
        <v>494.86409455099999</v>
      </c>
      <c r="N28" s="122">
        <v>513.08800082699997</v>
      </c>
      <c r="O28" s="122">
        <v>519.58455236700001</v>
      </c>
      <c r="P28" s="122">
        <v>524.44938044800006</v>
      </c>
      <c r="Q28" s="67" t="s">
        <v>32</v>
      </c>
    </row>
    <row r="29" spans="2:17">
      <c r="B29" s="41">
        <v>25</v>
      </c>
      <c r="C29" s="39" t="s">
        <v>33</v>
      </c>
      <c r="D29" s="61" t="e">
        <v>#N/A</v>
      </c>
      <c r="E29" s="61" t="e">
        <v>#N/A</v>
      </c>
      <c r="F29" s="61" t="e">
        <v>#N/A</v>
      </c>
      <c r="G29" s="61" t="e">
        <v>#N/A</v>
      </c>
      <c r="H29" s="71" t="e">
        <v>#N/A</v>
      </c>
      <c r="I29" s="71" t="e">
        <v>#N/A</v>
      </c>
      <c r="J29" s="122" t="e">
        <v>#N/A</v>
      </c>
      <c r="K29" s="122" t="e">
        <v>#N/A</v>
      </c>
      <c r="L29" s="122" t="e">
        <v>#N/A</v>
      </c>
      <c r="M29" s="122" t="e">
        <v>#N/A</v>
      </c>
      <c r="N29" s="122" t="e">
        <v>#N/A</v>
      </c>
      <c r="O29" s="122" t="e">
        <v>#N/A</v>
      </c>
      <c r="P29" s="122" t="e">
        <v>#N/A</v>
      </c>
      <c r="Q29" s="67" t="s">
        <v>53</v>
      </c>
    </row>
    <row r="30" spans="2:17">
      <c r="B30" s="41">
        <v>26</v>
      </c>
      <c r="C30" s="39" t="s">
        <v>34</v>
      </c>
      <c r="D30" s="61">
        <v>317</v>
      </c>
      <c r="E30" s="61">
        <v>322</v>
      </c>
      <c r="F30" s="61">
        <v>323</v>
      </c>
      <c r="G30" s="61">
        <v>326</v>
      </c>
      <c r="H30" s="71">
        <v>332</v>
      </c>
      <c r="I30" s="71">
        <v>332</v>
      </c>
      <c r="J30" s="122">
        <v>334.747276425</v>
      </c>
      <c r="K30" s="122">
        <v>333.86529146800001</v>
      </c>
      <c r="L30" s="122">
        <v>327.84627686200002</v>
      </c>
      <c r="M30" s="122">
        <v>330.36558047699998</v>
      </c>
      <c r="N30" s="122">
        <v>333.29440356100002</v>
      </c>
      <c r="O30" s="122">
        <v>335.83270612299998</v>
      </c>
      <c r="P30" s="122">
        <v>341.21295692000001</v>
      </c>
      <c r="Q30" s="67" t="s">
        <v>34</v>
      </c>
    </row>
    <row r="31" spans="2:17" ht="26.25" customHeight="1">
      <c r="B31" s="41">
        <v>27</v>
      </c>
      <c r="C31" s="39" t="s">
        <v>35</v>
      </c>
      <c r="D31" s="61" t="e">
        <v>#N/A</v>
      </c>
      <c r="E31" s="61" t="e">
        <v>#N/A</v>
      </c>
      <c r="F31" s="61" t="e">
        <v>#N/A</v>
      </c>
      <c r="G31" s="61" t="e">
        <v>#N/A</v>
      </c>
      <c r="H31" s="71" t="e">
        <v>#N/A</v>
      </c>
      <c r="I31" s="71" t="e">
        <v>#N/A</v>
      </c>
      <c r="J31" s="122" t="e">
        <v>#N/A</v>
      </c>
      <c r="K31" s="122" t="e">
        <v>#N/A</v>
      </c>
      <c r="L31" s="122" t="e">
        <v>#N/A</v>
      </c>
      <c r="M31" s="122" t="e">
        <v>#N/A</v>
      </c>
      <c r="N31" s="122" t="e">
        <v>#N/A</v>
      </c>
      <c r="O31" s="122" t="e">
        <v>#N/A</v>
      </c>
      <c r="P31" s="122" t="e">
        <v>#N/A</v>
      </c>
      <c r="Q31" s="67" t="s">
        <v>54</v>
      </c>
    </row>
    <row r="32" spans="2:17">
      <c r="B32" s="41">
        <v>28</v>
      </c>
      <c r="C32" s="39" t="s">
        <v>36</v>
      </c>
      <c r="D32" s="61">
        <v>783</v>
      </c>
      <c r="E32" s="61">
        <v>790</v>
      </c>
      <c r="F32" s="61">
        <v>791</v>
      </c>
      <c r="G32" s="61">
        <v>802</v>
      </c>
      <c r="H32" s="71">
        <v>808</v>
      </c>
      <c r="I32" s="71">
        <v>816</v>
      </c>
      <c r="J32" s="122">
        <v>817.61591039799998</v>
      </c>
      <c r="K32" s="122">
        <v>821.01873703800004</v>
      </c>
      <c r="L32" s="122">
        <v>852.86912645100006</v>
      </c>
      <c r="M32" s="122">
        <v>856.13052630799996</v>
      </c>
      <c r="N32" s="122">
        <v>857.31517362700004</v>
      </c>
      <c r="O32" s="122">
        <v>857.43861405099994</v>
      </c>
      <c r="P32" s="122">
        <v>866.55256561800002</v>
      </c>
      <c r="Q32" s="67" t="s">
        <v>55</v>
      </c>
    </row>
    <row r="33" spans="2:17">
      <c r="B33" s="41">
        <v>29</v>
      </c>
      <c r="C33" s="39" t="s">
        <v>37</v>
      </c>
      <c r="D33" s="61">
        <v>37</v>
      </c>
      <c r="E33" s="61">
        <v>37</v>
      </c>
      <c r="F33" s="61">
        <v>38</v>
      </c>
      <c r="G33" s="61">
        <v>38</v>
      </c>
      <c r="H33" s="71">
        <v>39</v>
      </c>
      <c r="I33" s="71">
        <v>40</v>
      </c>
      <c r="J33" s="122">
        <v>40.303075649999997</v>
      </c>
      <c r="K33" s="122">
        <v>41.038580523999997</v>
      </c>
      <c r="L33" s="122">
        <v>41.737362455000003</v>
      </c>
      <c r="M33" s="122">
        <v>42.448574663000002</v>
      </c>
      <c r="N33" s="122">
        <v>43.239207561339995</v>
      </c>
      <c r="O33" s="122">
        <v>43.715179278000001</v>
      </c>
      <c r="P33" s="122">
        <v>44.289648628000002</v>
      </c>
      <c r="Q33" s="67" t="s">
        <v>56</v>
      </c>
    </row>
    <row r="34" spans="2:17">
      <c r="B34" s="41">
        <v>30</v>
      </c>
      <c r="C34" s="39" t="s">
        <v>38</v>
      </c>
      <c r="D34" s="61">
        <v>121</v>
      </c>
      <c r="E34" s="61">
        <v>121</v>
      </c>
      <c r="F34" s="61">
        <v>121</v>
      </c>
      <c r="G34" s="61">
        <v>125</v>
      </c>
      <c r="H34" s="71">
        <v>125</v>
      </c>
      <c r="I34" s="71">
        <v>127</v>
      </c>
      <c r="J34" s="122">
        <v>128.93204984799999</v>
      </c>
      <c r="K34" s="122">
        <v>130.01398724399999</v>
      </c>
      <c r="L34" s="122">
        <v>132.15061796099999</v>
      </c>
      <c r="M34" s="122">
        <v>133.131010618</v>
      </c>
      <c r="N34" s="122">
        <v>134.60002199900001</v>
      </c>
      <c r="O34" s="122">
        <v>135.18677996700001</v>
      </c>
      <c r="P34" s="122">
        <v>137.01685366300001</v>
      </c>
      <c r="Q34" s="67" t="s">
        <v>57</v>
      </c>
    </row>
    <row r="35" spans="2:17">
      <c r="B35" s="41">
        <v>31</v>
      </c>
      <c r="C35" s="39" t="s">
        <v>39</v>
      </c>
      <c r="D35" s="61">
        <v>202</v>
      </c>
      <c r="E35" s="61">
        <v>205</v>
      </c>
      <c r="F35" s="61">
        <v>206</v>
      </c>
      <c r="G35" s="61">
        <v>208</v>
      </c>
      <c r="H35" s="71">
        <v>211</v>
      </c>
      <c r="I35" s="71">
        <v>212</v>
      </c>
      <c r="J35" s="122">
        <v>212.49146075900001</v>
      </c>
      <c r="K35" s="122">
        <v>214.53569623999999</v>
      </c>
      <c r="L35" s="122">
        <v>212.24264526600001</v>
      </c>
      <c r="M35" s="122">
        <v>213.44930257799999</v>
      </c>
      <c r="N35" s="122">
        <v>214.05365736499999</v>
      </c>
      <c r="O35" s="122">
        <v>215.24633863899999</v>
      </c>
      <c r="P35" s="122">
        <v>218.13087620499999</v>
      </c>
      <c r="Q35" s="67" t="s">
        <v>58</v>
      </c>
    </row>
    <row r="36" spans="2:17">
      <c r="B36" s="41">
        <v>32</v>
      </c>
      <c r="C36" s="39" t="s">
        <v>40</v>
      </c>
      <c r="D36" s="53">
        <v>1270</v>
      </c>
      <c r="E36" s="53">
        <v>1283</v>
      </c>
      <c r="F36" s="53">
        <v>1286</v>
      </c>
      <c r="G36" s="53">
        <v>1304</v>
      </c>
      <c r="H36" s="70">
        <v>1330</v>
      </c>
      <c r="I36" s="70">
        <v>1335</v>
      </c>
      <c r="J36" s="122">
        <v>1338.2917602990001</v>
      </c>
      <c r="K36" s="122">
        <v>1333.9179061110001</v>
      </c>
      <c r="L36" s="122">
        <v>1316.026602186</v>
      </c>
      <c r="M36" s="122">
        <v>1323.9061161459999</v>
      </c>
      <c r="N36" s="122">
        <v>1332.7476782609999</v>
      </c>
      <c r="O36" s="122">
        <v>1341.2550687329999</v>
      </c>
      <c r="P36" s="122">
        <v>1355.429988112</v>
      </c>
      <c r="Q36" s="67" t="s">
        <v>59</v>
      </c>
    </row>
    <row r="37" spans="2:17">
      <c r="B37" s="41">
        <v>33</v>
      </c>
      <c r="C37" s="39" t="s">
        <v>41</v>
      </c>
      <c r="D37" s="53">
        <v>3781</v>
      </c>
      <c r="E37" s="53">
        <v>3813</v>
      </c>
      <c r="F37" s="53">
        <v>3867</v>
      </c>
      <c r="G37" s="53">
        <v>3870</v>
      </c>
      <c r="H37" s="70">
        <v>3908</v>
      </c>
      <c r="I37" s="70">
        <v>3879</v>
      </c>
      <c r="J37" s="122">
        <v>3814.7490119909999</v>
      </c>
      <c r="K37" s="122">
        <v>3793.1337050450002</v>
      </c>
      <c r="L37" s="122">
        <v>3766.2254511020001</v>
      </c>
      <c r="M37" s="122">
        <v>3901.290370966</v>
      </c>
      <c r="N37" s="122">
        <v>3780.9873280249999</v>
      </c>
      <c r="O37" s="122">
        <v>3771.9296187737596</v>
      </c>
      <c r="P37" s="122">
        <v>3836.1286111568597</v>
      </c>
      <c r="Q37" s="67" t="s">
        <v>60</v>
      </c>
    </row>
    <row r="38" spans="2:17" ht="15.75" thickBot="1">
      <c r="B38" s="43">
        <v>34</v>
      </c>
      <c r="C38" s="44" t="s">
        <v>42</v>
      </c>
      <c r="D38" s="62">
        <v>774</v>
      </c>
      <c r="E38" s="62">
        <v>782</v>
      </c>
      <c r="F38" s="62">
        <v>786</v>
      </c>
      <c r="G38" s="62">
        <v>808</v>
      </c>
      <c r="H38" s="72">
        <v>822</v>
      </c>
      <c r="I38" s="72">
        <v>827</v>
      </c>
      <c r="J38" s="123">
        <v>838.48408782399997</v>
      </c>
      <c r="K38" s="123">
        <v>839.72325623799998</v>
      </c>
      <c r="L38" s="123">
        <v>831.94437806600001</v>
      </c>
      <c r="M38" s="123">
        <v>843.83803427400005</v>
      </c>
      <c r="N38" s="123">
        <v>855.13387567200004</v>
      </c>
      <c r="O38" s="123">
        <v>865.86143188699998</v>
      </c>
      <c r="P38" s="123">
        <v>885.07944246700004</v>
      </c>
      <c r="Q38" s="68" t="s">
        <v>61</v>
      </c>
    </row>
    <row r="39" spans="2:17" ht="15.75" thickBot="1">
      <c r="B39" s="199"/>
      <c r="C39" s="200"/>
      <c r="D39" s="200"/>
      <c r="E39" s="200"/>
      <c r="F39" s="200"/>
      <c r="G39" s="200"/>
      <c r="H39" s="200"/>
      <c r="I39" s="200"/>
      <c r="J39" s="200"/>
      <c r="K39" s="200"/>
      <c r="L39" s="200"/>
      <c r="M39" s="200"/>
      <c r="N39" s="200"/>
      <c r="O39" s="200"/>
      <c r="P39" s="200"/>
      <c r="Q39" s="200"/>
    </row>
  </sheetData>
  <mergeCells count="3">
    <mergeCell ref="B39:Q39"/>
    <mergeCell ref="B2:Q2"/>
    <mergeCell ref="B3:Q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1D2CDA-E403-4794-B3AD-544DD9BE07D7}"/>
</file>

<file path=customXml/itemProps2.xml><?xml version="1.0" encoding="utf-8"?>
<ds:datastoreItem xmlns:ds="http://schemas.openxmlformats.org/officeDocument/2006/customXml" ds:itemID="{5EE76F75-9F0C-4DCB-B4C7-C8DE5A87689D}"/>
</file>

<file path=customXml/itemProps3.xml><?xml version="1.0" encoding="utf-8"?>
<ds:datastoreItem xmlns:ds="http://schemas.openxmlformats.org/officeDocument/2006/customXml" ds:itemID="{19755FE3-F6A2-4C14-AAB2-B26233E0E4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30</vt:i4>
      </vt:variant>
    </vt:vector>
  </HeadingPairs>
  <TitlesOfParts>
    <vt:vector size="65" baseType="lpstr">
      <vt:lpstr>Cover</vt:lpstr>
      <vt:lpstr>Notes</vt:lpstr>
      <vt:lpstr>Table Of Content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Direktori</vt:lpstr>
      <vt:lpstr>Glosary</vt:lpstr>
      <vt:lpstr>'T2'!_Toc447795341</vt:lpstr>
      <vt:lpstr>'T3'!_Toc450741491</vt:lpstr>
      <vt:lpstr>'T4'!_Toc450741493</vt:lpstr>
      <vt:lpstr>'T5'!_Toc450741495</vt:lpstr>
      <vt:lpstr>'T6'!_Toc450741497</vt:lpstr>
      <vt:lpstr>'T7'!_Toc450741499</vt:lpstr>
      <vt:lpstr>'T8'!_Toc450741501</vt:lpstr>
      <vt:lpstr>'T9'!_Toc450741503</vt:lpstr>
      <vt:lpstr>'T10'!_Toc450741505</vt:lpstr>
      <vt:lpstr>'T11'!_Toc450741507</vt:lpstr>
      <vt:lpstr>'T12'!_Toc450741508</vt:lpstr>
      <vt:lpstr>'T13'!_Toc450741509</vt:lpstr>
      <vt:lpstr>'T14'!_Toc450741510</vt:lpstr>
      <vt:lpstr>'T15'!_Toc450741511</vt:lpstr>
      <vt:lpstr>'T16'!_Toc450741512</vt:lpstr>
      <vt:lpstr>'T17'!_Toc450741513</vt:lpstr>
      <vt:lpstr>'T18'!_Toc450741514</vt:lpstr>
      <vt:lpstr>'T19'!_Toc450741515</vt:lpstr>
      <vt:lpstr>'T20'!_Toc450741516</vt:lpstr>
      <vt:lpstr>'T21'!_Toc450741517</vt:lpstr>
      <vt:lpstr>'T22'!_Toc450741518</vt:lpstr>
      <vt:lpstr>'T23'!_Toc450741519</vt:lpstr>
      <vt:lpstr>'T24'!_Toc450741520</vt:lpstr>
      <vt:lpstr>'T25'!_Toc450741521</vt:lpstr>
      <vt:lpstr>'T26'!_Toc450741522</vt:lpstr>
      <vt:lpstr>'T27'!_Toc450741528</vt:lpstr>
      <vt:lpstr>'T28'!_Toc450741529</vt:lpstr>
      <vt:lpstr>'T29'!_Toc450741530</vt:lpstr>
      <vt:lpstr>'T30'!_Toc450741531</vt:lpstr>
      <vt:lpstr>Direktori!Print_Area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dcterms:created xsi:type="dcterms:W3CDTF">2016-02-26T02:07:15Z</dcterms:created>
  <dcterms:modified xsi:type="dcterms:W3CDTF">2017-05-30T07:37:54Z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