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08. STATISTIK BULANAN\27. Maret 2018\"/>
    </mc:Choice>
  </mc:AlternateContent>
  <bookViews>
    <workbookView xWindow="10200" yWindow="135" windowWidth="10125" windowHeight="7455" tabRatio="941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64" l="1"/>
  <c r="P4" i="64"/>
  <c r="P5" i="64"/>
  <c r="P6" i="64"/>
  <c r="P7" i="64"/>
  <c r="P8" i="64"/>
  <c r="P9" i="64"/>
  <c r="P10" i="64"/>
  <c r="P11" i="64"/>
  <c r="P12" i="64"/>
  <c r="P13" i="64"/>
  <c r="P14" i="64"/>
  <c r="P15" i="64"/>
  <c r="P16" i="64"/>
  <c r="P17" i="64"/>
  <c r="P18" i="64"/>
  <c r="P19" i="64"/>
  <c r="P20" i="64"/>
  <c r="P21" i="64"/>
  <c r="P22" i="64"/>
  <c r="P23" i="64"/>
  <c r="P24" i="64"/>
  <c r="P25" i="64"/>
  <c r="P26" i="64"/>
  <c r="P27" i="64"/>
  <c r="P28" i="64"/>
  <c r="P29" i="64"/>
  <c r="P30" i="64"/>
  <c r="P31" i="64"/>
  <c r="P3" i="50"/>
  <c r="P4" i="50"/>
  <c r="P5" i="50"/>
  <c r="P6" i="50"/>
  <c r="P7" i="50"/>
  <c r="P8" i="50"/>
  <c r="P9" i="50"/>
  <c r="P10" i="50"/>
  <c r="P11" i="50"/>
  <c r="P12" i="50"/>
  <c r="P13" i="50"/>
  <c r="P14" i="50"/>
  <c r="P15" i="50"/>
  <c r="P16" i="50"/>
  <c r="P17" i="50"/>
  <c r="P18" i="50"/>
  <c r="P19" i="50"/>
  <c r="P20" i="50"/>
  <c r="P21" i="50"/>
  <c r="P22" i="50"/>
  <c r="P23" i="50"/>
  <c r="P24" i="50"/>
  <c r="P25" i="50"/>
  <c r="P26" i="50"/>
  <c r="P27" i="50"/>
  <c r="P28" i="50"/>
  <c r="P29" i="50"/>
  <c r="P30" i="50"/>
  <c r="P31" i="50"/>
  <c r="P32" i="50"/>
  <c r="P33" i="50"/>
  <c r="P34" i="50"/>
  <c r="P35" i="50"/>
  <c r="P36" i="50"/>
  <c r="P37" i="50"/>
  <c r="P38" i="50"/>
  <c r="P39" i="50"/>
  <c r="P40" i="50"/>
  <c r="P41" i="50"/>
  <c r="P42" i="50"/>
  <c r="P43" i="50"/>
  <c r="P44" i="50"/>
  <c r="P45" i="50"/>
  <c r="P46" i="50"/>
  <c r="P47" i="50"/>
  <c r="O6" i="60"/>
  <c r="O3" i="64" l="1"/>
  <c r="O4" i="64"/>
  <c r="O5" i="64"/>
  <c r="O6" i="64"/>
  <c r="O7" i="64"/>
  <c r="O8" i="64"/>
  <c r="O9" i="64"/>
  <c r="O10" i="64"/>
  <c r="O11" i="64"/>
  <c r="O12" i="64"/>
  <c r="O13" i="64"/>
  <c r="O14" i="64"/>
  <c r="O15" i="64"/>
  <c r="O16" i="64"/>
  <c r="O17" i="64"/>
  <c r="O18" i="64"/>
  <c r="O19" i="64"/>
  <c r="O20" i="64"/>
  <c r="O21" i="64"/>
  <c r="O22" i="64"/>
  <c r="O23" i="64"/>
  <c r="O24" i="64"/>
  <c r="O25" i="64"/>
  <c r="O26" i="64"/>
  <c r="O27" i="64"/>
  <c r="O28" i="64"/>
  <c r="O29" i="64"/>
  <c r="O30" i="64"/>
  <c r="O31" i="64"/>
  <c r="O3" i="50"/>
  <c r="O4" i="50"/>
  <c r="O5" i="50"/>
  <c r="O6" i="50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  <c r="O37" i="50"/>
  <c r="O38" i="50"/>
  <c r="O39" i="50"/>
  <c r="O40" i="50"/>
  <c r="O41" i="50"/>
  <c r="O42" i="50"/>
  <c r="O43" i="50"/>
  <c r="O44" i="50"/>
  <c r="O45" i="50"/>
  <c r="O46" i="50"/>
  <c r="O47" i="50"/>
  <c r="M6" i="60"/>
  <c r="L6" i="60"/>
  <c r="K6" i="60"/>
  <c r="J6" i="60"/>
  <c r="I6" i="60"/>
  <c r="H6" i="60"/>
  <c r="G6" i="60"/>
  <c r="F6" i="60"/>
  <c r="E6" i="60"/>
  <c r="D6" i="60"/>
  <c r="C6" i="60"/>
  <c r="D6" i="74" l="1"/>
  <c r="E6" i="74"/>
  <c r="F6" i="74"/>
  <c r="G6" i="74"/>
  <c r="H6" i="74"/>
  <c r="I6" i="74"/>
  <c r="C6" i="74"/>
  <c r="N31" i="64" l="1"/>
  <c r="M31" i="64"/>
  <c r="L31" i="64"/>
  <c r="K31" i="64"/>
  <c r="J31" i="64"/>
  <c r="I31" i="64"/>
  <c r="H31" i="64"/>
  <c r="G31" i="64"/>
  <c r="F31" i="64"/>
  <c r="E31" i="64"/>
  <c r="D31" i="64"/>
  <c r="C31" i="64"/>
  <c r="N30" i="64"/>
  <c r="M30" i="64"/>
  <c r="L30" i="64"/>
  <c r="K30" i="64"/>
  <c r="J30" i="64"/>
  <c r="I30" i="64"/>
  <c r="H30" i="64"/>
  <c r="G30" i="64"/>
  <c r="F30" i="64"/>
  <c r="E30" i="64"/>
  <c r="D30" i="64"/>
  <c r="C30" i="64"/>
  <c r="N29" i="64"/>
  <c r="M29" i="64"/>
  <c r="L29" i="64"/>
  <c r="K29" i="64"/>
  <c r="J29" i="64"/>
  <c r="I29" i="64"/>
  <c r="H29" i="64"/>
  <c r="G29" i="64"/>
  <c r="F29" i="64"/>
  <c r="E29" i="64"/>
  <c r="D29" i="64"/>
  <c r="C29" i="64"/>
  <c r="N28" i="64"/>
  <c r="M28" i="64"/>
  <c r="L28" i="64"/>
  <c r="K28" i="64"/>
  <c r="J28" i="64"/>
  <c r="I28" i="64"/>
  <c r="H28" i="64"/>
  <c r="G28" i="64"/>
  <c r="F28" i="64"/>
  <c r="E28" i="64"/>
  <c r="D28" i="64"/>
  <c r="C28" i="64"/>
  <c r="N22" i="64"/>
  <c r="M22" i="64"/>
  <c r="L22" i="64"/>
  <c r="K22" i="64"/>
  <c r="J22" i="64"/>
  <c r="I22" i="64"/>
  <c r="H22" i="64"/>
  <c r="G22" i="64"/>
  <c r="F22" i="64"/>
  <c r="E22" i="64"/>
  <c r="D22" i="64"/>
  <c r="C22" i="64"/>
  <c r="N15" i="64"/>
  <c r="M15" i="64"/>
  <c r="L15" i="64"/>
  <c r="K15" i="64"/>
  <c r="J15" i="64"/>
  <c r="I15" i="64"/>
  <c r="H15" i="64"/>
  <c r="G15" i="64"/>
  <c r="F15" i="64"/>
  <c r="E15" i="64"/>
  <c r="D15" i="64"/>
  <c r="C15" i="64"/>
  <c r="N14" i="64"/>
  <c r="M14" i="64"/>
  <c r="L14" i="64"/>
  <c r="K14" i="64"/>
  <c r="J14" i="64"/>
  <c r="I14" i="64"/>
  <c r="H14" i="64"/>
  <c r="G14" i="64"/>
  <c r="F14" i="64"/>
  <c r="E14" i="64"/>
  <c r="D14" i="64"/>
  <c r="C14" i="64"/>
  <c r="N8" i="64"/>
  <c r="M8" i="64"/>
  <c r="L8" i="64"/>
  <c r="K8" i="64"/>
  <c r="J8" i="64"/>
  <c r="I8" i="64"/>
  <c r="H8" i="64"/>
  <c r="G8" i="64"/>
  <c r="F8" i="64"/>
  <c r="E8" i="64"/>
  <c r="D8" i="64"/>
  <c r="C8" i="64"/>
  <c r="N27" i="64"/>
  <c r="M27" i="64"/>
  <c r="L27" i="64"/>
  <c r="K27" i="64"/>
  <c r="J27" i="64"/>
  <c r="I27" i="64"/>
  <c r="H27" i="64"/>
  <c r="G27" i="64"/>
  <c r="F27" i="64"/>
  <c r="E27" i="64"/>
  <c r="D27" i="64"/>
  <c r="C27" i="64"/>
  <c r="N26" i="64"/>
  <c r="M26" i="64"/>
  <c r="L26" i="64"/>
  <c r="K26" i="64"/>
  <c r="J26" i="64"/>
  <c r="I26" i="64"/>
  <c r="H26" i="64"/>
  <c r="G26" i="64"/>
  <c r="F26" i="64"/>
  <c r="E26" i="64"/>
  <c r="D26" i="64"/>
  <c r="C26" i="64"/>
  <c r="N25" i="64"/>
  <c r="M25" i="64"/>
  <c r="L25" i="64"/>
  <c r="K25" i="64"/>
  <c r="J25" i="64"/>
  <c r="I25" i="64"/>
  <c r="H25" i="64"/>
  <c r="G25" i="64"/>
  <c r="F25" i="64"/>
  <c r="E25" i="64"/>
  <c r="D25" i="64"/>
  <c r="C25" i="64"/>
  <c r="N24" i="64"/>
  <c r="M24" i="64"/>
  <c r="L24" i="64"/>
  <c r="K24" i="64"/>
  <c r="J24" i="64"/>
  <c r="I24" i="64"/>
  <c r="H24" i="64"/>
  <c r="G24" i="64"/>
  <c r="F24" i="64"/>
  <c r="E24" i="64"/>
  <c r="D24" i="64"/>
  <c r="C24" i="64"/>
  <c r="N23" i="64"/>
  <c r="M23" i="64"/>
  <c r="L23" i="64"/>
  <c r="K23" i="64"/>
  <c r="J23" i="64"/>
  <c r="I23" i="64"/>
  <c r="H23" i="64"/>
  <c r="G23" i="64"/>
  <c r="F23" i="64"/>
  <c r="E23" i="64"/>
  <c r="D23" i="64"/>
  <c r="C23" i="64"/>
  <c r="C21" i="64"/>
  <c r="D21" i="64"/>
  <c r="E21" i="64"/>
  <c r="F21" i="64"/>
  <c r="G21" i="64"/>
  <c r="H21" i="64"/>
  <c r="I21" i="64"/>
  <c r="J21" i="64"/>
  <c r="K21" i="64"/>
  <c r="L21" i="64"/>
  <c r="M21" i="64"/>
  <c r="N21" i="64"/>
  <c r="N20" i="64"/>
  <c r="M20" i="64"/>
  <c r="L20" i="64"/>
  <c r="K20" i="64"/>
  <c r="J20" i="64"/>
  <c r="I20" i="64"/>
  <c r="H20" i="64"/>
  <c r="G20" i="64"/>
  <c r="F20" i="64"/>
  <c r="E20" i="64"/>
  <c r="D20" i="64"/>
  <c r="C20" i="64"/>
  <c r="N19" i="64"/>
  <c r="M19" i="64"/>
  <c r="L19" i="64"/>
  <c r="K19" i="64"/>
  <c r="J19" i="64"/>
  <c r="I19" i="64"/>
  <c r="H19" i="64"/>
  <c r="G19" i="64"/>
  <c r="F19" i="64"/>
  <c r="E19" i="64"/>
  <c r="D19" i="64"/>
  <c r="C19" i="64"/>
  <c r="N18" i="64"/>
  <c r="M18" i="64"/>
  <c r="L18" i="64"/>
  <c r="K18" i="64"/>
  <c r="J18" i="64"/>
  <c r="I18" i="64"/>
  <c r="H18" i="64"/>
  <c r="G18" i="64"/>
  <c r="F18" i="64"/>
  <c r="E18" i="64"/>
  <c r="D18" i="64"/>
  <c r="C18" i="64"/>
  <c r="N17" i="64"/>
  <c r="M17" i="64"/>
  <c r="L17" i="64"/>
  <c r="K17" i="64"/>
  <c r="J17" i="64"/>
  <c r="I17" i="64"/>
  <c r="H17" i="64"/>
  <c r="G17" i="64"/>
  <c r="F17" i="64"/>
  <c r="E17" i="64"/>
  <c r="D17" i="64"/>
  <c r="C17" i="64"/>
  <c r="N16" i="64"/>
  <c r="M16" i="64"/>
  <c r="L16" i="64"/>
  <c r="K16" i="64"/>
  <c r="J16" i="64"/>
  <c r="I16" i="64"/>
  <c r="H16" i="64"/>
  <c r="G16" i="64"/>
  <c r="F16" i="64"/>
  <c r="E16" i="64"/>
  <c r="D16" i="64"/>
  <c r="C16" i="64"/>
  <c r="N13" i="64"/>
  <c r="M13" i="64"/>
  <c r="L13" i="64"/>
  <c r="K13" i="64"/>
  <c r="J13" i="64"/>
  <c r="I13" i="64"/>
  <c r="H13" i="64"/>
  <c r="G13" i="64"/>
  <c r="F13" i="64"/>
  <c r="E13" i="64"/>
  <c r="D13" i="64"/>
  <c r="C13" i="64"/>
  <c r="N12" i="64"/>
  <c r="M12" i="64"/>
  <c r="L12" i="64"/>
  <c r="K12" i="64"/>
  <c r="J12" i="64"/>
  <c r="I12" i="64"/>
  <c r="H12" i="64"/>
  <c r="G12" i="64"/>
  <c r="F12" i="64"/>
  <c r="E12" i="64"/>
  <c r="D12" i="64"/>
  <c r="C12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N10" i="64"/>
  <c r="M10" i="64"/>
  <c r="L10" i="64"/>
  <c r="K10" i="64"/>
  <c r="J10" i="64"/>
  <c r="I10" i="64"/>
  <c r="H10" i="64"/>
  <c r="G10" i="64"/>
  <c r="F10" i="64"/>
  <c r="E10" i="64"/>
  <c r="D10" i="64"/>
  <c r="C10" i="64"/>
  <c r="N9" i="64"/>
  <c r="M9" i="64"/>
  <c r="L9" i="64"/>
  <c r="K9" i="64"/>
  <c r="J9" i="64"/>
  <c r="I9" i="64"/>
  <c r="H9" i="64"/>
  <c r="G9" i="64"/>
  <c r="F9" i="64"/>
  <c r="E9" i="64"/>
  <c r="D9" i="64"/>
  <c r="C9" i="64"/>
  <c r="C4" i="64"/>
  <c r="D4" i="64"/>
  <c r="E4" i="64"/>
  <c r="F4" i="64"/>
  <c r="G4" i="64"/>
  <c r="H4" i="64"/>
  <c r="I4" i="64"/>
  <c r="J4" i="64"/>
  <c r="K4" i="64"/>
  <c r="L4" i="64"/>
  <c r="M4" i="64"/>
  <c r="N4" i="64"/>
  <c r="C5" i="64"/>
  <c r="D5" i="64"/>
  <c r="E5" i="64"/>
  <c r="F5" i="64"/>
  <c r="G5" i="64"/>
  <c r="H5" i="64"/>
  <c r="I5" i="64"/>
  <c r="J5" i="64"/>
  <c r="K5" i="64"/>
  <c r="L5" i="64"/>
  <c r="M5" i="64"/>
  <c r="N5" i="64"/>
  <c r="C6" i="64"/>
  <c r="D6" i="64"/>
  <c r="E6" i="64"/>
  <c r="F6" i="64"/>
  <c r="G6" i="64"/>
  <c r="H6" i="64"/>
  <c r="I6" i="64"/>
  <c r="J6" i="64"/>
  <c r="K6" i="64"/>
  <c r="L6" i="64"/>
  <c r="M6" i="64"/>
  <c r="N6" i="64"/>
  <c r="C7" i="64"/>
  <c r="D7" i="64"/>
  <c r="E7" i="64"/>
  <c r="F7" i="64"/>
  <c r="G7" i="64"/>
  <c r="H7" i="64"/>
  <c r="I7" i="64"/>
  <c r="J7" i="64"/>
  <c r="K7" i="64"/>
  <c r="L7" i="64"/>
  <c r="M7" i="64"/>
  <c r="N7" i="64"/>
  <c r="C3" i="64"/>
  <c r="D3" i="64"/>
  <c r="E3" i="64"/>
  <c r="F3" i="64"/>
  <c r="G3" i="64"/>
  <c r="H3" i="64"/>
  <c r="I3" i="64"/>
  <c r="J3" i="64"/>
  <c r="K3" i="64"/>
  <c r="L3" i="64"/>
  <c r="M3" i="64"/>
  <c r="N3" i="64"/>
  <c r="N6" i="60" l="1"/>
  <c r="M21" i="50" l="1"/>
  <c r="K21" i="50"/>
  <c r="I21" i="50"/>
  <c r="G21" i="50"/>
  <c r="E21" i="50"/>
  <c r="C21" i="50"/>
  <c r="N20" i="50"/>
  <c r="L20" i="50"/>
  <c r="J20" i="50"/>
  <c r="H20" i="50"/>
  <c r="F20" i="50"/>
  <c r="D20" i="50"/>
  <c r="M19" i="50"/>
  <c r="K19" i="50"/>
  <c r="I19" i="50"/>
  <c r="G19" i="50"/>
  <c r="E19" i="50"/>
  <c r="C19" i="50"/>
  <c r="N39" i="50"/>
  <c r="M39" i="50"/>
  <c r="L39" i="50"/>
  <c r="K39" i="50"/>
  <c r="J39" i="50"/>
  <c r="I39" i="50"/>
  <c r="H39" i="50"/>
  <c r="G39" i="50"/>
  <c r="F39" i="50"/>
  <c r="E39" i="50"/>
  <c r="D39" i="50"/>
  <c r="C39" i="50"/>
  <c r="N38" i="50"/>
  <c r="M38" i="50"/>
  <c r="L38" i="50"/>
  <c r="K38" i="50"/>
  <c r="J38" i="50"/>
  <c r="I38" i="50"/>
  <c r="H38" i="50"/>
  <c r="G38" i="50"/>
  <c r="F38" i="50"/>
  <c r="E38" i="50"/>
  <c r="D38" i="50"/>
  <c r="C38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5" i="50"/>
  <c r="D35" i="50"/>
  <c r="E35" i="50"/>
  <c r="F35" i="50"/>
  <c r="G35" i="50"/>
  <c r="H35" i="50"/>
  <c r="I35" i="50"/>
  <c r="J35" i="50"/>
  <c r="K35" i="50"/>
  <c r="L35" i="50"/>
  <c r="M35" i="50"/>
  <c r="N35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C25" i="50"/>
  <c r="D25" i="50"/>
  <c r="E25" i="50"/>
  <c r="F25" i="50"/>
  <c r="G25" i="50"/>
  <c r="H25" i="50"/>
  <c r="I25" i="50"/>
  <c r="J25" i="50"/>
  <c r="K25" i="50"/>
  <c r="L25" i="50"/>
  <c r="M25" i="50"/>
  <c r="N25" i="50"/>
  <c r="C24" i="50"/>
  <c r="D24" i="50"/>
  <c r="E24" i="50"/>
  <c r="F24" i="50"/>
  <c r="G24" i="50"/>
  <c r="H24" i="50"/>
  <c r="I24" i="50"/>
  <c r="J24" i="50"/>
  <c r="K24" i="50"/>
  <c r="L24" i="50"/>
  <c r="M24" i="50"/>
  <c r="N24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5" i="50"/>
  <c r="M45" i="50"/>
  <c r="L45" i="50"/>
  <c r="K45" i="50"/>
  <c r="J45" i="50"/>
  <c r="I45" i="50"/>
  <c r="H45" i="50"/>
  <c r="G45" i="50"/>
  <c r="F45" i="50"/>
  <c r="E45" i="50"/>
  <c r="D45" i="50"/>
  <c r="C45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N43" i="50"/>
  <c r="M43" i="50"/>
  <c r="L43" i="50"/>
  <c r="K43" i="50"/>
  <c r="J43" i="50"/>
  <c r="I43" i="50"/>
  <c r="H43" i="50"/>
  <c r="G43" i="50"/>
  <c r="F43" i="50"/>
  <c r="E43" i="50"/>
  <c r="D43" i="50"/>
  <c r="C43" i="50"/>
  <c r="N42" i="50"/>
  <c r="M42" i="50"/>
  <c r="L42" i="50"/>
  <c r="K42" i="50"/>
  <c r="J42" i="50"/>
  <c r="I42" i="50"/>
  <c r="H42" i="50"/>
  <c r="G42" i="50"/>
  <c r="F42" i="50"/>
  <c r="E42" i="50"/>
  <c r="D42" i="50"/>
  <c r="C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N40" i="50"/>
  <c r="M40" i="50"/>
  <c r="L40" i="50"/>
  <c r="K40" i="50"/>
  <c r="J40" i="50"/>
  <c r="I40" i="50"/>
  <c r="H40" i="50"/>
  <c r="G40" i="50"/>
  <c r="F40" i="50"/>
  <c r="E40" i="50"/>
  <c r="D40" i="50"/>
  <c r="C40" i="50"/>
  <c r="N32" i="50"/>
  <c r="M32" i="50"/>
  <c r="L32" i="50"/>
  <c r="K32" i="50"/>
  <c r="J32" i="50"/>
  <c r="I32" i="50"/>
  <c r="H32" i="50"/>
  <c r="G32" i="50"/>
  <c r="F32" i="50"/>
  <c r="E32" i="50"/>
  <c r="D32" i="50"/>
  <c r="C32" i="50"/>
  <c r="N31" i="50"/>
  <c r="M31" i="50"/>
  <c r="L31" i="50"/>
  <c r="K31" i="50"/>
  <c r="J31" i="50"/>
  <c r="I31" i="50"/>
  <c r="H31" i="50"/>
  <c r="G31" i="50"/>
  <c r="F31" i="50"/>
  <c r="E31" i="50"/>
  <c r="D31" i="50"/>
  <c r="C31" i="50"/>
  <c r="N30" i="50"/>
  <c r="M30" i="50"/>
  <c r="L30" i="50"/>
  <c r="K30" i="50"/>
  <c r="J30" i="50"/>
  <c r="I30" i="50"/>
  <c r="H30" i="50"/>
  <c r="G30" i="50"/>
  <c r="F30" i="50"/>
  <c r="E30" i="50"/>
  <c r="D30" i="50"/>
  <c r="C30" i="50"/>
  <c r="N29" i="50"/>
  <c r="M29" i="50"/>
  <c r="L29" i="50"/>
  <c r="K29" i="50"/>
  <c r="J29" i="50"/>
  <c r="I29" i="50"/>
  <c r="H29" i="50"/>
  <c r="G29" i="50"/>
  <c r="F29" i="50"/>
  <c r="E29" i="50"/>
  <c r="D29" i="50"/>
  <c r="C29" i="50"/>
  <c r="N28" i="50"/>
  <c r="M28" i="50"/>
  <c r="L28" i="50"/>
  <c r="K28" i="50"/>
  <c r="J28" i="50"/>
  <c r="I28" i="50"/>
  <c r="H28" i="50"/>
  <c r="G28" i="50"/>
  <c r="F28" i="50"/>
  <c r="E28" i="50"/>
  <c r="D28" i="50"/>
  <c r="C28" i="50"/>
  <c r="N23" i="50"/>
  <c r="M23" i="50"/>
  <c r="L23" i="50"/>
  <c r="K23" i="50"/>
  <c r="J23" i="50"/>
  <c r="I23" i="50"/>
  <c r="H23" i="50"/>
  <c r="G23" i="50"/>
  <c r="F23" i="50"/>
  <c r="E23" i="50"/>
  <c r="D23" i="50"/>
  <c r="C23" i="50"/>
  <c r="N22" i="50"/>
  <c r="M22" i="50"/>
  <c r="L22" i="50"/>
  <c r="K22" i="50"/>
  <c r="J22" i="50"/>
  <c r="I22" i="50"/>
  <c r="H22" i="50"/>
  <c r="G22" i="50"/>
  <c r="F22" i="50"/>
  <c r="E22" i="50"/>
  <c r="D22" i="50"/>
  <c r="C22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2" i="50"/>
  <c r="D12" i="50"/>
  <c r="E12" i="50"/>
  <c r="F12" i="50"/>
  <c r="G12" i="50"/>
  <c r="H12" i="50"/>
  <c r="I12" i="50"/>
  <c r="J12" i="50"/>
  <c r="K12" i="50"/>
  <c r="L12" i="50"/>
  <c r="M12" i="50"/>
  <c r="N12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D19" i="50"/>
  <c r="F19" i="50"/>
  <c r="H19" i="50"/>
  <c r="J19" i="50"/>
  <c r="L19" i="50"/>
  <c r="N19" i="50"/>
  <c r="C20" i="50"/>
  <c r="E20" i="50"/>
  <c r="G20" i="50"/>
  <c r="I20" i="50"/>
  <c r="K20" i="50"/>
  <c r="M20" i="50"/>
  <c r="D21" i="50"/>
  <c r="F21" i="50"/>
  <c r="H21" i="50"/>
  <c r="J21" i="50"/>
  <c r="L21" i="50"/>
  <c r="N21" i="50"/>
  <c r="C3" i="50"/>
  <c r="D3" i="50"/>
  <c r="E3" i="50"/>
  <c r="F3" i="50"/>
  <c r="G3" i="50"/>
  <c r="H3" i="50"/>
  <c r="I3" i="50"/>
  <c r="J3" i="50"/>
  <c r="K3" i="50"/>
  <c r="L3" i="50"/>
  <c r="M3" i="50"/>
  <c r="N3" i="50"/>
</calcChain>
</file>

<file path=xl/sharedStrings.xml><?xml version="1.0" encoding="utf-8"?>
<sst xmlns="http://schemas.openxmlformats.org/spreadsheetml/2006/main" count="384" uniqueCount="138">
  <si>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</si>
  <si>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</si>
  <si>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</si>
  <si>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</si>
  <si>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</si>
  <si>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</si>
  <si>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</si>
  <si>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</si>
  <si>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</si>
  <si>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Reksa Dana</t>
  </si>
  <si>
    <t>Gedung Wisma Mulia 2 Lantai 11
Jl. Jenderal Gatot Subroto No.42, Kuningan Barat, Mampang Prapatan, Jakarta Selatan, 12710</t>
  </si>
  <si>
    <t>LAPORAN ASET NETO</t>
  </si>
  <si>
    <t>Tabungan pada Bank</t>
  </si>
  <si>
    <t>Deposito on call pada Bank</t>
  </si>
  <si>
    <t>Deposito berjangka pada Bank</t>
  </si>
  <si>
    <t>Sertifikat deposito pada Bank</t>
  </si>
  <si>
    <t>Surat berharga yang diterbitkan oleh Bank Indonesia</t>
  </si>
  <si>
    <t>Surat Berharga Negara</t>
  </si>
  <si>
    <t>Saham yang tercatat di Bursa Efek di Indonesia</t>
  </si>
  <si>
    <t>Obligasi korporasi yang tercatat di Bursa Efek di Indonesia</t>
  </si>
  <si>
    <t>Sukuk Korporasi yang Tercatat di Bursa Efek di Indonesia</t>
  </si>
  <si>
    <t>MTN</t>
  </si>
  <si>
    <t>Efek beragun aset</t>
  </si>
  <si>
    <t>Dana investasi real estat berbetuk kontrak investasi kolektif</t>
  </si>
  <si>
    <t>Kontrak opsi dan kontrak berjangka efek yang tercatat di Bursa Efek di Indonesia</t>
  </si>
  <si>
    <t>REPO</t>
  </si>
  <si>
    <t>Penyertaan langsung</t>
  </si>
  <si>
    <t>Tanah di Indonesia</t>
  </si>
  <si>
    <t>Bangunan di Indonesia</t>
  </si>
  <si>
    <t>Tanah dan Bangunan di Indonesia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</si>
  <si>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</si>
  <si>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</si>
  <si>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</si>
  <si>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</si>
  <si>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</si>
  <si>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</si>
  <si>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</si>
  <si>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</si>
  <si>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</si>
  <si>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</si>
  <si>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</si>
  <si>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</si>
  <si>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</si>
  <si>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</si>
  <si>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</si>
  <si>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</si>
  <si>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</si>
  <si>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</si>
  <si>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</si>
  <si>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 xml:space="preserve">Utang Manfaat Pensiun Jatuh Tempo </t>
  </si>
  <si>
    <t xml:space="preserve">Utang Investasi  </t>
  </si>
  <si>
    <t xml:space="preserve">Pendapatan Diterima di Muka </t>
  </si>
  <si>
    <t xml:space="preserve">Beban yang Masih Harus Dibayar </t>
  </si>
  <si>
    <t xml:space="preserve">Liabilitas lain </t>
  </si>
  <si>
    <t>ASET NETO</t>
  </si>
  <si>
    <t>TOTAL LIABILITAS DI LUAR NILAI KINI AKTUARIAL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</si>
  <si>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</si>
  <si>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</si>
  <si>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</si>
  <si>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</si>
  <si>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</si>
  <si>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</si>
  <si>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</si>
  <si>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</si>
  <si>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</si>
  <si>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</si>
  <si>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</si>
  <si>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</si>
  <si>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</si>
  <si>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</si>
  <si>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</si>
  <si>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</si>
  <si>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</si>
  <si>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</si>
  <si>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</si>
  <si>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</si>
  <si>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</si>
  <si>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</si>
  <si>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</si>
  <si>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</si>
  <si>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</si>
  <si>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</si>
  <si>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</si>
  <si>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</si>
  <si>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</si>
  <si>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</si>
  <si>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</si>
  <si>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</si>
  <si>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</si>
  <si>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</si>
  <si>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</si>
  <si>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</si>
  <si>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</si>
  <si>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</si>
  <si>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</si>
  <si>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</si>
  <si>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</si>
  <si>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</si>
  <si>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</si>
  <si>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</si>
  <si>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</si>
  <si>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</si>
  <si>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</si>
  <si>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</si>
  <si>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DI Yogyakarta</t>
  </si>
  <si>
    <t>DKI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</si>
  <si>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</si>
  <si>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</si>
  <si>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</si>
  <si>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</si>
  <si>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</si>
  <si>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</si>
  <si>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</si>
  <si>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</si>
  <si>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</si>
  <si>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</si>
  <si>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</si>
  <si>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</si>
  <si>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</si>
  <si>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</si>
  <si>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</si>
  <si>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</si>
  <si>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</si>
  <si>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</si>
  <si>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</si>
  <si>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</si>
  <si>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</si>
  <si>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</si>
  <si>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</si>
  <si>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</si>
  <si>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</si>
  <si>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</si>
  <si>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</si>
  <si>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</si>
  <si>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</si>
  <si>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Periode 31 Maret 2018</t>
  </si>
  <si>
    <t>ROI (R+U)</t>
  </si>
  <si>
    <t>Maret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</si>
</sst>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88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3" applyFont="1" applyAlignment="1">
      <alignment vertical="top" wrapText="1"/>
    </xf>
    <xf numFmtId="0" fontId="50" fillId="0" borderId="0" xfId="0" applyFont="1" applyAlignment="1">
      <alignment wrapText="1"/>
    </xf>
    <xf numFmtId="0" fontId="52" fillId="8" borderId="0" xfId="0" applyFont="1" applyFill="1" applyAlignment="1">
      <alignment horizontal="center" vertical="center"/>
    </xf>
    <xf numFmtId="17" fontId="52" fillId="8" borderId="0" xfId="985" applyNumberFormat="1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quotePrefix="1" applyFont="1" applyAlignment="1">
      <alignment vertical="center"/>
    </xf>
    <xf numFmtId="0" fontId="54" fillId="9" borderId="0" xfId="0" applyFont="1" applyFill="1" applyAlignment="1">
      <alignment horizontal="center" vertical="center"/>
    </xf>
    <xf numFmtId="0" fontId="54" fillId="9" borderId="0" xfId="0" applyFont="1" applyFill="1" applyAlignment="1">
      <alignment vertical="center"/>
    </xf>
    <xf numFmtId="41" fontId="53" fillId="0" borderId="0" xfId="986" applyFont="1" applyAlignment="1">
      <alignment vertical="center"/>
    </xf>
    <xf numFmtId="41" fontId="55" fillId="9" borderId="0" xfId="986" applyFont="1" applyFill="1" applyBorder="1" applyAlignment="1">
      <alignment vertical="center"/>
    </xf>
    <xf numFmtId="17" fontId="57" fillId="10" borderId="13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10" fontId="56" fillId="0" borderId="0" xfId="987" applyNumberFormat="1" applyFont="1" applyBorder="1" applyAlignment="1">
      <alignment horizontal="center" vertical="center"/>
    </xf>
    <xf numFmtId="10" fontId="58" fillId="11" borderId="0" xfId="987" applyNumberFormat="1" applyFont="1" applyFill="1" applyBorder="1" applyAlignment="1">
      <alignment horizontal="center" vertical="center"/>
    </xf>
    <xf numFmtId="10" fontId="56" fillId="0" borderId="4" xfId="987" applyNumberFormat="1" applyFont="1" applyBorder="1" applyAlignment="1">
      <alignment horizontal="center" vertical="center"/>
    </xf>
    <xf numFmtId="0" fontId="58" fillId="11" borderId="0" xfId="0" applyFont="1" applyFill="1" applyBorder="1" applyAlignment="1">
      <alignment vertical="center" wrapText="1"/>
    </xf>
    <xf numFmtId="0" fontId="59" fillId="11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4" xfId="0" applyFont="1" applyBorder="1" applyAlignment="1">
      <alignment vertical="center" wrapText="1"/>
    </xf>
    <xf numFmtId="10" fontId="59" fillId="11" borderId="0" xfId="987" applyNumberFormat="1" applyFont="1" applyFill="1" applyBorder="1" applyAlignment="1">
      <alignment horizontal="center" vertical="center"/>
    </xf>
    <xf numFmtId="17" fontId="57" fillId="10" borderId="14" xfId="0" applyNumberFormat="1" applyFont="1" applyFill="1" applyBorder="1" applyAlignment="1">
      <alignment horizontal="center" vertical="center"/>
    </xf>
    <xf numFmtId="0" fontId="58" fillId="11" borderId="16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6" fillId="0" borderId="16" xfId="0" applyFont="1" applyBorder="1" applyAlignment="1">
      <alignment vertical="center" wrapText="1"/>
    </xf>
    <xf numFmtId="10" fontId="56" fillId="0" borderId="5" xfId="987" applyNumberFormat="1" applyFont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0" fontId="59" fillId="11" borderId="16" xfId="0" applyFont="1" applyFill="1" applyBorder="1" applyAlignment="1">
      <alignment vertical="center" wrapText="1"/>
    </xf>
    <xf numFmtId="10" fontId="59" fillId="11" borderId="5" xfId="987" applyNumberFormat="1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10" fontId="56" fillId="0" borderId="18" xfId="987" applyNumberFormat="1" applyFont="1" applyBorder="1" applyAlignment="1">
      <alignment horizontal="center" vertical="center"/>
    </xf>
    <xf numFmtId="1" fontId="56" fillId="0" borderId="0" xfId="986" applyNumberFormat="1" applyFont="1" applyBorder="1" applyAlignment="1">
      <alignment horizontal="center" vertical="center"/>
    </xf>
    <xf numFmtId="1" fontId="56" fillId="0" borderId="5" xfId="987" applyNumberFormat="1" applyFont="1" applyBorder="1" applyAlignment="1">
      <alignment horizontal="center" vertical="center"/>
    </xf>
    <xf numFmtId="17" fontId="57" fillId="10" borderId="14" xfId="0" applyNumberFormat="1" applyFont="1" applyFill="1" applyBorder="1" applyAlignment="1">
      <alignment horizontal="left" vertical="center" wrapText="1"/>
    </xf>
    <xf numFmtId="0" fontId="58" fillId="0" borderId="16" xfId="0" applyFont="1" applyBorder="1" applyAlignment="1">
      <alignment vertical="center" wrapText="1"/>
    </xf>
    <xf numFmtId="0" fontId="58" fillId="11" borderId="17" xfId="0" applyFont="1" applyFill="1" applyBorder="1" applyAlignment="1">
      <alignment vertical="center" wrapText="1"/>
    </xf>
    <xf numFmtId="1" fontId="58" fillId="11" borderId="4" xfId="986" applyNumberFormat="1" applyFont="1" applyFill="1" applyBorder="1" applyAlignment="1">
      <alignment horizontal="center" vertical="center"/>
    </xf>
    <xf numFmtId="1" fontId="58" fillId="11" borderId="18" xfId="986" applyNumberFormat="1" applyFont="1" applyFill="1" applyBorder="1" applyAlignment="1">
      <alignment horizontal="center" vertical="center"/>
    </xf>
    <xf numFmtId="0" fontId="54" fillId="9" borderId="0" xfId="0" quotePrefix="1" applyFont="1" applyFill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41" fontId="61" fillId="0" borderId="0" xfId="986" applyFont="1" applyAlignment="1">
      <alignment vertical="center"/>
    </xf>
    <xf numFmtId="0" fontId="61" fillId="0" borderId="0" xfId="0" applyFont="1" applyAlignment="1">
      <alignment vertical="center"/>
    </xf>
    <xf numFmtId="0" fontId="62" fillId="12" borderId="0" xfId="0" applyFont="1" applyFill="1" applyAlignment="1">
      <alignment horizontal="center" vertical="center" wrapText="1"/>
    </xf>
    <xf numFmtId="41" fontId="62" fillId="12" borderId="0" xfId="986" applyFont="1" applyFill="1" applyAlignment="1">
      <alignment horizontal="center" vertical="center" wrapText="1"/>
    </xf>
    <xf numFmtId="0" fontId="61" fillId="11" borderId="0" xfId="0" applyFont="1" applyFill="1" applyAlignment="1">
      <alignment vertical="center"/>
    </xf>
    <xf numFmtId="0" fontId="61" fillId="11" borderId="0" xfId="0" applyFont="1" applyFill="1" applyAlignment="1">
      <alignment horizontal="center" vertical="center"/>
    </xf>
    <xf numFmtId="41" fontId="61" fillId="11" borderId="0" xfId="986" applyFont="1" applyFill="1" applyAlignment="1">
      <alignment vertical="center"/>
    </xf>
    <xf numFmtId="0" fontId="62" fillId="13" borderId="0" xfId="0" applyFont="1" applyFill="1" applyAlignment="1">
      <alignment horizontal="center" vertical="center"/>
    </xf>
    <xf numFmtId="41" fontId="62" fillId="13" borderId="0" xfId="986" applyFont="1" applyFill="1" applyAlignment="1">
      <alignment vertical="center"/>
    </xf>
    <xf numFmtId="41" fontId="54" fillId="9" borderId="0" xfId="986" applyFont="1" applyFill="1" applyAlignment="1">
      <alignment vertical="center"/>
    </xf>
    <xf numFmtId="41" fontId="53" fillId="0" borderId="0" xfId="986" applyFont="1" applyAlignment="1">
      <alignment horizontal="right" vertical="center"/>
    </xf>
    <xf numFmtId="10" fontId="56" fillId="0" borderId="0" xfId="987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quotePrefix="1" applyFont="1" applyAlignment="1">
      <alignment vertical="center"/>
    </xf>
    <xf numFmtId="1" fontId="57" fillId="10" borderId="13" xfId="0" applyNumberFormat="1" applyFont="1" applyFill="1" applyBorder="1" applyAlignment="1">
      <alignment horizontal="center" vertical="center"/>
    </xf>
    <xf numFmtId="41" fontId="56" fillId="0" borderId="0" xfId="986" applyFont="1" applyBorder="1" applyAlignment="1">
      <alignment horizontal="center" vertical="center"/>
    </xf>
    <xf numFmtId="1" fontId="57" fillId="10" borderId="15" xfId="0" applyNumberFormat="1" applyFont="1" applyFill="1" applyBorder="1" applyAlignment="1">
      <alignment horizontal="center" vertical="center"/>
    </xf>
    <xf numFmtId="41" fontId="56" fillId="0" borderId="5" xfId="986" applyFont="1" applyBorder="1" applyAlignment="1">
      <alignment horizontal="center" vertical="center"/>
    </xf>
    <xf numFmtId="41" fontId="58" fillId="11" borderId="4" xfId="986" applyFont="1" applyFill="1" applyBorder="1" applyAlignment="1">
      <alignment vertical="center" wrapText="1"/>
    </xf>
    <xf numFmtId="41" fontId="58" fillId="11" borderId="18" xfId="986" applyFont="1" applyFill="1" applyBorder="1" applyAlignment="1">
      <alignment vertical="center" wrapText="1"/>
    </xf>
    <xf numFmtId="41" fontId="56" fillId="0" borderId="0" xfId="986" applyFont="1" applyBorder="1" applyAlignment="1">
      <alignment vertical="center" wrapText="1"/>
    </xf>
  </cellXfs>
  <cellStyles count="988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tabSelected="1" zoomScale="70" zoomScaleNormal="70" workbookViewId="0">
      <selection activeCell="F21" sqref="F21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137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2018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6"/>
  <sheetViews>
    <sheetView showGridLines="0" zoomScale="85" zoomScaleNormal="85" workbookViewId="0">
      <pane xSplit="2" ySplit="2" topLeftCell="C33" activePane="bottomRight" state="frozen"/>
      <selection activeCell="D15" sqref="D15"/>
      <selection pane="topRight" activeCell="D15" sqref="D15"/>
      <selection pane="bottomLeft" activeCell="D15" sqref="D15"/>
      <selection pane="bottomRight" activeCell="P1" sqref="P1:P1048576"/>
    </sheetView>
  </sheetViews>
  <sheetFormatPr defaultRowHeight="15"/>
  <cols>
    <col min="1" max="1" width="3.85546875" bestFit="1" customWidth="1"/>
    <col min="2" max="2" width="67.5703125" bestFit="1" customWidth="1"/>
    <col min="3" max="3" width="12.140625" bestFit="1" customWidth="1"/>
    <col min="4" max="15" width="9.28515625" bestFit="1" customWidth="1"/>
    <col min="16" max="16" width="9.28515625" customWidth="1"/>
  </cols>
  <sheetData>
    <row r="1" spans="1:16">
      <c r="B1" t="s">
        <v>63</v>
      </c>
    </row>
    <row r="2" spans="1:16">
      <c r="A2" s="14" t="s">
        <v>0</v>
      </c>
      <c r="B2" s="14" t="s">
        <v>11</v>
      </c>
      <c r="C2" s="15">
        <v>42767</v>
      </c>
      <c r="D2" s="15">
        <v>42795</v>
      </c>
      <c r="E2" s="15">
        <v>42826</v>
      </c>
      <c r="F2" s="15">
        <v>42856</v>
      </c>
      <c r="G2" s="15">
        <v>42887</v>
      </c>
      <c r="H2" s="15">
        <v>42917</v>
      </c>
      <c r="I2" s="15">
        <v>42948</v>
      </c>
      <c r="J2" s="15">
        <v>42979</v>
      </c>
      <c r="K2" s="15">
        <v>43009</v>
      </c>
      <c r="L2" s="15">
        <v>43040</v>
      </c>
      <c r="M2" s="15">
        <v>43070</v>
      </c>
      <c r="N2" s="15">
        <v>43101</v>
      </c>
      <c r="O2" s="15">
        <v>43132</v>
      </c>
      <c r="P2" s="15">
        <v>43160</v>
      </c>
    </row>
    <row r="3" spans="1:16">
      <c r="A3" s="16">
        <v>1</v>
      </c>
      <c r="B3" s="17" t="s">
        <v>12</v>
      </c>
      <c r="C3" s="64">
        <v>139.04786201100001</v>
      </c>
      <c r="D3" s="64">
        <v>43.949863299</v>
      </c>
      <c r="E3" s="64">
        <v>49.193058438999998</v>
      </c>
      <c r="F3" s="64">
        <v>46.072745003999998</v>
      </c>
      <c r="G3" s="64">
        <v>22.678248527000001</v>
      </c>
      <c r="H3" s="64">
        <v>39.810100069000001</v>
      </c>
      <c r="I3" s="64">
        <v>95.756232448999995</v>
      </c>
      <c r="J3" s="64">
        <v>267.32723704</v>
      </c>
      <c r="K3" s="64">
        <v>240.92664641799999</v>
      </c>
      <c r="L3" s="64">
        <v>263.71446980899998</v>
      </c>
      <c r="M3" s="64">
        <v>95.565663678000007</v>
      </c>
      <c r="N3" s="64">
        <v>185.77228321999999</v>
      </c>
      <c r="O3" s="64">
        <v>654.52815052699998</v>
      </c>
      <c r="P3" s="64">
        <v>213.98619136309</v>
      </c>
    </row>
    <row r="4" spans="1:16">
      <c r="A4" s="16">
        <v>2</v>
      </c>
      <c r="B4" s="17" t="s">
        <v>13</v>
      </c>
      <c r="C4" s="64">
        <v>175.67</v>
      </c>
      <c r="D4" s="64">
        <v>306.66000000000003</v>
      </c>
      <c r="E4" s="64">
        <v>188.19</v>
      </c>
      <c r="F4" s="64">
        <v>194.965</v>
      </c>
      <c r="G4" s="64">
        <v>350.15499999999997</v>
      </c>
      <c r="H4" s="64">
        <v>142.77500000000001</v>
      </c>
      <c r="I4" s="64">
        <v>124.76600000000001</v>
      </c>
      <c r="J4" s="64">
        <v>198.74</v>
      </c>
      <c r="K4" s="64">
        <v>283.36</v>
      </c>
      <c r="L4" s="64">
        <v>229.375</v>
      </c>
      <c r="M4" s="64">
        <v>201.91</v>
      </c>
      <c r="N4" s="64">
        <v>137.96</v>
      </c>
      <c r="O4" s="64">
        <v>168.27500000000001</v>
      </c>
      <c r="P4" s="64">
        <v>245.155</v>
      </c>
    </row>
    <row r="5" spans="1:16">
      <c r="A5" s="16">
        <v>3</v>
      </c>
      <c r="B5" s="17" t="s">
        <v>14</v>
      </c>
      <c r="C5" s="64">
        <v>3595.559146779</v>
      </c>
      <c r="D5" s="64">
        <v>3875.2194820179998</v>
      </c>
      <c r="E5" s="64">
        <v>3999.0676272689998</v>
      </c>
      <c r="F5" s="64">
        <v>4217.8640353660003</v>
      </c>
      <c r="G5" s="64">
        <v>4136.3881123230003</v>
      </c>
      <c r="H5" s="64">
        <v>4483.9674461519999</v>
      </c>
      <c r="I5" s="64">
        <v>4393.1935035449997</v>
      </c>
      <c r="J5" s="64">
        <v>5087.0410825119998</v>
      </c>
      <c r="K5" s="64">
        <v>4503.1787383020001</v>
      </c>
      <c r="L5" s="64">
        <v>3972.3106986610001</v>
      </c>
      <c r="M5" s="64">
        <v>4188.9972238720002</v>
      </c>
      <c r="N5" s="64">
        <v>4187.0626075310001</v>
      </c>
      <c r="O5" s="64">
        <v>3669.6648553629998</v>
      </c>
      <c r="P5" s="64">
        <v>4114.1988895289996</v>
      </c>
    </row>
    <row r="6" spans="1:16">
      <c r="A6" s="16">
        <v>4</v>
      </c>
      <c r="B6" s="17" t="s">
        <v>15</v>
      </c>
      <c r="C6" s="64">
        <v>21.417076414</v>
      </c>
      <c r="D6" s="64">
        <v>20.411172788999998</v>
      </c>
      <c r="E6" s="64">
        <v>20.541220524</v>
      </c>
      <c r="F6" s="64">
        <v>20.694491070000002</v>
      </c>
      <c r="G6" s="64">
        <v>42.573827928999997</v>
      </c>
      <c r="H6" s="64">
        <v>20.977809350000001</v>
      </c>
      <c r="I6" s="64">
        <v>21.121790771000001</v>
      </c>
      <c r="J6" s="64">
        <v>21.247193943999999</v>
      </c>
      <c r="K6" s="64">
        <v>21.405109052</v>
      </c>
      <c r="L6" s="64">
        <v>21.544445911</v>
      </c>
      <c r="M6" s="64">
        <v>21.688427333</v>
      </c>
      <c r="N6" s="64">
        <v>21.832408753999999</v>
      </c>
      <c r="O6" s="64">
        <v>21.962456489000001</v>
      </c>
      <c r="P6" s="64">
        <v>22.097148786999998</v>
      </c>
    </row>
    <row r="7" spans="1:16">
      <c r="A7" s="16">
        <v>5</v>
      </c>
      <c r="B7" s="17" t="s">
        <v>16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</row>
    <row r="8" spans="1:16">
      <c r="A8" s="16">
        <v>6</v>
      </c>
      <c r="B8" s="17" t="s">
        <v>17</v>
      </c>
      <c r="C8" s="64">
        <v>5826.8497072119371</v>
      </c>
      <c r="D8" s="64">
        <v>5898.8632107849999</v>
      </c>
      <c r="E8" s="64">
        <v>5994.6560804549999</v>
      </c>
      <c r="F8" s="64">
        <v>6027.8640830909999</v>
      </c>
      <c r="G8" s="64">
        <v>6086.2080387590004</v>
      </c>
      <c r="H8" s="64">
        <v>6165.6435901759996</v>
      </c>
      <c r="I8" s="64">
        <v>6274.3653513079998</v>
      </c>
      <c r="J8" s="64">
        <v>6626.5596166329997</v>
      </c>
      <c r="K8" s="64">
        <v>6713.0078532540001</v>
      </c>
      <c r="L8" s="64">
        <v>6806.3517053080004</v>
      </c>
      <c r="M8" s="64">
        <v>6894.4004475709999</v>
      </c>
      <c r="N8" s="64">
        <v>6938.2927556120003</v>
      </c>
      <c r="O8" s="64">
        <v>6999.8824705269999</v>
      </c>
      <c r="P8" s="64">
        <v>7078.6148021119998</v>
      </c>
    </row>
    <row r="9" spans="1:16">
      <c r="A9" s="16">
        <v>7</v>
      </c>
      <c r="B9" s="17" t="s">
        <v>18</v>
      </c>
      <c r="C9" s="64">
        <v>5087.9204122457431</v>
      </c>
      <c r="D9" s="64">
        <v>5194.3463625040004</v>
      </c>
      <c r="E9" s="64">
        <v>5320.6442046829998</v>
      </c>
      <c r="F9" s="64">
        <v>5386.8683636240003</v>
      </c>
      <c r="G9" s="64">
        <v>5384.9876454759997</v>
      </c>
      <c r="H9" s="64">
        <v>5356.1374542889998</v>
      </c>
      <c r="I9" s="64">
        <v>5433.3565873670004</v>
      </c>
      <c r="J9" s="64">
        <v>5815.4499104409997</v>
      </c>
      <c r="K9" s="64">
        <v>5889.9179569999997</v>
      </c>
      <c r="L9" s="64">
        <v>5888.9703166079998</v>
      </c>
      <c r="M9" s="64">
        <v>6292.8358255339999</v>
      </c>
      <c r="N9" s="64">
        <v>6482.743791803</v>
      </c>
      <c r="O9" s="64">
        <v>6465.0314768957405</v>
      </c>
      <c r="P9" s="64">
        <v>6099.08073805</v>
      </c>
    </row>
    <row r="10" spans="1:16">
      <c r="A10" s="16">
        <v>8</v>
      </c>
      <c r="B10" s="17" t="s">
        <v>19</v>
      </c>
      <c r="C10" s="64">
        <v>6668.4308121203258</v>
      </c>
      <c r="D10" s="64">
        <v>6687.8661760949999</v>
      </c>
      <c r="E10" s="64">
        <v>6713.1899338000003</v>
      </c>
      <c r="F10" s="64">
        <v>6775.597165616</v>
      </c>
      <c r="G10" s="64">
        <v>6904.1085531959998</v>
      </c>
      <c r="H10" s="64">
        <v>7005.4173521510002</v>
      </c>
      <c r="I10" s="64">
        <v>6967.5627272760003</v>
      </c>
      <c r="J10" s="64">
        <v>7145.1505376490004</v>
      </c>
      <c r="K10" s="64">
        <v>7188.8758815589999</v>
      </c>
      <c r="L10" s="64">
        <v>7549.2338013689996</v>
      </c>
      <c r="M10" s="64">
        <v>7476.8284798940003</v>
      </c>
      <c r="N10" s="64">
        <v>7413.4754775539996</v>
      </c>
      <c r="O10" s="64">
        <v>7612.0814373760004</v>
      </c>
      <c r="P10" s="64">
        <v>7524.8364148540004</v>
      </c>
    </row>
    <row r="11" spans="1:16">
      <c r="A11" s="16">
        <v>9</v>
      </c>
      <c r="B11" s="17" t="s">
        <v>20</v>
      </c>
      <c r="C11" s="64">
        <v>123.00388593300001</v>
      </c>
      <c r="D11" s="64">
        <v>125.792630045</v>
      </c>
      <c r="E11" s="64">
        <v>175.547544907</v>
      </c>
      <c r="F11" s="64">
        <v>185.27236050900001</v>
      </c>
      <c r="G11" s="64">
        <v>186.30076859100001</v>
      </c>
      <c r="H11" s="64">
        <v>166.713335793</v>
      </c>
      <c r="I11" s="64">
        <v>155.565616689</v>
      </c>
      <c r="J11" s="64">
        <v>160.979134993</v>
      </c>
      <c r="K11" s="64">
        <v>158.93573072699999</v>
      </c>
      <c r="L11" s="64">
        <v>186.80159721499999</v>
      </c>
      <c r="M11" s="64">
        <v>208.034600154</v>
      </c>
      <c r="N11" s="64">
        <v>219.44297769799999</v>
      </c>
      <c r="O11" s="64">
        <v>226.795658463</v>
      </c>
      <c r="P11" s="64">
        <v>211.436135882</v>
      </c>
    </row>
    <row r="12" spans="1:16">
      <c r="A12" s="16">
        <v>10</v>
      </c>
      <c r="B12" s="17" t="s">
        <v>9</v>
      </c>
      <c r="C12" s="21">
        <v>2020.8478552702163</v>
      </c>
      <c r="D12" s="21">
        <v>2037.9656363667802</v>
      </c>
      <c r="E12" s="21">
        <v>1924.6859032873501</v>
      </c>
      <c r="F12" s="21">
        <v>1932.13001253584</v>
      </c>
      <c r="G12" s="21">
        <v>1768.1369854095899</v>
      </c>
      <c r="H12" s="21">
        <v>1856.7875227392103</v>
      </c>
      <c r="I12" s="21">
        <v>1935.8122090290401</v>
      </c>
      <c r="J12" s="21">
        <v>2017.9239246599498</v>
      </c>
      <c r="K12" s="21">
        <v>2058.6676373639198</v>
      </c>
      <c r="L12" s="21">
        <v>2031.50747574877</v>
      </c>
      <c r="M12" s="21">
        <v>2295.070298175573</v>
      </c>
      <c r="N12" s="21">
        <v>2314.22372238154</v>
      </c>
      <c r="O12" s="21">
        <v>2369.9518718838517</v>
      </c>
      <c r="P12" s="21">
        <v>2350.5834733980005</v>
      </c>
    </row>
    <row r="13" spans="1:16">
      <c r="A13" s="16">
        <v>11</v>
      </c>
      <c r="B13" s="17" t="s">
        <v>21</v>
      </c>
      <c r="C13" s="21">
        <v>43.996499999999997</v>
      </c>
      <c r="D13" s="21">
        <v>43.996605000000002</v>
      </c>
      <c r="E13" s="21">
        <v>43.996605000000002</v>
      </c>
      <c r="F13" s="21">
        <v>43.996605000000002</v>
      </c>
      <c r="G13" s="21">
        <v>43.996605000000002</v>
      </c>
      <c r="H13" s="21">
        <v>43.996605000000002</v>
      </c>
      <c r="I13" s="21">
        <v>38.996605000000002</v>
      </c>
      <c r="J13" s="21">
        <v>28.996604999999999</v>
      </c>
      <c r="K13" s="21">
        <v>28.996604999999999</v>
      </c>
      <c r="L13" s="21">
        <v>28.996604999999999</v>
      </c>
      <c r="M13" s="21">
        <v>28.996604999999999</v>
      </c>
      <c r="N13" s="21">
        <v>28.996604999999999</v>
      </c>
      <c r="O13" s="21">
        <v>23.996604999999999</v>
      </c>
      <c r="P13" s="21">
        <v>51.996605000000002</v>
      </c>
    </row>
    <row r="14" spans="1:16">
      <c r="A14" s="16">
        <v>12</v>
      </c>
      <c r="B14" s="17" t="s">
        <v>22</v>
      </c>
      <c r="C14" s="21">
        <v>149.86533050400001</v>
      </c>
      <c r="D14" s="21">
        <v>150.690928063</v>
      </c>
      <c r="E14" s="21">
        <v>159.76199267999999</v>
      </c>
      <c r="F14" s="21">
        <v>153.137356289</v>
      </c>
      <c r="G14" s="21">
        <v>153.40531642799999</v>
      </c>
      <c r="H14" s="21">
        <v>150.770667428</v>
      </c>
      <c r="I14" s="21">
        <v>248.45696319000001</v>
      </c>
      <c r="J14" s="21">
        <v>347.36694805000002</v>
      </c>
      <c r="K14" s="21">
        <v>343.67067576900001</v>
      </c>
      <c r="L14" s="21">
        <v>339.26996374999999</v>
      </c>
      <c r="M14" s="21">
        <v>316.80669378499999</v>
      </c>
      <c r="N14" s="21">
        <v>335.282146496</v>
      </c>
      <c r="O14" s="21">
        <v>327.16595100799998</v>
      </c>
      <c r="P14" s="21">
        <v>321.62715762599998</v>
      </c>
    </row>
    <row r="15" spans="1:16">
      <c r="A15" s="16">
        <v>13</v>
      </c>
      <c r="B15" s="17" t="s">
        <v>23</v>
      </c>
      <c r="C15" s="21">
        <v>38.201003049999997</v>
      </c>
      <c r="D15" s="21">
        <v>38.600057274999998</v>
      </c>
      <c r="E15" s="21">
        <v>38.228265475000001</v>
      </c>
      <c r="F15" s="21">
        <v>38.200086974999998</v>
      </c>
      <c r="G15" s="21">
        <v>39.668876324999999</v>
      </c>
      <c r="H15" s="21">
        <v>39.612519325000001</v>
      </c>
      <c r="I15" s="21">
        <v>39.866006599999999</v>
      </c>
      <c r="J15" s="21">
        <v>39.653246699999997</v>
      </c>
      <c r="K15" s="21">
        <v>39.732417550000001</v>
      </c>
      <c r="L15" s="21">
        <v>39.8196887</v>
      </c>
      <c r="M15" s="21">
        <v>27.915600000000001</v>
      </c>
      <c r="N15" s="21">
        <v>39.715420100000003</v>
      </c>
      <c r="O15" s="21">
        <v>39.802691250000002</v>
      </c>
      <c r="P15" s="21">
        <v>40.000166624999999</v>
      </c>
    </row>
    <row r="16" spans="1:16">
      <c r="A16" s="16">
        <v>14</v>
      </c>
      <c r="B16" s="17" t="s">
        <v>24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>
      <c r="A17" s="16">
        <v>15</v>
      </c>
      <c r="B17" s="17" t="s">
        <v>25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>
      <c r="A18" s="16">
        <v>16</v>
      </c>
      <c r="B18" s="17" t="s">
        <v>26</v>
      </c>
      <c r="C18" s="21">
        <v>1163.985867953</v>
      </c>
      <c r="D18" s="21">
        <v>1165.486164848</v>
      </c>
      <c r="E18" s="21">
        <v>1166.388499353</v>
      </c>
      <c r="F18" s="21">
        <v>1128.1021867680001</v>
      </c>
      <c r="G18" s="21">
        <v>1128.581910033</v>
      </c>
      <c r="H18" s="21">
        <v>1129.667687804</v>
      </c>
      <c r="I18" s="21">
        <v>1129.755311444</v>
      </c>
      <c r="J18" s="21">
        <v>1178.5257465079999</v>
      </c>
      <c r="K18" s="21">
        <v>1178.505469773</v>
      </c>
      <c r="L18" s="21">
        <v>1192.2031930379999</v>
      </c>
      <c r="M18" s="21">
        <v>1200.012364444</v>
      </c>
      <c r="N18" s="21">
        <v>1295.312071714</v>
      </c>
      <c r="O18" s="21">
        <v>1293.836898773</v>
      </c>
      <c r="P18" s="21">
        <v>1293.8166220380001</v>
      </c>
    </row>
    <row r="19" spans="1:16">
      <c r="A19" s="16">
        <v>17</v>
      </c>
      <c r="B19" s="17" t="s">
        <v>27</v>
      </c>
      <c r="C19" s="21">
        <v>360.73640947500002</v>
      </c>
      <c r="D19" s="21">
        <v>385.00904967700001</v>
      </c>
      <c r="E19" s="21">
        <v>385.00904967700001</v>
      </c>
      <c r="F19" s="21">
        <v>385.00904967700001</v>
      </c>
      <c r="G19" s="21">
        <v>385.038997177</v>
      </c>
      <c r="H19" s="21">
        <v>385.038997177</v>
      </c>
      <c r="I19" s="21">
        <v>385.038997177</v>
      </c>
      <c r="J19" s="21">
        <v>384.74926717699998</v>
      </c>
      <c r="K19" s="21">
        <v>384.74926717699998</v>
      </c>
      <c r="L19" s="21">
        <v>384.74926717699998</v>
      </c>
      <c r="M19" s="21">
        <v>352.17863775000001</v>
      </c>
      <c r="N19" s="21">
        <v>384.70798288100002</v>
      </c>
      <c r="O19" s="21">
        <v>384.70798288100002</v>
      </c>
      <c r="P19" s="21">
        <v>384.70798288100002</v>
      </c>
    </row>
    <row r="20" spans="1:16">
      <c r="A20" s="16">
        <v>18</v>
      </c>
      <c r="B20" s="17" t="s">
        <v>28</v>
      </c>
      <c r="C20" s="21">
        <v>672.69751551100001</v>
      </c>
      <c r="D20" s="21">
        <v>688.76486060399998</v>
      </c>
      <c r="E20" s="21">
        <v>688.75257677399998</v>
      </c>
      <c r="F20" s="21">
        <v>688.74029294399998</v>
      </c>
      <c r="G20" s="21">
        <v>688.72800911399997</v>
      </c>
      <c r="H20" s="21">
        <v>690.54097528399996</v>
      </c>
      <c r="I20" s="21">
        <v>691.723691454</v>
      </c>
      <c r="J20" s="21">
        <v>689.88115762400002</v>
      </c>
      <c r="K20" s="21">
        <v>689.92707379399997</v>
      </c>
      <c r="L20" s="21">
        <v>689.90952329699996</v>
      </c>
      <c r="M20" s="21">
        <v>558.25621072900003</v>
      </c>
      <c r="N20" s="21">
        <v>682.09184966999999</v>
      </c>
      <c r="O20" s="21">
        <v>682.07429917299999</v>
      </c>
      <c r="P20" s="21">
        <v>682.065978374</v>
      </c>
    </row>
    <row r="21" spans="1:16">
      <c r="A21" s="16">
        <v>19</v>
      </c>
      <c r="B21" s="17" t="s">
        <v>29</v>
      </c>
      <c r="C21" s="21">
        <v>154.80518853199999</v>
      </c>
      <c r="D21" s="21">
        <v>154.77782545400001</v>
      </c>
      <c r="E21" s="21">
        <v>154.90546237699999</v>
      </c>
      <c r="F21" s="21">
        <v>156.98309930100001</v>
      </c>
      <c r="G21" s="21">
        <v>165.979827653</v>
      </c>
      <c r="H21" s="21">
        <v>174.16655051199999</v>
      </c>
      <c r="I21" s="21">
        <v>174.042437922</v>
      </c>
      <c r="J21" s="21">
        <v>192.46450691800001</v>
      </c>
      <c r="K21" s="21">
        <v>202.26859591900001</v>
      </c>
      <c r="L21" s="21">
        <v>198.258865837</v>
      </c>
      <c r="M21" s="21">
        <v>201.68033185600001</v>
      </c>
      <c r="N21" s="21">
        <v>204.479645199</v>
      </c>
      <c r="O21" s="21">
        <v>207.574785359</v>
      </c>
      <c r="P21" s="21">
        <v>207.479491817</v>
      </c>
    </row>
    <row r="22" spans="1:16">
      <c r="A22" s="19">
        <v>20</v>
      </c>
      <c r="B22" s="20" t="s">
        <v>30</v>
      </c>
      <c r="C22" s="63">
        <v>26243.03457301022</v>
      </c>
      <c r="D22" s="63">
        <v>26818.400024822782</v>
      </c>
      <c r="E22" s="63">
        <v>27022.75802470035</v>
      </c>
      <c r="F22" s="63">
        <v>27381.496933769839</v>
      </c>
      <c r="G22" s="63">
        <v>27486.93672194059</v>
      </c>
      <c r="H22" s="63">
        <v>27852.02361324921</v>
      </c>
      <c r="I22" s="63">
        <v>28109.380031221041</v>
      </c>
      <c r="J22" s="63">
        <v>30202.056115848951</v>
      </c>
      <c r="K22" s="63">
        <v>29926.125658657922</v>
      </c>
      <c r="L22" s="63">
        <v>29823.01661742877</v>
      </c>
      <c r="M22" s="63">
        <v>30361.177409775573</v>
      </c>
      <c r="N22" s="63">
        <v>30871.391745613539</v>
      </c>
      <c r="O22" s="63">
        <v>31147.332590968588</v>
      </c>
      <c r="P22" s="63">
        <v>30841.682798336089</v>
      </c>
    </row>
    <row r="23" spans="1:16">
      <c r="A23" s="16">
        <v>21</v>
      </c>
      <c r="B23" s="17" t="s">
        <v>31</v>
      </c>
      <c r="C23" s="21">
        <v>87.374620758959992</v>
      </c>
      <c r="D23" s="21">
        <v>86.739830263570013</v>
      </c>
      <c r="E23" s="21">
        <v>94.344702847459985</v>
      </c>
      <c r="F23" s="21">
        <v>113.35836558174999</v>
      </c>
      <c r="G23" s="21">
        <v>98.57969632423</v>
      </c>
      <c r="H23" s="21">
        <v>74.149076658359988</v>
      </c>
      <c r="I23" s="21">
        <v>97.454062537170017</v>
      </c>
      <c r="J23" s="21">
        <v>95.845714993910008</v>
      </c>
      <c r="K23" s="21">
        <v>111.15849294281</v>
      </c>
      <c r="L23" s="21">
        <v>104.13001715752</v>
      </c>
      <c r="M23" s="21">
        <v>53.657662295999998</v>
      </c>
      <c r="N23" s="21">
        <v>96.410968596000004</v>
      </c>
      <c r="O23" s="21">
        <v>121.2925221</v>
      </c>
      <c r="P23" s="21">
        <v>80.858731658470006</v>
      </c>
    </row>
    <row r="24" spans="1:16">
      <c r="A24" s="16">
        <v>22</v>
      </c>
      <c r="B24" s="18" t="s">
        <v>32</v>
      </c>
      <c r="C24" s="21">
        <v>45.932238648999999</v>
      </c>
      <c r="D24" s="21">
        <v>44.174935157999997</v>
      </c>
      <c r="E24" s="21">
        <v>51.508383575000003</v>
      </c>
      <c r="F24" s="21">
        <v>47.276054258000002</v>
      </c>
      <c r="G24" s="21">
        <v>89.659941506999999</v>
      </c>
      <c r="H24" s="21">
        <v>55.075747462000002</v>
      </c>
      <c r="I24" s="21">
        <v>53.488180984000003</v>
      </c>
      <c r="J24" s="21">
        <v>68.355270001999997</v>
      </c>
      <c r="K24" s="21">
        <v>62.674401508999999</v>
      </c>
      <c r="L24" s="21">
        <v>56.338029845999998</v>
      </c>
      <c r="M24" s="21">
        <v>35.309149689000002</v>
      </c>
      <c r="N24" s="21">
        <v>55.746166186000004</v>
      </c>
      <c r="O24" s="21">
        <v>59.478800395999997</v>
      </c>
      <c r="P24" s="21">
        <v>50.143005355</v>
      </c>
    </row>
    <row r="25" spans="1:16">
      <c r="A25" s="16">
        <v>23</v>
      </c>
      <c r="B25" s="18" t="s">
        <v>33</v>
      </c>
      <c r="C25" s="21">
        <v>12.393980488</v>
      </c>
      <c r="D25" s="21">
        <v>12.054874607</v>
      </c>
      <c r="E25" s="21">
        <v>14.931753454000001</v>
      </c>
      <c r="F25" s="21">
        <v>12.390491483</v>
      </c>
      <c r="G25" s="21">
        <v>33.077468025000002</v>
      </c>
      <c r="H25" s="21">
        <v>15.035695509</v>
      </c>
      <c r="I25" s="21">
        <v>13.884235202999999</v>
      </c>
      <c r="J25" s="21">
        <v>20.316076784</v>
      </c>
      <c r="K25" s="21">
        <v>17.561764840999999</v>
      </c>
      <c r="L25" s="21">
        <v>13.895923564</v>
      </c>
      <c r="M25" s="21">
        <v>9.8963291560000002</v>
      </c>
      <c r="N25" s="21">
        <v>17.632917209999999</v>
      </c>
      <c r="O25" s="21">
        <v>19.594866526000001</v>
      </c>
      <c r="P25" s="21">
        <v>14.784812881000001</v>
      </c>
    </row>
    <row r="26" spans="1:16">
      <c r="A26" s="16">
        <v>25</v>
      </c>
      <c r="B26" s="17" t="s">
        <v>35</v>
      </c>
      <c r="C26" s="21">
        <v>0.65756466000000002</v>
      </c>
      <c r="D26" s="21">
        <v>0.65753766999999996</v>
      </c>
      <c r="E26" s="21">
        <v>0.76712634599999996</v>
      </c>
      <c r="F26" s="21">
        <v>0.82660533800000002</v>
      </c>
      <c r="G26" s="21">
        <v>0.88953878099999995</v>
      </c>
      <c r="H26" s="21">
        <v>0.95527746099999999</v>
      </c>
      <c r="I26" s="21">
        <v>1.023865485</v>
      </c>
      <c r="J26" s="21">
        <v>11.090949134000001</v>
      </c>
      <c r="K26" s="21">
        <v>1.2737148819999999</v>
      </c>
      <c r="L26" s="21">
        <v>1.273317169</v>
      </c>
      <c r="M26" s="21">
        <v>1.274680579</v>
      </c>
      <c r="N26" s="21">
        <v>1.273515975</v>
      </c>
      <c r="O26" s="21">
        <v>1.273079361</v>
      </c>
      <c r="P26" s="21">
        <v>1.273079361</v>
      </c>
    </row>
    <row r="27" spans="1:16">
      <c r="A27" s="16">
        <v>26</v>
      </c>
      <c r="B27" s="17" t="s">
        <v>36</v>
      </c>
      <c r="C27" s="21">
        <v>66.894733531</v>
      </c>
      <c r="D27" s="21">
        <v>57.678425939</v>
      </c>
      <c r="E27" s="21">
        <v>52.897797300999997</v>
      </c>
      <c r="F27" s="21">
        <v>56.636544995000001</v>
      </c>
      <c r="G27" s="21">
        <v>57.106684078999997</v>
      </c>
      <c r="H27" s="21">
        <v>59.039806454999997</v>
      </c>
      <c r="I27" s="21">
        <v>64.443745309999997</v>
      </c>
      <c r="J27" s="21">
        <v>67.490656874999999</v>
      </c>
      <c r="K27" s="21">
        <v>69.951867023999995</v>
      </c>
      <c r="L27" s="21">
        <v>70.703267296999996</v>
      </c>
      <c r="M27" s="21">
        <v>65.031524683000001</v>
      </c>
      <c r="N27" s="21">
        <v>63.363895667000001</v>
      </c>
      <c r="O27" s="21">
        <v>62.261909852000002</v>
      </c>
      <c r="P27" s="21">
        <v>56.879008253999999</v>
      </c>
    </row>
    <row r="28" spans="1:16">
      <c r="A28" s="16">
        <v>27</v>
      </c>
      <c r="B28" s="17" t="s">
        <v>37</v>
      </c>
      <c r="C28" s="21">
        <v>46.499891679000001</v>
      </c>
      <c r="D28" s="21">
        <v>61.680420990999998</v>
      </c>
      <c r="E28" s="21">
        <v>216.188421326</v>
      </c>
      <c r="F28" s="21">
        <v>37.725442293</v>
      </c>
      <c r="G28" s="21">
        <v>197.133328592</v>
      </c>
      <c r="H28" s="21">
        <v>105.90470269399999</v>
      </c>
      <c r="I28" s="21">
        <v>31.397141442999999</v>
      </c>
      <c r="J28" s="21">
        <v>79.680794478999999</v>
      </c>
      <c r="K28" s="21">
        <v>106.555272106</v>
      </c>
      <c r="L28" s="21">
        <v>60.072202138000002</v>
      </c>
      <c r="M28" s="21">
        <v>50.044059193999999</v>
      </c>
      <c r="N28" s="21">
        <v>278.45175036799998</v>
      </c>
      <c r="O28" s="21">
        <v>59.885006965999999</v>
      </c>
      <c r="P28" s="21">
        <v>44.224649638000002</v>
      </c>
    </row>
    <row r="29" spans="1:16">
      <c r="A29" s="16">
        <v>28</v>
      </c>
      <c r="B29" s="17" t="s">
        <v>38</v>
      </c>
      <c r="C29" s="21">
        <v>257.89879275051999</v>
      </c>
      <c r="D29" s="21">
        <v>256.33355898490998</v>
      </c>
      <c r="E29" s="21">
        <v>270.82283966708002</v>
      </c>
      <c r="F29" s="21">
        <v>215.64749742250001</v>
      </c>
      <c r="G29" s="21">
        <v>258.95755220321001</v>
      </c>
      <c r="H29" s="21">
        <v>260.87481266187001</v>
      </c>
      <c r="I29" s="21">
        <v>277.43659707473</v>
      </c>
      <c r="J29" s="21">
        <v>237.74629610945001</v>
      </c>
      <c r="K29" s="21">
        <v>282.81430502494999</v>
      </c>
      <c r="L29" s="21">
        <v>230.39647277295998</v>
      </c>
      <c r="M29" s="21">
        <v>234.09826935097001</v>
      </c>
      <c r="N29" s="21">
        <v>262.80804845688999</v>
      </c>
      <c r="O29" s="21">
        <v>269.77236699490999</v>
      </c>
      <c r="P29" s="21">
        <v>316.54523451</v>
      </c>
    </row>
    <row r="30" spans="1:16">
      <c r="A30" s="16">
        <v>29</v>
      </c>
      <c r="B30" s="17" t="s">
        <v>39</v>
      </c>
      <c r="C30" s="21">
        <v>29.556917862999999</v>
      </c>
      <c r="D30" s="21">
        <v>28.466937679000001</v>
      </c>
      <c r="E30" s="21">
        <v>29.902103834999998</v>
      </c>
      <c r="F30" s="21">
        <v>31.376747902000002</v>
      </c>
      <c r="G30" s="21">
        <v>31.346008078000001</v>
      </c>
      <c r="H30" s="21">
        <v>35.313958282000002</v>
      </c>
      <c r="I30" s="21">
        <v>36.428206019999998</v>
      </c>
      <c r="J30" s="21">
        <v>37.091160782999999</v>
      </c>
      <c r="K30" s="21">
        <v>56.619784434000003</v>
      </c>
      <c r="L30" s="21">
        <v>56.645423843000003</v>
      </c>
      <c r="M30" s="21">
        <v>61.245187452000003</v>
      </c>
      <c r="N30" s="21">
        <v>58.869812873000001</v>
      </c>
      <c r="O30" s="21">
        <v>57.646361958</v>
      </c>
      <c r="P30" s="21">
        <v>55.996792657999997</v>
      </c>
    </row>
    <row r="31" spans="1:16">
      <c r="A31" s="19">
        <v>30</v>
      </c>
      <c r="B31" s="20" t="s">
        <v>40</v>
      </c>
      <c r="C31" s="22">
        <v>547.20874037947999</v>
      </c>
      <c r="D31" s="22">
        <v>547.78652129247996</v>
      </c>
      <c r="E31" s="22">
        <v>731.36312835154001</v>
      </c>
      <c r="F31" s="22">
        <v>515.23774927324996</v>
      </c>
      <c r="G31" s="22">
        <v>766.7502175894399</v>
      </c>
      <c r="H31" s="22">
        <v>606.34907718322995</v>
      </c>
      <c r="I31" s="22">
        <v>575.55603405689999</v>
      </c>
      <c r="J31" s="22">
        <v>617.61691916036</v>
      </c>
      <c r="K31" s="22">
        <v>708.60960276375999</v>
      </c>
      <c r="L31" s="22">
        <v>593.45465378747997</v>
      </c>
      <c r="M31" s="22">
        <v>510.55686239996999</v>
      </c>
      <c r="N31" s="22">
        <v>834.55707533189002</v>
      </c>
      <c r="O31" s="22">
        <v>651.20491415391007</v>
      </c>
      <c r="P31" s="22">
        <v>620.70531431546999</v>
      </c>
    </row>
    <row r="32" spans="1:16">
      <c r="A32" s="16">
        <v>31</v>
      </c>
      <c r="B32" s="17" t="s">
        <v>41</v>
      </c>
      <c r="C32" s="21">
        <v>9.4017907970000003</v>
      </c>
      <c r="D32" s="21">
        <v>9.3681001330000004</v>
      </c>
      <c r="E32" s="21">
        <v>9.3179548679999993</v>
      </c>
      <c r="F32" s="21">
        <v>9.2587662460000004</v>
      </c>
      <c r="G32" s="21">
        <v>9.2041776239999997</v>
      </c>
      <c r="H32" s="21">
        <v>9.1588055270000002</v>
      </c>
      <c r="I32" s="21">
        <v>9.1134334339999992</v>
      </c>
      <c r="J32" s="21">
        <v>9.0680613379999997</v>
      </c>
      <c r="K32" s="21">
        <v>9.640330574</v>
      </c>
      <c r="L32" s="21">
        <v>11.439142951999999</v>
      </c>
      <c r="M32" s="21">
        <v>11.386470813000001</v>
      </c>
      <c r="N32" s="21">
        <v>11.274233350999999</v>
      </c>
      <c r="O32" s="21">
        <v>11.221561214999999</v>
      </c>
      <c r="P32" s="21">
        <v>11.164280811999999</v>
      </c>
    </row>
    <row r="33" spans="1:16">
      <c r="A33" s="16">
        <v>32</v>
      </c>
      <c r="B33" s="17" t="s">
        <v>42</v>
      </c>
      <c r="C33" s="21">
        <v>3.6126574589999998</v>
      </c>
      <c r="D33" s="21">
        <v>3.5849385140000001</v>
      </c>
      <c r="E33" s="21">
        <v>3.46187332</v>
      </c>
      <c r="F33" s="21">
        <v>2.6537692310000001</v>
      </c>
      <c r="G33" s="21">
        <v>2.5881791160000001</v>
      </c>
      <c r="H33" s="21">
        <v>2.5343999030000002</v>
      </c>
      <c r="I33" s="21">
        <v>3.3831097190000001</v>
      </c>
      <c r="J33" s="21">
        <v>3.9097233550000001</v>
      </c>
      <c r="K33" s="21">
        <v>3.1052845539999998</v>
      </c>
      <c r="L33" s="21">
        <v>3.8817428949999999</v>
      </c>
      <c r="M33" s="21">
        <v>3.7680032130000001</v>
      </c>
      <c r="N33" s="21">
        <v>3.6627758300000002</v>
      </c>
      <c r="O33" s="21">
        <v>3.5570274940000002</v>
      </c>
      <c r="P33" s="21">
        <v>3.4478566003400002</v>
      </c>
    </row>
    <row r="34" spans="1:16">
      <c r="A34" s="16">
        <v>33</v>
      </c>
      <c r="B34" s="17" t="s">
        <v>43</v>
      </c>
      <c r="C34" s="21">
        <v>2.8461941458800002</v>
      </c>
      <c r="D34" s="21">
        <v>2.7271403759999999</v>
      </c>
      <c r="E34" s="21">
        <v>2.657150202</v>
      </c>
      <c r="F34" s="21">
        <v>2.4502324990000002</v>
      </c>
      <c r="G34" s="21">
        <v>2.3422265969999998</v>
      </c>
      <c r="H34" s="21">
        <v>2.3186493800000001</v>
      </c>
      <c r="I34" s="21">
        <v>2.3258632829999999</v>
      </c>
      <c r="J34" s="21">
        <v>2.2095818540000001</v>
      </c>
      <c r="K34" s="21">
        <v>2.1567039690000001</v>
      </c>
      <c r="L34" s="21">
        <v>2.1413881130000001</v>
      </c>
      <c r="M34" s="21">
        <v>2.0960508349999998</v>
      </c>
      <c r="N34" s="21">
        <v>2.018721889</v>
      </c>
      <c r="O34" s="21">
        <v>1.9716671130000001</v>
      </c>
      <c r="P34" s="21">
        <v>1.89344690767</v>
      </c>
    </row>
    <row r="35" spans="1:16">
      <c r="A35" s="16">
        <v>34</v>
      </c>
      <c r="B35" s="17" t="s">
        <v>44</v>
      </c>
      <c r="C35" s="21">
        <v>0.83899509900000002</v>
      </c>
      <c r="D35" s="21">
        <v>0.78463095000000005</v>
      </c>
      <c r="E35" s="21">
        <v>0.80455799100000003</v>
      </c>
      <c r="F35" s="21">
        <v>0.82565755100000005</v>
      </c>
      <c r="G35" s="21">
        <v>0.86117680399999996</v>
      </c>
      <c r="H35" s="21">
        <v>0.85856704100000003</v>
      </c>
      <c r="I35" s="21">
        <v>0.84266161799999995</v>
      </c>
      <c r="J35" s="21">
        <v>0.85376281099999995</v>
      </c>
      <c r="K35" s="21">
        <v>0.82696720499999998</v>
      </c>
      <c r="L35" s="21">
        <v>0.83681914800000001</v>
      </c>
      <c r="M35" s="21">
        <v>0.85179858100000005</v>
      </c>
      <c r="N35" s="21">
        <v>0.844301105</v>
      </c>
      <c r="O35" s="21">
        <v>0.85774540499999996</v>
      </c>
      <c r="P35" s="21">
        <v>1.065016366</v>
      </c>
    </row>
    <row r="36" spans="1:16">
      <c r="A36" s="16">
        <v>35</v>
      </c>
      <c r="B36" s="17" t="s">
        <v>45</v>
      </c>
      <c r="C36" s="21">
        <v>4.6526165659999993E-2</v>
      </c>
      <c r="D36" s="21">
        <v>4.4234498999999997E-2</v>
      </c>
      <c r="E36" s="21">
        <v>1.5252371000000001E-2</v>
      </c>
      <c r="F36" s="21">
        <v>8.5081380999999998E-2</v>
      </c>
      <c r="G36" s="21">
        <v>0.10530835400000001</v>
      </c>
      <c r="H36" s="21">
        <v>0.119773239</v>
      </c>
      <c r="I36" s="21">
        <v>0.115238124</v>
      </c>
      <c r="J36" s="21">
        <v>0.11195807100000001</v>
      </c>
      <c r="K36" s="21">
        <v>0.10584249499999999</v>
      </c>
      <c r="L36" s="21">
        <v>0.10127484</v>
      </c>
      <c r="M36" s="21">
        <v>9.6739724999999999E-2</v>
      </c>
      <c r="N36" s="21">
        <v>8.5169611000000006E-2</v>
      </c>
      <c r="O36" s="21">
        <v>8.2926161999999998E-2</v>
      </c>
      <c r="P36" s="21">
        <v>8.0650175000000004E-2</v>
      </c>
    </row>
    <row r="37" spans="1:16">
      <c r="A37" s="19">
        <v>36</v>
      </c>
      <c r="B37" s="20" t="s">
        <v>46</v>
      </c>
      <c r="C37" s="63">
        <v>16.746163666539999</v>
      </c>
      <c r="D37" s="63">
        <v>16.509044471999999</v>
      </c>
      <c r="E37" s="63">
        <v>16.256788751999999</v>
      </c>
      <c r="F37" s="63">
        <v>15.273506908</v>
      </c>
      <c r="G37" s="63">
        <v>15.101068495</v>
      </c>
      <c r="H37" s="63">
        <v>14.99019509</v>
      </c>
      <c r="I37" s="63">
        <v>15.780306178</v>
      </c>
      <c r="J37" s="63">
        <v>16.153087428999999</v>
      </c>
      <c r="K37" s="63">
        <v>15.835128796999999</v>
      </c>
      <c r="L37" s="63">
        <v>18.400367948</v>
      </c>
      <c r="M37" s="63">
        <v>18.199063166999998</v>
      </c>
      <c r="N37" s="63">
        <v>17.885201786</v>
      </c>
      <c r="O37" s="63">
        <v>17.690927388999999</v>
      </c>
      <c r="P37" s="63">
        <v>17.651250861010002</v>
      </c>
    </row>
    <row r="38" spans="1:16">
      <c r="A38" s="19">
        <v>37</v>
      </c>
      <c r="B38" s="20" t="s">
        <v>47</v>
      </c>
      <c r="C38" s="63">
        <v>110.439655132</v>
      </c>
      <c r="D38" s="63">
        <v>67.805837331999996</v>
      </c>
      <c r="E38" s="63">
        <v>67.709774687999996</v>
      </c>
      <c r="F38" s="63">
        <v>67.644712044000002</v>
      </c>
      <c r="G38" s="63">
        <v>67.579649439999997</v>
      </c>
      <c r="H38" s="63">
        <v>72.144146522</v>
      </c>
      <c r="I38" s="63">
        <v>72.116483837999994</v>
      </c>
      <c r="J38" s="63">
        <v>72.335087860000002</v>
      </c>
      <c r="K38" s="63">
        <v>72.280658549999998</v>
      </c>
      <c r="L38" s="63">
        <v>72.300295906000002</v>
      </c>
      <c r="M38" s="63">
        <v>64.910785641999993</v>
      </c>
      <c r="N38" s="63">
        <v>73.014395944</v>
      </c>
      <c r="O38" s="63">
        <v>73.899176199999999</v>
      </c>
      <c r="P38" s="63">
        <v>73.795457306000003</v>
      </c>
    </row>
    <row r="39" spans="1:16">
      <c r="A39" s="19">
        <v>38</v>
      </c>
      <c r="B39" s="20" t="s">
        <v>48</v>
      </c>
      <c r="C39" s="63">
        <v>26917.429132188237</v>
      </c>
      <c r="D39" s="63">
        <v>27450.501427919258</v>
      </c>
      <c r="E39" s="63">
        <v>27838.087716491889</v>
      </c>
      <c r="F39" s="63">
        <v>27979.65290199509</v>
      </c>
      <c r="G39" s="63">
        <v>28336.367657465031</v>
      </c>
      <c r="H39" s="63">
        <v>28545.507032044439</v>
      </c>
      <c r="I39" s="63">
        <v>28772.832855293938</v>
      </c>
      <c r="J39" s="63">
        <v>30908.161210298313</v>
      </c>
      <c r="K39" s="63">
        <v>30722.85104876868</v>
      </c>
      <c r="L39" s="63">
        <v>30507.171935070251</v>
      </c>
      <c r="M39" s="63">
        <v>30954.844120984544</v>
      </c>
      <c r="N39" s="63">
        <v>31796.848418675429</v>
      </c>
      <c r="O39" s="63">
        <v>31890.1276087115</v>
      </c>
      <c r="P39" s="63">
        <v>31553.834820818571</v>
      </c>
    </row>
    <row r="40" spans="1:16">
      <c r="A40" s="16">
        <v>39</v>
      </c>
      <c r="B40" s="17" t="s">
        <v>49</v>
      </c>
      <c r="C40" s="21">
        <v>47.318835129</v>
      </c>
      <c r="D40" s="21">
        <v>38.950531282999997</v>
      </c>
      <c r="E40" s="21">
        <v>48.086076855999998</v>
      </c>
      <c r="F40" s="21">
        <v>35.956318733000003</v>
      </c>
      <c r="G40" s="21">
        <v>26.644530631999999</v>
      </c>
      <c r="H40" s="21">
        <v>47.628733484000001</v>
      </c>
      <c r="I40" s="21">
        <v>40.466466748000002</v>
      </c>
      <c r="J40" s="21">
        <v>47.906787366000003</v>
      </c>
      <c r="K40" s="21">
        <v>76.855611830000001</v>
      </c>
      <c r="L40" s="21">
        <v>70.824659858999993</v>
      </c>
      <c r="M40" s="21">
        <v>98.399471781000003</v>
      </c>
      <c r="N40" s="21">
        <v>64.891919242</v>
      </c>
      <c r="O40" s="21">
        <v>79.246522231</v>
      </c>
      <c r="P40" s="21">
        <v>76.448591172869996</v>
      </c>
    </row>
    <row r="41" spans="1:16">
      <c r="A41" s="16">
        <v>40</v>
      </c>
      <c r="B41" s="17" t="s">
        <v>50</v>
      </c>
      <c r="C41" s="21">
        <v>32.403854207000002</v>
      </c>
      <c r="D41" s="21">
        <v>60.701217161999999</v>
      </c>
      <c r="E41" s="21">
        <v>174.87770243099999</v>
      </c>
      <c r="F41" s="21">
        <v>27.947745358999999</v>
      </c>
      <c r="G41" s="21">
        <v>48.219558714000001</v>
      </c>
      <c r="H41" s="21">
        <v>34.445489109</v>
      </c>
      <c r="I41" s="21">
        <v>44.767384767999999</v>
      </c>
      <c r="J41" s="21">
        <v>89.352007938</v>
      </c>
      <c r="K41" s="21">
        <v>53.417730173999999</v>
      </c>
      <c r="L41" s="21">
        <v>56.511947337999999</v>
      </c>
      <c r="M41" s="21">
        <v>61.3469575369</v>
      </c>
      <c r="N41" s="21">
        <v>103.15011493900001</v>
      </c>
      <c r="O41" s="21">
        <v>131.05338257400001</v>
      </c>
      <c r="P41" s="21">
        <v>45.449970493999999</v>
      </c>
    </row>
    <row r="42" spans="1:16">
      <c r="A42" s="16">
        <v>41</v>
      </c>
      <c r="B42" s="17" t="s">
        <v>51</v>
      </c>
      <c r="C42" s="21">
        <v>18.507726587000001</v>
      </c>
      <c r="D42" s="21">
        <v>48.000538702999997</v>
      </c>
      <c r="E42" s="21">
        <v>46.028833814999999</v>
      </c>
      <c r="F42" s="21">
        <v>26.409447501999999</v>
      </c>
      <c r="G42" s="21">
        <v>24.121163447000001</v>
      </c>
      <c r="H42" s="21">
        <v>24.867700923000001</v>
      </c>
      <c r="I42" s="21">
        <v>24.718700189</v>
      </c>
      <c r="J42" s="21">
        <v>27.44990584</v>
      </c>
      <c r="K42" s="21">
        <v>25.436946485</v>
      </c>
      <c r="L42" s="21">
        <v>25.738687294999998</v>
      </c>
      <c r="M42" s="21">
        <v>26.511828345000001</v>
      </c>
      <c r="N42" s="21">
        <v>26.318353513000002</v>
      </c>
      <c r="O42" s="21">
        <v>24.970527977</v>
      </c>
      <c r="P42" s="21">
        <v>73.030974739000001</v>
      </c>
    </row>
    <row r="43" spans="1:16">
      <c r="A43" s="16">
        <v>42</v>
      </c>
      <c r="B43" s="17" t="s">
        <v>52</v>
      </c>
      <c r="C43" s="21">
        <v>54.49107800358</v>
      </c>
      <c r="D43" s="21">
        <v>63.75685375226</v>
      </c>
      <c r="E43" s="21">
        <v>49.619635645260004</v>
      </c>
      <c r="F43" s="21">
        <v>50.367317448089999</v>
      </c>
      <c r="G43" s="21">
        <v>49.735648374089998</v>
      </c>
      <c r="H43" s="21">
        <v>47.591187728999998</v>
      </c>
      <c r="I43" s="21">
        <v>48.955107337000001</v>
      </c>
      <c r="J43" s="21">
        <v>52.094109011</v>
      </c>
      <c r="K43" s="21">
        <v>53.155801320999998</v>
      </c>
      <c r="L43" s="21">
        <v>52.946408865000002</v>
      </c>
      <c r="M43" s="21">
        <v>55.799881868</v>
      </c>
      <c r="N43" s="21">
        <v>52.196717667999998</v>
      </c>
      <c r="O43" s="21">
        <v>56.406839695000002</v>
      </c>
      <c r="P43" s="21">
        <v>73.137049492000003</v>
      </c>
    </row>
    <row r="44" spans="1:16">
      <c r="A44" s="16">
        <v>43</v>
      </c>
      <c r="B44" s="17" t="s">
        <v>53</v>
      </c>
      <c r="C44" s="21">
        <v>38.141725297999997</v>
      </c>
      <c r="D44" s="21">
        <v>39.308965325999999</v>
      </c>
      <c r="E44" s="21">
        <v>38.773229659999998</v>
      </c>
      <c r="F44" s="21">
        <v>38.531620216</v>
      </c>
      <c r="G44" s="21">
        <v>46.162331569999999</v>
      </c>
      <c r="H44" s="21">
        <v>42.606057194000002</v>
      </c>
      <c r="I44" s="21">
        <v>40.682534474999997</v>
      </c>
      <c r="J44" s="21">
        <v>153.737009051</v>
      </c>
      <c r="K44" s="21">
        <v>89.666627329999997</v>
      </c>
      <c r="L44" s="21">
        <v>81.428082122000006</v>
      </c>
      <c r="M44" s="21">
        <v>68.488154464999994</v>
      </c>
      <c r="N44" s="21">
        <v>70.947427994999998</v>
      </c>
      <c r="O44" s="21">
        <v>72.551820665999998</v>
      </c>
      <c r="P44" s="21">
        <v>75.939594043</v>
      </c>
    </row>
    <row r="45" spans="1:16">
      <c r="A45" s="19">
        <v>44</v>
      </c>
      <c r="B45" s="20" t="s">
        <v>56</v>
      </c>
      <c r="C45" s="63">
        <v>190.86321922458001</v>
      </c>
      <c r="D45" s="63">
        <v>250.71810622626001</v>
      </c>
      <c r="E45" s="63">
        <v>357.38547840726</v>
      </c>
      <c r="F45" s="63">
        <v>179.21244925809</v>
      </c>
      <c r="G45" s="63">
        <v>194.88323273709</v>
      </c>
      <c r="H45" s="63">
        <v>197.139168439</v>
      </c>
      <c r="I45" s="63">
        <v>199.59019351699999</v>
      </c>
      <c r="J45" s="63">
        <v>370.539819206</v>
      </c>
      <c r="K45" s="63">
        <v>298.53271713999999</v>
      </c>
      <c r="L45" s="63">
        <v>287.44978547900001</v>
      </c>
      <c r="M45" s="63">
        <v>310.54629399590004</v>
      </c>
      <c r="N45" s="63">
        <v>317.50453335700001</v>
      </c>
      <c r="O45" s="63">
        <v>364.229093143</v>
      </c>
      <c r="P45" s="63">
        <v>344.00617994086997</v>
      </c>
    </row>
    <row r="46" spans="1:16">
      <c r="A46" s="19">
        <v>45</v>
      </c>
      <c r="B46" s="20" t="s">
        <v>54</v>
      </c>
      <c r="C46" s="63">
        <v>26726.565912963659</v>
      </c>
      <c r="D46" s="63">
        <v>27199.783321693001</v>
      </c>
      <c r="E46" s="63">
        <v>27480.702238084628</v>
      </c>
      <c r="F46" s="63">
        <v>27800.440452736999</v>
      </c>
      <c r="G46" s="63">
        <v>28141.484424727936</v>
      </c>
      <c r="H46" s="63">
        <v>28348.367863605439</v>
      </c>
      <c r="I46" s="63">
        <v>28573.242661776938</v>
      </c>
      <c r="J46" s="63">
        <v>30537.621391092314</v>
      </c>
      <c r="K46" s="63">
        <v>30424.318331628681</v>
      </c>
      <c r="L46" s="63">
        <v>30219.722149591249</v>
      </c>
      <c r="M46" s="63">
        <v>30644.297826988641</v>
      </c>
      <c r="N46" s="63">
        <v>31479.343885318431</v>
      </c>
      <c r="O46" s="63">
        <v>31525.8985155685</v>
      </c>
      <c r="P46" s="63">
        <v>31209.828640877698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6"/>
  <sheetViews>
    <sheetView showGridLines="0" zoomScale="85" zoomScaleNormal="85" workbookViewId="0">
      <pane xSplit="2" ySplit="2" topLeftCell="C21" activePane="bottomRight" state="frozen"/>
      <selection activeCell="D15" sqref="D15"/>
      <selection pane="topRight" activeCell="D15" sqref="D15"/>
      <selection pane="bottomLeft" activeCell="D15" sqref="D15"/>
      <selection pane="bottomRight" activeCell="P1" sqref="P1:P1048576"/>
    </sheetView>
  </sheetViews>
  <sheetFormatPr defaultRowHeight="15"/>
  <cols>
    <col min="1" max="1" width="3.85546875" bestFit="1" customWidth="1"/>
    <col min="2" max="2" width="59.85546875" bestFit="1" customWidth="1"/>
    <col min="3" max="16" width="9.28515625" bestFit="1" customWidth="1"/>
  </cols>
  <sheetData>
    <row r="1" spans="1:16">
      <c r="B1" t="s">
        <v>63</v>
      </c>
    </row>
    <row r="2" spans="1:16">
      <c r="A2" s="14" t="s">
        <v>0</v>
      </c>
      <c r="B2" s="14" t="s">
        <v>11</v>
      </c>
      <c r="C2" s="15">
        <v>42767</v>
      </c>
      <c r="D2" s="15">
        <v>42795</v>
      </c>
      <c r="E2" s="15">
        <v>42826</v>
      </c>
      <c r="F2" s="15">
        <v>42856</v>
      </c>
      <c r="G2" s="15">
        <v>42887</v>
      </c>
      <c r="H2" s="15">
        <v>42917</v>
      </c>
      <c r="I2" s="15">
        <v>42948</v>
      </c>
      <c r="J2" s="15">
        <v>42979</v>
      </c>
      <c r="K2" s="15">
        <v>43009</v>
      </c>
      <c r="L2" s="15">
        <v>43040</v>
      </c>
      <c r="M2" s="15">
        <v>43070</v>
      </c>
      <c r="N2" s="15">
        <v>43101</v>
      </c>
      <c r="O2" s="15">
        <v>43132</v>
      </c>
      <c r="P2" s="15">
        <v>43160</v>
      </c>
    </row>
    <row r="3" spans="1:16">
      <c r="A3" s="16">
        <v>1</v>
      </c>
      <c r="B3" s="17" t="s">
        <v>12</v>
      </c>
      <c r="C3" s="64">
        <v>83.049574399916793</v>
      </c>
      <c r="D3" s="64">
        <v>0</v>
      </c>
      <c r="E3" s="64">
        <v>0</v>
      </c>
      <c r="F3" s="64">
        <v>0</v>
      </c>
      <c r="G3" s="64">
        <v>0</v>
      </c>
      <c r="H3" s="64">
        <v>0</v>
      </c>
      <c r="I3" s="64">
        <v>0</v>
      </c>
      <c r="J3" s="64">
        <v>0</v>
      </c>
      <c r="K3" s="64">
        <v>0</v>
      </c>
      <c r="L3" s="64">
        <v>0</v>
      </c>
      <c r="M3" s="64">
        <v>0</v>
      </c>
      <c r="N3" s="64">
        <v>0</v>
      </c>
      <c r="O3" s="64">
        <v>0</v>
      </c>
      <c r="P3" s="64">
        <v>0</v>
      </c>
    </row>
    <row r="4" spans="1:16">
      <c r="A4" s="16">
        <v>2</v>
      </c>
      <c r="B4" s="17" t="s">
        <v>13</v>
      </c>
      <c r="C4" s="64">
        <v>240.7</v>
      </c>
      <c r="D4" s="64">
        <v>286.7</v>
      </c>
      <c r="E4" s="64">
        <v>46.62</v>
      </c>
      <c r="F4" s="64">
        <v>211.78700000000001</v>
      </c>
      <c r="G4" s="64">
        <v>194.96</v>
      </c>
      <c r="H4" s="64">
        <v>248.79900000000001</v>
      </c>
      <c r="I4" s="64">
        <v>84.730999999999995</v>
      </c>
      <c r="J4" s="64">
        <v>96.111000000000004</v>
      </c>
      <c r="K4" s="64">
        <v>164.809</v>
      </c>
      <c r="L4" s="64">
        <v>1508.0433761669499</v>
      </c>
      <c r="M4" s="64">
        <v>329.63</v>
      </c>
      <c r="N4" s="64">
        <v>314.8</v>
      </c>
      <c r="O4" s="64">
        <v>95.334000000000003</v>
      </c>
      <c r="P4" s="64">
        <v>59.8</v>
      </c>
    </row>
    <row r="5" spans="1:16">
      <c r="A5" s="16">
        <v>3</v>
      </c>
      <c r="B5" s="17" t="s">
        <v>14</v>
      </c>
      <c r="C5" s="64">
        <v>36263.454855011209</v>
      </c>
      <c r="D5" s="64">
        <v>37431.825446938208</v>
      </c>
      <c r="E5" s="64">
        <v>39168.319168066919</v>
      </c>
      <c r="F5" s="64">
        <v>40311.536963221763</v>
      </c>
      <c r="G5" s="64">
        <v>40847.768238126999</v>
      </c>
      <c r="H5" s="64">
        <v>41196.645344067998</v>
      </c>
      <c r="I5" s="64">
        <v>41228.321567908002</v>
      </c>
      <c r="J5" s="64">
        <v>42742.940565566001</v>
      </c>
      <c r="K5" s="64">
        <v>45036.184843101</v>
      </c>
      <c r="L5" s="64">
        <v>43185.626362351002</v>
      </c>
      <c r="M5" s="64">
        <v>43207.476088934003</v>
      </c>
      <c r="N5" s="64">
        <v>43351.795445811003</v>
      </c>
      <c r="O5" s="64">
        <v>44236.921031193997</v>
      </c>
      <c r="P5" s="64">
        <v>45473.405550597003</v>
      </c>
    </row>
    <row r="6" spans="1:16">
      <c r="A6" s="16">
        <v>4</v>
      </c>
      <c r="B6" s="17" t="s">
        <v>15</v>
      </c>
      <c r="C6" s="64">
        <v>1008.867755282</v>
      </c>
      <c r="D6" s="64">
        <v>1443.813950875</v>
      </c>
      <c r="E6" s="64">
        <v>1453.2443819279999</v>
      </c>
      <c r="F6" s="64">
        <v>1462.998185426</v>
      </c>
      <c r="G6" s="64">
        <v>1472.416485581</v>
      </c>
      <c r="H6" s="64">
        <v>1482.1840243470001</v>
      </c>
      <c r="I6" s="64">
        <v>1491.9348259809999</v>
      </c>
      <c r="J6" s="64">
        <v>1501.369301144</v>
      </c>
      <c r="K6" s="64">
        <v>1592.2731222909999</v>
      </c>
      <c r="L6" s="64">
        <v>1520.5605950710001</v>
      </c>
      <c r="M6" s="64">
        <v>1519.2908195749999</v>
      </c>
      <c r="N6" s="64">
        <v>1528.9744572709999</v>
      </c>
      <c r="O6" s="64">
        <v>1537.720968741</v>
      </c>
      <c r="P6" s="64">
        <v>1346.781821539</v>
      </c>
    </row>
    <row r="7" spans="1:16">
      <c r="A7" s="16">
        <v>5</v>
      </c>
      <c r="B7" s="17" t="s">
        <v>16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46.733824903935997</v>
      </c>
      <c r="P7" s="64">
        <v>46.733799900000001</v>
      </c>
    </row>
    <row r="8" spans="1:16">
      <c r="A8" s="16">
        <v>6</v>
      </c>
      <c r="B8" s="17" t="s">
        <v>17</v>
      </c>
      <c r="C8" s="64">
        <v>13116.725194453193</v>
      </c>
      <c r="D8" s="64">
        <v>13235.910730640104</v>
      </c>
      <c r="E8" s="64">
        <v>13095.347619042319</v>
      </c>
      <c r="F8" s="64">
        <v>13327.258714231344</v>
      </c>
      <c r="G8" s="64">
        <v>13875.756747524531</v>
      </c>
      <c r="H8" s="64">
        <v>14104.83283232509</v>
      </c>
      <c r="I8" s="64">
        <v>14310.032154610586</v>
      </c>
      <c r="J8" s="64">
        <v>14321.637052466616</v>
      </c>
      <c r="K8" s="64">
        <v>12513.470871824347</v>
      </c>
      <c r="L8" s="64">
        <v>12555.160601995676</v>
      </c>
      <c r="M8" s="64">
        <v>12840.902784374419</v>
      </c>
      <c r="N8" s="64">
        <v>12975.396958421468</v>
      </c>
      <c r="O8" s="64">
        <v>12658.409875383684</v>
      </c>
      <c r="P8" s="64">
        <v>12938.401837893603</v>
      </c>
    </row>
    <row r="9" spans="1:16">
      <c r="A9" s="16">
        <v>7</v>
      </c>
      <c r="B9" s="17" t="s">
        <v>18</v>
      </c>
      <c r="C9" s="64">
        <v>3148.7252947769998</v>
      </c>
      <c r="D9" s="64">
        <v>3072.8490503520002</v>
      </c>
      <c r="E9" s="64">
        <v>3093.8854496426688</v>
      </c>
      <c r="F9" s="64">
        <v>2920.6810687359998</v>
      </c>
      <c r="G9" s="64">
        <v>3007.6800333209999</v>
      </c>
      <c r="H9" s="64">
        <v>2956.260725781</v>
      </c>
      <c r="I9" s="64">
        <v>2997.449357339</v>
      </c>
      <c r="J9" s="64">
        <v>2796.746413033</v>
      </c>
      <c r="K9" s="64">
        <v>3000.7107382139998</v>
      </c>
      <c r="L9" s="64">
        <v>2976.337624535</v>
      </c>
      <c r="M9" s="64">
        <v>3235.232557021</v>
      </c>
      <c r="N9" s="64">
        <v>3410.6837431899999</v>
      </c>
      <c r="O9" s="64">
        <v>3354.8499772959999</v>
      </c>
      <c r="P9" s="64">
        <v>3086.531579471</v>
      </c>
    </row>
    <row r="10" spans="1:16">
      <c r="A10" s="16">
        <v>8</v>
      </c>
      <c r="B10" s="17" t="s">
        <v>19</v>
      </c>
      <c r="C10" s="64">
        <v>8192.1604147328835</v>
      </c>
      <c r="D10" s="64">
        <v>8288.30071677657</v>
      </c>
      <c r="E10" s="64">
        <v>8369.0670084367193</v>
      </c>
      <c r="F10" s="64">
        <v>8285.9704071979904</v>
      </c>
      <c r="G10" s="64">
        <v>8310.6902477549902</v>
      </c>
      <c r="H10" s="64">
        <v>8507.9197679517038</v>
      </c>
      <c r="I10" s="64">
        <v>8823.2015326135333</v>
      </c>
      <c r="J10" s="64">
        <v>8967.8245185877167</v>
      </c>
      <c r="K10" s="64">
        <v>8977.3414588548676</v>
      </c>
      <c r="L10" s="64">
        <v>9481.9659723092664</v>
      </c>
      <c r="M10" s="64">
        <v>9250.6383899462962</v>
      </c>
      <c r="N10" s="64">
        <v>9196.9881534158758</v>
      </c>
      <c r="O10" s="64">
        <v>9679.8717480943906</v>
      </c>
      <c r="P10" s="64">
        <v>9700.9946005236998</v>
      </c>
    </row>
    <row r="11" spans="1:16">
      <c r="A11" s="16">
        <v>9</v>
      </c>
      <c r="B11" s="17" t="s">
        <v>20</v>
      </c>
      <c r="C11" s="64">
        <v>948.87149687389797</v>
      </c>
      <c r="D11" s="64">
        <v>1087.1892145818979</v>
      </c>
      <c r="E11" s="64">
        <v>931.8812053356379</v>
      </c>
      <c r="F11" s="64">
        <v>998.59123407042796</v>
      </c>
      <c r="G11" s="64">
        <v>1139.5021737752779</v>
      </c>
      <c r="H11" s="64">
        <v>1204.3065376092682</v>
      </c>
      <c r="I11" s="64">
        <v>1237.9136103293979</v>
      </c>
      <c r="J11" s="64">
        <v>1279.5715072260582</v>
      </c>
      <c r="K11" s="64">
        <v>1327.3204942506079</v>
      </c>
      <c r="L11" s="64">
        <v>1232.7764182522378</v>
      </c>
      <c r="M11" s="64">
        <v>1328.634168985898</v>
      </c>
      <c r="N11" s="64">
        <v>1391.346557507138</v>
      </c>
      <c r="O11" s="64">
        <v>1472.1459339785679</v>
      </c>
      <c r="P11" s="64">
        <v>1491.0854384705278</v>
      </c>
    </row>
    <row r="12" spans="1:16">
      <c r="A12" s="16">
        <v>10</v>
      </c>
      <c r="B12" s="17" t="s">
        <v>9</v>
      </c>
      <c r="C12" s="21">
        <v>2357.2263385429874</v>
      </c>
      <c r="D12" s="21">
        <v>2475.61237248916</v>
      </c>
      <c r="E12" s="21">
        <v>2543.4320876872025</v>
      </c>
      <c r="F12" s="21">
        <v>2595.9362802959522</v>
      </c>
      <c r="G12" s="21">
        <v>2622.4314035351367</v>
      </c>
      <c r="H12" s="21">
        <v>2778.4483427331779</v>
      </c>
      <c r="I12" s="21">
        <v>2747.2514268261434</v>
      </c>
      <c r="J12" s="21">
        <v>2737.0366779735887</v>
      </c>
      <c r="K12" s="21">
        <v>2781.9691364607006</v>
      </c>
      <c r="L12" s="21">
        <v>2692.5492491333375</v>
      </c>
      <c r="M12" s="21">
        <v>2633.4870723227314</v>
      </c>
      <c r="N12" s="21">
        <v>2925.6427983549379</v>
      </c>
      <c r="O12" s="21">
        <v>2882.6951346757337</v>
      </c>
      <c r="P12" s="21">
        <v>2811.7065342564729</v>
      </c>
    </row>
    <row r="13" spans="1:16">
      <c r="A13" s="16">
        <v>11</v>
      </c>
      <c r="B13" s="17" t="s">
        <v>21</v>
      </c>
      <c r="C13" s="21">
        <v>0</v>
      </c>
      <c r="D13" s="21">
        <v>0</v>
      </c>
      <c r="E13" s="21">
        <v>28.1357</v>
      </c>
      <c r="F13" s="21">
        <v>28.1173</v>
      </c>
      <c r="G13" s="21">
        <v>28.1081</v>
      </c>
      <c r="H13" s="21">
        <v>28.091999999999999</v>
      </c>
      <c r="I13" s="21">
        <v>28.089700000000001</v>
      </c>
      <c r="J13" s="21">
        <v>28.073599999999999</v>
      </c>
      <c r="K13" s="21">
        <v>23.050599999999999</v>
      </c>
      <c r="L13" s="21">
        <v>23.036799999999999</v>
      </c>
      <c r="M13" s="21">
        <v>50.061309999999999</v>
      </c>
      <c r="N13" s="21">
        <v>9.0653400000000008</v>
      </c>
      <c r="O13" s="21">
        <v>9.0805500000000006</v>
      </c>
      <c r="P13" s="21">
        <v>9.0747900000000001</v>
      </c>
    </row>
    <row r="14" spans="1:16">
      <c r="A14" s="16">
        <v>12</v>
      </c>
      <c r="B14" s="17" t="s">
        <v>22</v>
      </c>
      <c r="C14" s="21">
        <v>98.383913806688</v>
      </c>
      <c r="D14" s="21">
        <v>98.701348757189109</v>
      </c>
      <c r="E14" s="21">
        <v>97.856321650545297</v>
      </c>
      <c r="F14" s="21">
        <v>97.856321650545297</v>
      </c>
      <c r="G14" s="21">
        <v>96.351504639676307</v>
      </c>
      <c r="H14" s="21">
        <v>94.642774792064102</v>
      </c>
      <c r="I14" s="21">
        <v>99.14474351278281</v>
      </c>
      <c r="J14" s="21">
        <v>101.78306192148689</v>
      </c>
      <c r="K14" s="21">
        <v>100.2997909144589</v>
      </c>
      <c r="L14" s="21">
        <v>99.354250540543006</v>
      </c>
      <c r="M14" s="21">
        <v>98.941291332763399</v>
      </c>
      <c r="N14" s="21">
        <v>98.232652796997186</v>
      </c>
      <c r="O14" s="21">
        <v>96.491050826093598</v>
      </c>
      <c r="P14" s="21">
        <v>95.641654421682802</v>
      </c>
    </row>
    <row r="15" spans="1:16">
      <c r="A15" s="16">
        <v>13</v>
      </c>
      <c r="B15" s="17" t="s">
        <v>23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>
      <c r="A16" s="16">
        <v>14</v>
      </c>
      <c r="B16" s="17" t="s">
        <v>24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>
      <c r="A17" s="16">
        <v>15</v>
      </c>
      <c r="B17" s="17" t="s">
        <v>25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>
      <c r="A18" s="16">
        <v>16</v>
      </c>
      <c r="B18" s="17" t="s">
        <v>26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>
      <c r="A19" s="16">
        <v>17</v>
      </c>
      <c r="B19" s="17" t="s">
        <v>27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>
      <c r="A20" s="16">
        <v>18</v>
      </c>
      <c r="B20" s="17" t="s">
        <v>28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>
      <c r="A21" s="16">
        <v>19</v>
      </c>
      <c r="B21" s="17" t="s">
        <v>29</v>
      </c>
      <c r="C21" s="21">
        <v>20.0853</v>
      </c>
      <c r="D21" s="21">
        <v>19.834931156</v>
      </c>
      <c r="E21" s="21">
        <v>19.751591109</v>
      </c>
      <c r="F21" s="21">
        <v>19.667902358999999</v>
      </c>
      <c r="G21" s="21">
        <v>19.584213608999999</v>
      </c>
      <c r="H21" s="21">
        <v>19.500524858999999</v>
      </c>
      <c r="I21" s="21">
        <v>19.416836108999998</v>
      </c>
      <c r="J21" s="21">
        <v>19.416836108999998</v>
      </c>
      <c r="K21" s="21">
        <v>19.249458609000001</v>
      </c>
      <c r="L21" s="21">
        <v>19.165769859000001</v>
      </c>
      <c r="M21" s="21">
        <v>21.5167</v>
      </c>
      <c r="N21" s="21">
        <v>21.427047083000001</v>
      </c>
      <c r="O21" s="21">
        <v>21.427047083000001</v>
      </c>
      <c r="P21" s="21">
        <v>21.247741249000001</v>
      </c>
    </row>
    <row r="22" spans="1:16">
      <c r="A22" s="19">
        <v>20</v>
      </c>
      <c r="B22" s="20" t="s">
        <v>30</v>
      </c>
      <c r="C22" s="63">
        <v>65478.250137879782</v>
      </c>
      <c r="D22" s="63">
        <v>67440.737762566132</v>
      </c>
      <c r="E22" s="63">
        <v>68847.540532899016</v>
      </c>
      <c r="F22" s="63">
        <v>70260.401377189017</v>
      </c>
      <c r="G22" s="63">
        <v>71615.249147867609</v>
      </c>
      <c r="H22" s="63">
        <v>72621.6318744663</v>
      </c>
      <c r="I22" s="63">
        <v>73067.486755229431</v>
      </c>
      <c r="J22" s="63">
        <v>74592.510534027475</v>
      </c>
      <c r="K22" s="63">
        <v>75536.679514519987</v>
      </c>
      <c r="L22" s="63">
        <v>75294.577020213997</v>
      </c>
      <c r="M22" s="63">
        <v>74515.811182492107</v>
      </c>
      <c r="N22" s="63">
        <v>75224.353153851436</v>
      </c>
      <c r="O22" s="63">
        <v>76091.6811421764</v>
      </c>
      <c r="P22" s="63">
        <v>77081.40534832199</v>
      </c>
    </row>
    <row r="23" spans="1:16">
      <c r="A23" s="17">
        <v>21</v>
      </c>
      <c r="B23" s="17" t="s">
        <v>31</v>
      </c>
      <c r="C23" s="21">
        <v>643.35138214103927</v>
      </c>
      <c r="D23" s="21">
        <v>793.38153915378177</v>
      </c>
      <c r="E23" s="21">
        <v>514.26050038446328</v>
      </c>
      <c r="F23" s="21">
        <v>670.37681148179149</v>
      </c>
      <c r="G23" s="21">
        <v>825.81672169900594</v>
      </c>
      <c r="H23" s="21">
        <v>473.12342245679298</v>
      </c>
      <c r="I23" s="21">
        <v>391.17657778796422</v>
      </c>
      <c r="J23" s="21">
        <v>414.63419276336901</v>
      </c>
      <c r="K23" s="21">
        <v>509.97783401253855</v>
      </c>
      <c r="L23" s="21">
        <v>342.03862890119314</v>
      </c>
      <c r="M23" s="21">
        <v>411.42403871872091</v>
      </c>
      <c r="N23" s="21">
        <v>528.3918482365259</v>
      </c>
      <c r="O23" s="21">
        <v>874.44710362679302</v>
      </c>
      <c r="P23" s="21">
        <v>650.10988186931627</v>
      </c>
    </row>
    <row r="24" spans="1:16">
      <c r="A24" s="17">
        <v>22</v>
      </c>
      <c r="B24" s="17" t="s">
        <v>36</v>
      </c>
      <c r="C24" s="21">
        <v>7.7423967999999996E-2</v>
      </c>
      <c r="D24" s="21">
        <v>9.5467461000000003E-2</v>
      </c>
      <c r="E24" s="21">
        <v>0.11438630399999999</v>
      </c>
      <c r="F24" s="21">
        <v>0.13222244699999999</v>
      </c>
      <c r="G24" s="21">
        <v>0.15073735399999999</v>
      </c>
      <c r="H24" s="21">
        <v>0.180449586</v>
      </c>
      <c r="I24" s="21">
        <v>0.326570311</v>
      </c>
      <c r="J24" s="21">
        <v>12.426523299999999</v>
      </c>
      <c r="K24" s="21">
        <v>13.192266017</v>
      </c>
      <c r="L24" s="21">
        <v>13.529270043</v>
      </c>
      <c r="M24" s="21">
        <v>5.3199999999999997E-2</v>
      </c>
      <c r="N24" s="21">
        <v>0.13492211700000001</v>
      </c>
      <c r="O24" s="21">
        <v>0.238138078</v>
      </c>
      <c r="P24" s="21">
        <v>0.25040816700000001</v>
      </c>
    </row>
    <row r="25" spans="1:16">
      <c r="A25" s="17">
        <v>23</v>
      </c>
      <c r="B25" s="17" t="s">
        <v>37</v>
      </c>
      <c r="C25" s="21">
        <v>5.5294842548861203</v>
      </c>
      <c r="D25" s="21">
        <v>89.600783238306121</v>
      </c>
      <c r="E25" s="21">
        <v>41.35517340500612</v>
      </c>
      <c r="F25" s="21">
        <v>44.461056608566118</v>
      </c>
      <c r="G25" s="21">
        <v>17.48540336719612</v>
      </c>
      <c r="H25" s="21">
        <v>97.285778509376115</v>
      </c>
      <c r="I25" s="21">
        <v>32.988814200296119</v>
      </c>
      <c r="J25" s="21">
        <v>43.229145443936119</v>
      </c>
      <c r="K25" s="21">
        <v>13.14919672114612</v>
      </c>
      <c r="L25" s="21">
        <v>28.363537564626117</v>
      </c>
      <c r="M25" s="21">
        <v>16.428837308036119</v>
      </c>
      <c r="N25" s="21">
        <v>66.554504415986116</v>
      </c>
      <c r="O25" s="21">
        <v>13.92775563232612</v>
      </c>
      <c r="P25" s="21">
        <v>4.0119090670461199</v>
      </c>
    </row>
    <row r="26" spans="1:16">
      <c r="A26" s="17">
        <v>24</v>
      </c>
      <c r="B26" s="17" t="s">
        <v>38</v>
      </c>
      <c r="C26" s="21">
        <v>532.77091981246144</v>
      </c>
      <c r="D26" s="21">
        <v>481.97203147082598</v>
      </c>
      <c r="E26" s="21">
        <v>543.53872820013885</v>
      </c>
      <c r="F26" s="21">
        <v>451.8752098116546</v>
      </c>
      <c r="G26" s="21">
        <v>556.27640517792918</v>
      </c>
      <c r="H26" s="21">
        <v>581.67020630464697</v>
      </c>
      <c r="I26" s="21">
        <v>701.96395815503763</v>
      </c>
      <c r="J26" s="21">
        <v>594.13417816474498</v>
      </c>
      <c r="K26" s="21">
        <v>633.10820077585527</v>
      </c>
      <c r="L26" s="21">
        <v>493.23143689033998</v>
      </c>
      <c r="M26" s="21">
        <v>546.44408423049254</v>
      </c>
      <c r="N26" s="21">
        <v>590.09548779433339</v>
      </c>
      <c r="O26" s="21">
        <v>638.28305558764328</v>
      </c>
      <c r="P26" s="21">
        <v>632.77834497531592</v>
      </c>
    </row>
    <row r="27" spans="1:16">
      <c r="A27" s="17">
        <v>25</v>
      </c>
      <c r="B27" s="17" t="s">
        <v>39</v>
      </c>
      <c r="C27" s="21">
        <v>8.7401566747466699</v>
      </c>
      <c r="D27" s="21">
        <v>6.9315027037466699</v>
      </c>
      <c r="E27" s="21">
        <v>12.763702711906669</v>
      </c>
      <c r="F27" s="21">
        <v>27.647646948746669</v>
      </c>
      <c r="G27" s="21">
        <v>72.087094782586675</v>
      </c>
      <c r="H27" s="21">
        <v>5.7047093470266708</v>
      </c>
      <c r="I27" s="21">
        <v>15.455888231856671</v>
      </c>
      <c r="J27" s="21">
        <v>5.96805511959667</v>
      </c>
      <c r="K27" s="21">
        <v>6.0008853780466698</v>
      </c>
      <c r="L27" s="21">
        <v>5.9140900873066702</v>
      </c>
      <c r="M27" s="21">
        <v>14.119257083706669</v>
      </c>
      <c r="N27" s="21">
        <v>8.3235967145866692</v>
      </c>
      <c r="O27" s="21">
        <v>5.0687052618840696</v>
      </c>
      <c r="P27" s="21">
        <v>160.38403163988406</v>
      </c>
    </row>
    <row r="28" spans="1:16">
      <c r="A28" s="20">
        <v>26</v>
      </c>
      <c r="B28" s="20" t="s">
        <v>40</v>
      </c>
      <c r="C28" s="22">
        <v>1190.4693668511338</v>
      </c>
      <c r="D28" s="22">
        <v>1371.9813240276605</v>
      </c>
      <c r="E28" s="22">
        <v>1112.0324910055147</v>
      </c>
      <c r="F28" s="22">
        <v>1194.4929472977587</v>
      </c>
      <c r="G28" s="22">
        <v>1471.8163623807179</v>
      </c>
      <c r="H28" s="22">
        <v>1157.9645662038429</v>
      </c>
      <c r="I28" s="22">
        <v>1141.9118086861547</v>
      </c>
      <c r="J28" s="22">
        <v>1070.3920947916467</v>
      </c>
      <c r="K28" s="22">
        <v>1175.4283829045864</v>
      </c>
      <c r="L28" s="22">
        <v>883.07696348646584</v>
      </c>
      <c r="M28" s="22">
        <v>988.46941734095628</v>
      </c>
      <c r="N28" s="22">
        <v>1193.5003592784321</v>
      </c>
      <c r="O28" s="22">
        <v>1531.9647581866466</v>
      </c>
      <c r="P28" s="22">
        <v>1447.5345757185623</v>
      </c>
    </row>
    <row r="29" spans="1:16">
      <c r="A29" s="20">
        <v>27</v>
      </c>
      <c r="B29" s="20" t="s">
        <v>48</v>
      </c>
      <c r="C29" s="63">
        <v>66668.719504730907</v>
      </c>
      <c r="D29" s="63">
        <v>68812.719086593788</v>
      </c>
      <c r="E29" s="63">
        <v>69959.573023904522</v>
      </c>
      <c r="F29" s="63">
        <v>71454.894324486784</v>
      </c>
      <c r="G29" s="63">
        <v>73087.065510248329</v>
      </c>
      <c r="H29" s="63">
        <v>73779.596440670124</v>
      </c>
      <c r="I29" s="63">
        <v>74209.398563915587</v>
      </c>
      <c r="J29" s="63">
        <v>75662.902628819123</v>
      </c>
      <c r="K29" s="63">
        <v>76712.107897424561</v>
      </c>
      <c r="L29" s="63">
        <v>76177.653983700468</v>
      </c>
      <c r="M29" s="63">
        <v>75504.280599833059</v>
      </c>
      <c r="N29" s="63">
        <v>76417.853513129841</v>
      </c>
      <c r="O29" s="63">
        <v>77623.645900363001</v>
      </c>
      <c r="P29" s="63">
        <v>78528.939924040562</v>
      </c>
    </row>
    <row r="30" spans="1:16">
      <c r="A30" s="17">
        <v>28</v>
      </c>
      <c r="B30" s="17" t="s">
        <v>49</v>
      </c>
      <c r="C30" s="21">
        <v>22.20841209129927</v>
      </c>
      <c r="D30" s="21">
        <v>28.509332415893638</v>
      </c>
      <c r="E30" s="21">
        <v>49.326274433260807</v>
      </c>
      <c r="F30" s="21">
        <v>46.866238883260806</v>
      </c>
      <c r="G30" s="21">
        <v>26.249115921716982</v>
      </c>
      <c r="H30" s="21">
        <v>31.488503520659723</v>
      </c>
      <c r="I30" s="21">
        <v>32.523516964945571</v>
      </c>
      <c r="J30" s="21">
        <v>30.503372801530141</v>
      </c>
      <c r="K30" s="21">
        <v>34.045445040938709</v>
      </c>
      <c r="L30" s="21">
        <v>7.4464860823163397</v>
      </c>
      <c r="M30" s="21">
        <v>8.6067563510811187</v>
      </c>
      <c r="N30" s="21">
        <v>20.24482742608112</v>
      </c>
      <c r="O30" s="21">
        <v>13.516942272081129</v>
      </c>
      <c r="P30" s="21">
        <v>38.303709980404406</v>
      </c>
    </row>
    <row r="31" spans="1:16">
      <c r="A31" s="17">
        <v>29</v>
      </c>
      <c r="B31" s="17" t="s">
        <v>50</v>
      </c>
      <c r="C31" s="21">
        <v>16.914415191004458</v>
      </c>
      <c r="D31" s="21">
        <v>109.15518717900446</v>
      </c>
      <c r="E31" s="21">
        <v>75.48178292700446</v>
      </c>
      <c r="F31" s="21">
        <v>37.288720627004459</v>
      </c>
      <c r="G31" s="21">
        <v>61.762534949004461</v>
      </c>
      <c r="H31" s="21">
        <v>11.797646085004459</v>
      </c>
      <c r="I31" s="21">
        <v>58.147345731004464</v>
      </c>
      <c r="J31" s="21">
        <v>99.239684224004449</v>
      </c>
      <c r="K31" s="21">
        <v>103.11921932400446</v>
      </c>
      <c r="L31" s="21">
        <v>20.69818846500446</v>
      </c>
      <c r="M31" s="21">
        <v>46.112328713004459</v>
      </c>
      <c r="N31" s="21">
        <v>123.23518646700445</v>
      </c>
      <c r="O31" s="21">
        <v>82.474333643004456</v>
      </c>
      <c r="P31" s="21">
        <v>16.159212394004459</v>
      </c>
    </row>
    <row r="32" spans="1:16">
      <c r="A32" s="17">
        <v>30</v>
      </c>
      <c r="B32" s="17" t="s">
        <v>51</v>
      </c>
      <c r="C32" s="21">
        <v>0.28556062100000001</v>
      </c>
      <c r="D32" s="21">
        <v>0.28556062100000001</v>
      </c>
      <c r="E32" s="21">
        <v>0.28556062100000001</v>
      </c>
      <c r="F32" s="21">
        <v>0.28556062100000001</v>
      </c>
      <c r="G32" s="21">
        <v>0.28556062100000001</v>
      </c>
      <c r="H32" s="21">
        <v>0.28556062100000001</v>
      </c>
      <c r="I32" s="21">
        <v>0.28556062100000001</v>
      </c>
      <c r="J32" s="21">
        <v>0.28556062100000001</v>
      </c>
      <c r="K32" s="21">
        <v>0.28556062100000001</v>
      </c>
      <c r="L32" s="21">
        <v>0.28556062100000001</v>
      </c>
      <c r="M32" s="21">
        <v>0.28556062100000001</v>
      </c>
      <c r="N32" s="21">
        <v>0.28556062100000001</v>
      </c>
      <c r="O32" s="21">
        <v>0.28556062100000001</v>
      </c>
      <c r="P32" s="21">
        <v>0.28556062100000001</v>
      </c>
    </row>
    <row r="33" spans="1:16">
      <c r="A33" s="17">
        <v>31</v>
      </c>
      <c r="B33" s="17" t="s">
        <v>52</v>
      </c>
      <c r="C33" s="21">
        <v>62.003701007359673</v>
      </c>
      <c r="D33" s="21">
        <v>70.574325926333984</v>
      </c>
      <c r="E33" s="21">
        <v>59.668113410633204</v>
      </c>
      <c r="F33" s="21">
        <v>54.633009436953195</v>
      </c>
      <c r="G33" s="21">
        <v>40.853276113395204</v>
      </c>
      <c r="H33" s="21">
        <v>50.597092614171054</v>
      </c>
      <c r="I33" s="21">
        <v>51.820741071834362</v>
      </c>
      <c r="J33" s="21">
        <v>53.158288386129108</v>
      </c>
      <c r="K33" s="21">
        <v>122.18584715660684</v>
      </c>
      <c r="L33" s="21">
        <v>41.250302364942868</v>
      </c>
      <c r="M33" s="21">
        <v>27.418078736327118</v>
      </c>
      <c r="N33" s="21">
        <v>29.192708218285873</v>
      </c>
      <c r="O33" s="21">
        <v>29.688630234059623</v>
      </c>
      <c r="P33" s="21">
        <v>38.031326861411685</v>
      </c>
    </row>
    <row r="34" spans="1:16">
      <c r="A34" s="17">
        <v>32</v>
      </c>
      <c r="B34" s="17" t="s">
        <v>53</v>
      </c>
      <c r="C34" s="21">
        <v>74.453609789899232</v>
      </c>
      <c r="D34" s="21">
        <v>247.87056371574403</v>
      </c>
      <c r="E34" s="21">
        <v>214.6698526760527</v>
      </c>
      <c r="F34" s="21">
        <v>255.39203734779275</v>
      </c>
      <c r="G34" s="21">
        <v>261.16132034501368</v>
      </c>
      <c r="H34" s="21">
        <v>165.53560417430739</v>
      </c>
      <c r="I34" s="21">
        <v>163.61234732873299</v>
      </c>
      <c r="J34" s="21">
        <v>88.56157511342208</v>
      </c>
      <c r="K34" s="21">
        <v>114.80731143587596</v>
      </c>
      <c r="L34" s="21">
        <v>135.8496243592401</v>
      </c>
      <c r="M34" s="21">
        <v>90.570725803769122</v>
      </c>
      <c r="N34" s="21">
        <v>174.53623542077531</v>
      </c>
      <c r="O34" s="21">
        <v>163.18573633126991</v>
      </c>
      <c r="P34" s="21">
        <v>74.137099108652521</v>
      </c>
    </row>
    <row r="35" spans="1:16">
      <c r="A35" s="20">
        <v>33</v>
      </c>
      <c r="B35" s="20" t="s">
        <v>56</v>
      </c>
      <c r="C35" s="63">
        <v>175.86569870056266</v>
      </c>
      <c r="D35" s="63">
        <v>456.39496985797615</v>
      </c>
      <c r="E35" s="63">
        <v>399.43158406795123</v>
      </c>
      <c r="F35" s="63">
        <v>394.46556691601114</v>
      </c>
      <c r="G35" s="63">
        <v>390.31180795013034</v>
      </c>
      <c r="H35" s="63">
        <v>259.70440701514264</v>
      </c>
      <c r="I35" s="63">
        <v>306.38951171751745</v>
      </c>
      <c r="J35" s="63">
        <v>271.74848114608574</v>
      </c>
      <c r="K35" s="63">
        <v>374.44338357842605</v>
      </c>
      <c r="L35" s="63">
        <v>205.53016189250383</v>
      </c>
      <c r="M35" s="63">
        <v>172.99345022518182</v>
      </c>
      <c r="N35" s="63">
        <v>347.49451815314677</v>
      </c>
      <c r="O35" s="63">
        <v>289.15120310141509</v>
      </c>
      <c r="P35" s="63">
        <v>166.91690896547308</v>
      </c>
    </row>
    <row r="36" spans="1:16">
      <c r="A36" s="20">
        <v>34</v>
      </c>
      <c r="B36" s="20" t="s">
        <v>54</v>
      </c>
      <c r="C36" s="63">
        <v>66492.853806030354</v>
      </c>
      <c r="D36" s="63">
        <v>68356.324116735806</v>
      </c>
      <c r="E36" s="63">
        <v>69560.141439836574</v>
      </c>
      <c r="F36" s="63">
        <v>71060.428757570771</v>
      </c>
      <c r="G36" s="63">
        <v>72696.753702298185</v>
      </c>
      <c r="H36" s="63">
        <v>73519.892033655007</v>
      </c>
      <c r="I36" s="63">
        <v>73903.009052198089</v>
      </c>
      <c r="J36" s="63">
        <v>75391.154147673034</v>
      </c>
      <c r="K36" s="63">
        <v>76337.664513846161</v>
      </c>
      <c r="L36" s="63">
        <v>75972.123821807967</v>
      </c>
      <c r="M36" s="63">
        <v>75331.287149607888</v>
      </c>
      <c r="N36" s="63">
        <v>76070.358994976705</v>
      </c>
      <c r="O36" s="63">
        <v>77334.494697261616</v>
      </c>
      <c r="P36" s="63">
        <v>78407.323199425067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9" sqref="Q9"/>
    </sheetView>
  </sheetViews>
  <sheetFormatPr defaultRowHeight="15"/>
  <cols>
    <col min="1" max="1" width="3.85546875" bestFit="1" customWidth="1"/>
    <col min="2" max="2" width="47.85546875" bestFit="1" customWidth="1"/>
    <col min="3" max="10" width="8" bestFit="1" customWidth="1"/>
    <col min="11" max="13" width="9.28515625" bestFit="1" customWidth="1"/>
    <col min="14" max="16" width="8" bestFit="1" customWidth="1"/>
  </cols>
  <sheetData>
    <row r="1" spans="1:16">
      <c r="B1" t="s">
        <v>63</v>
      </c>
    </row>
    <row r="2" spans="1:16">
      <c r="A2" s="14" t="s">
        <v>0</v>
      </c>
      <c r="B2" s="14" t="s">
        <v>66</v>
      </c>
      <c r="C2" s="15">
        <v>42767</v>
      </c>
      <c r="D2" s="15">
        <v>42795</v>
      </c>
      <c r="E2" s="15">
        <v>42826</v>
      </c>
      <c r="F2" s="15">
        <v>42856</v>
      </c>
      <c r="G2" s="15">
        <v>42887</v>
      </c>
      <c r="H2" s="15">
        <v>42917</v>
      </c>
      <c r="I2" s="15">
        <v>42948</v>
      </c>
      <c r="J2" s="15">
        <v>42979</v>
      </c>
      <c r="K2" s="15">
        <v>43009</v>
      </c>
      <c r="L2" s="15">
        <v>43040</v>
      </c>
      <c r="M2" s="15">
        <v>43070</v>
      </c>
      <c r="N2" s="15">
        <v>43101</v>
      </c>
      <c r="O2" s="15">
        <v>43132</v>
      </c>
      <c r="P2" s="15">
        <v>43160</v>
      </c>
    </row>
    <row r="3" spans="1:16">
      <c r="A3" s="16">
        <v>1</v>
      </c>
      <c r="B3" s="17" t="s">
        <v>67</v>
      </c>
      <c r="C3" s="21">
        <v>1312.4968593324502</v>
      </c>
      <c r="D3" s="21">
        <v>2035.0514414917752</v>
      </c>
      <c r="E3" s="21">
        <v>2606.413963355652</v>
      </c>
      <c r="F3" s="21">
        <v>3392.5615970667086</v>
      </c>
      <c r="G3" s="21">
        <v>4031.6566013122265</v>
      </c>
      <c r="H3" s="21">
        <v>4719.0480378592074</v>
      </c>
      <c r="I3" s="21">
        <v>5424.9724033149205</v>
      </c>
      <c r="J3" s="21">
        <v>6048.7182960280416</v>
      </c>
      <c r="K3" s="21">
        <v>6736.2901624749311</v>
      </c>
      <c r="L3" s="21">
        <v>7399.8994194951983</v>
      </c>
      <c r="M3" s="21">
        <v>8100.9406009509685</v>
      </c>
      <c r="N3" s="21">
        <v>706.22025510706851</v>
      </c>
      <c r="O3" s="21">
        <v>1304.2054266170101</v>
      </c>
      <c r="P3" s="21">
        <v>2000.3148321246297</v>
      </c>
    </row>
    <row r="4" spans="1:16">
      <c r="A4" s="16">
        <v>2</v>
      </c>
      <c r="B4" s="17" t="s">
        <v>68</v>
      </c>
      <c r="C4" s="21">
        <v>55.900196150410004</v>
      </c>
      <c r="D4" s="21">
        <v>152.27358070714999</v>
      </c>
      <c r="E4" s="21">
        <v>330.71413547332003</v>
      </c>
      <c r="F4" s="21">
        <v>544.13095510002006</v>
      </c>
      <c r="G4" s="21">
        <v>676.91379772666005</v>
      </c>
      <c r="H4" s="21">
        <v>751.13034602179005</v>
      </c>
      <c r="I4" s="21">
        <v>761.91334733056999</v>
      </c>
      <c r="J4" s="21">
        <v>764.94327218100989</v>
      </c>
      <c r="K4" s="21">
        <v>797.11515647616989</v>
      </c>
      <c r="L4" s="21">
        <v>822.81262589545997</v>
      </c>
      <c r="M4" s="21">
        <v>874.24760277502992</v>
      </c>
      <c r="N4" s="21">
        <v>7.0772530109999998</v>
      </c>
      <c r="O4" s="21">
        <v>12.257654280110001</v>
      </c>
      <c r="P4" s="21">
        <v>90.195191575729993</v>
      </c>
    </row>
    <row r="5" spans="1:16">
      <c r="A5" s="16">
        <v>3</v>
      </c>
      <c r="B5" s="17" t="s">
        <v>69</v>
      </c>
      <c r="C5" s="21">
        <v>82.728724195889995</v>
      </c>
      <c r="D5" s="21">
        <v>135.88393453755</v>
      </c>
      <c r="E5" s="21">
        <v>169.22080304153999</v>
      </c>
      <c r="F5" s="21">
        <v>224.87757751692999</v>
      </c>
      <c r="G5" s="21">
        <v>273.37287693103997</v>
      </c>
      <c r="H5" s="21">
        <v>323.24342433947999</v>
      </c>
      <c r="I5" s="21">
        <v>365.43141294864</v>
      </c>
      <c r="J5" s="21">
        <v>405.66015482589</v>
      </c>
      <c r="K5" s="21">
        <v>459.40214512539001</v>
      </c>
      <c r="L5" s="21">
        <v>509.87016467597999</v>
      </c>
      <c r="M5" s="21">
        <v>559.31217881708994</v>
      </c>
      <c r="N5" s="21">
        <v>33.208034559040001</v>
      </c>
      <c r="O5" s="21">
        <v>138.00270217334</v>
      </c>
      <c r="P5" s="21">
        <v>119.89671447037999</v>
      </c>
    </row>
    <row r="6" spans="1:16">
      <c r="A6" s="16">
        <v>4</v>
      </c>
      <c r="B6" s="17" t="s">
        <v>70</v>
      </c>
      <c r="C6" s="21">
        <v>289.13958498688004</v>
      </c>
      <c r="D6" s="21">
        <v>560.23585019718007</v>
      </c>
      <c r="E6" s="21">
        <v>693.71229240359798</v>
      </c>
      <c r="F6" s="21">
        <v>876.75461596496132</v>
      </c>
      <c r="G6" s="21">
        <v>997.07140168966635</v>
      </c>
      <c r="H6" s="21">
        <v>1279.8586545892563</v>
      </c>
      <c r="I6" s="21">
        <v>1762.3855611543402</v>
      </c>
      <c r="J6" s="21">
        <v>1912.6484354889062</v>
      </c>
      <c r="K6" s="21">
        <v>2059.1007469673364</v>
      </c>
      <c r="L6" s="21">
        <v>2287.7449642450497</v>
      </c>
      <c r="M6" s="21">
        <v>2575.72915590614</v>
      </c>
      <c r="N6" s="21">
        <v>439.97387054475001</v>
      </c>
      <c r="O6" s="21">
        <v>563.18178004028005</v>
      </c>
      <c r="P6" s="21">
        <v>797.20569199904992</v>
      </c>
    </row>
    <row r="7" spans="1:16">
      <c r="A7" s="16">
        <v>5</v>
      </c>
      <c r="B7" s="17" t="s">
        <v>71</v>
      </c>
      <c r="C7" s="21">
        <v>1.6146168382499999</v>
      </c>
      <c r="D7" s="21">
        <v>3.8042155594000002</v>
      </c>
      <c r="E7" s="21">
        <v>5.6631332453999992</v>
      </c>
      <c r="F7" s="21">
        <v>9.6886838427700006</v>
      </c>
      <c r="G7" s="21">
        <v>8.9903422985999999</v>
      </c>
      <c r="H7" s="21">
        <v>8.7265620885999997</v>
      </c>
      <c r="I7" s="21">
        <v>16.332356445600002</v>
      </c>
      <c r="J7" s="21">
        <v>20.460045080060002</v>
      </c>
      <c r="K7" s="21">
        <v>22.675595101430002</v>
      </c>
      <c r="L7" s="21">
        <v>23.010017069709999</v>
      </c>
      <c r="M7" s="21">
        <v>28.625474838869998</v>
      </c>
      <c r="N7" s="21">
        <v>2.4834883115699995</v>
      </c>
      <c r="O7" s="21">
        <v>4.5848837435799998</v>
      </c>
      <c r="P7" s="21">
        <v>4.6933896192899995</v>
      </c>
    </row>
    <row r="8" spans="1:16">
      <c r="A8" s="19">
        <v>6</v>
      </c>
      <c r="B8" s="20" t="s">
        <v>72</v>
      </c>
      <c r="C8" s="63">
        <v>1741.8799815038799</v>
      </c>
      <c r="D8" s="63">
        <v>2887.2490224930557</v>
      </c>
      <c r="E8" s="63">
        <v>3805.7243275195092</v>
      </c>
      <c r="F8" s="63">
        <v>5048.0134294913896</v>
      </c>
      <c r="G8" s="63">
        <v>5988.0050199581938</v>
      </c>
      <c r="H8" s="63">
        <v>7082.0070248983338</v>
      </c>
      <c r="I8" s="63">
        <v>8331.0350811940716</v>
      </c>
      <c r="J8" s="63">
        <v>9152.4302036039098</v>
      </c>
      <c r="K8" s="63">
        <v>10074.583806145258</v>
      </c>
      <c r="L8" s="63">
        <v>11043.337191381397</v>
      </c>
      <c r="M8" s="63">
        <v>12138.855013288099</v>
      </c>
      <c r="N8" s="63">
        <v>1188.9629015334285</v>
      </c>
      <c r="O8" s="63">
        <v>2022.23244685432</v>
      </c>
      <c r="P8" s="63">
        <v>3012.3058197890796</v>
      </c>
    </row>
    <row r="9" spans="1:16">
      <c r="A9" s="16">
        <v>7</v>
      </c>
      <c r="B9" s="17" t="s">
        <v>73</v>
      </c>
      <c r="C9" s="21">
        <v>10.409422665653</v>
      </c>
      <c r="D9" s="21">
        <v>17.671519874283</v>
      </c>
      <c r="E9" s="21">
        <v>23.977683343052998</v>
      </c>
      <c r="F9" s="21">
        <v>31.954518101963</v>
      </c>
      <c r="G9" s="21">
        <v>36.275941850903003</v>
      </c>
      <c r="H9" s="21">
        <v>42.193615756063004</v>
      </c>
      <c r="I9" s="21">
        <v>49.516808043970002</v>
      </c>
      <c r="J9" s="21">
        <v>47.279387415393003</v>
      </c>
      <c r="K9" s="21">
        <v>53.192793178993007</v>
      </c>
      <c r="L9" s="21">
        <v>59.91168217533</v>
      </c>
      <c r="M9" s="21">
        <v>77.033050852670016</v>
      </c>
      <c r="N9" s="21">
        <v>12.564267503</v>
      </c>
      <c r="O9" s="21">
        <v>9.1462448000999998</v>
      </c>
      <c r="P9" s="21">
        <v>13.732038298709998</v>
      </c>
    </row>
    <row r="10" spans="1:16">
      <c r="A10" s="16">
        <v>8</v>
      </c>
      <c r="B10" s="17" t="s">
        <v>74</v>
      </c>
      <c r="C10" s="21">
        <v>12.424744864680001</v>
      </c>
      <c r="D10" s="21">
        <v>16.806575513750001</v>
      </c>
      <c r="E10" s="21">
        <v>22.221638216750002</v>
      </c>
      <c r="F10" s="21">
        <v>26.37416504175</v>
      </c>
      <c r="G10" s="21">
        <v>41.1698283315</v>
      </c>
      <c r="H10" s="21">
        <v>47.579017663750001</v>
      </c>
      <c r="I10" s="21">
        <v>62.096893454000003</v>
      </c>
      <c r="J10" s="21">
        <v>65.972766940249997</v>
      </c>
      <c r="K10" s="21">
        <v>73.511818196500002</v>
      </c>
      <c r="L10" s="21">
        <v>80.472548569750003</v>
      </c>
      <c r="M10" s="21">
        <v>93.502549461000001</v>
      </c>
      <c r="N10" s="21">
        <v>3.9944619979999998</v>
      </c>
      <c r="O10" s="21">
        <v>10.742100130000001</v>
      </c>
      <c r="P10" s="21">
        <v>15.010513465000001</v>
      </c>
    </row>
    <row r="11" spans="1:16">
      <c r="A11" s="16">
        <v>9</v>
      </c>
      <c r="B11" s="17" t="s">
        <v>75</v>
      </c>
      <c r="C11" s="21">
        <v>14.67981283134</v>
      </c>
      <c r="D11" s="21">
        <v>21.88193058901</v>
      </c>
      <c r="E11" s="21">
        <v>47.903817609679997</v>
      </c>
      <c r="F11" s="21">
        <v>59.749774175230002</v>
      </c>
      <c r="G11" s="21">
        <v>71.627343287100004</v>
      </c>
      <c r="H11" s="21">
        <v>82.02049833401999</v>
      </c>
      <c r="I11" s="21">
        <v>93.655141531940004</v>
      </c>
      <c r="J11" s="21">
        <v>105.31659401261665</v>
      </c>
      <c r="K11" s="21">
        <v>116.65597514888</v>
      </c>
      <c r="L11" s="21">
        <v>128.81972940080999</v>
      </c>
      <c r="M11" s="21">
        <v>147.245142319</v>
      </c>
      <c r="N11" s="21">
        <v>12.20412155192</v>
      </c>
      <c r="O11" s="21">
        <v>24.423269185839999</v>
      </c>
      <c r="P11" s="21">
        <v>36.660312696809996</v>
      </c>
    </row>
    <row r="12" spans="1:16">
      <c r="A12" s="16">
        <v>10</v>
      </c>
      <c r="B12" s="17" t="s">
        <v>76</v>
      </c>
      <c r="C12" s="21">
        <v>10.941008495</v>
      </c>
      <c r="D12" s="21">
        <v>16.925791952000001</v>
      </c>
      <c r="E12" s="21">
        <v>27.688704264110001</v>
      </c>
      <c r="F12" s="21">
        <v>38.607816289089996</v>
      </c>
      <c r="G12" s="21">
        <v>42.207025905449996</v>
      </c>
      <c r="H12" s="21">
        <v>58.018390683</v>
      </c>
      <c r="I12" s="21">
        <v>63.745172079</v>
      </c>
      <c r="J12" s="21">
        <v>65.576361187000003</v>
      </c>
      <c r="K12" s="21">
        <v>78.488378572000002</v>
      </c>
      <c r="L12" s="21">
        <v>84.514739238999994</v>
      </c>
      <c r="M12" s="21">
        <v>101.86949621799999</v>
      </c>
      <c r="N12" s="21">
        <v>10.115215633</v>
      </c>
      <c r="O12" s="21">
        <v>17.663254343999998</v>
      </c>
      <c r="P12" s="21">
        <v>23.667332985000002</v>
      </c>
    </row>
    <row r="13" spans="1:16">
      <c r="A13" s="16">
        <v>11</v>
      </c>
      <c r="B13" s="18" t="s">
        <v>77</v>
      </c>
      <c r="C13" s="21">
        <v>9.2070134347700012</v>
      </c>
      <c r="D13" s="21">
        <v>14.79814889254</v>
      </c>
      <c r="E13" s="21">
        <v>20.716006100349997</v>
      </c>
      <c r="F13" s="21">
        <v>27.965551419040001</v>
      </c>
      <c r="G13" s="21">
        <v>33.988401003359996</v>
      </c>
      <c r="H13" s="21">
        <v>41.316890154619998</v>
      </c>
      <c r="I13" s="21">
        <v>47.648009790389999</v>
      </c>
      <c r="J13" s="21">
        <v>55.564410231229999</v>
      </c>
      <c r="K13" s="21">
        <v>57.211118255999999</v>
      </c>
      <c r="L13" s="21">
        <v>65.622132548770011</v>
      </c>
      <c r="M13" s="21">
        <v>97.614299272119993</v>
      </c>
      <c r="N13" s="21">
        <v>4.1449681633499997</v>
      </c>
      <c r="O13" s="21">
        <v>7.8193360824499996</v>
      </c>
      <c r="P13" s="21">
        <v>13.6399554608</v>
      </c>
    </row>
    <row r="14" spans="1:16">
      <c r="A14" s="19">
        <v>12</v>
      </c>
      <c r="B14" s="51" t="s">
        <v>78</v>
      </c>
      <c r="C14" s="63">
        <v>57.662002291443002</v>
      </c>
      <c r="D14" s="63">
        <v>88.083966821583005</v>
      </c>
      <c r="E14" s="63">
        <v>142.50784953394299</v>
      </c>
      <c r="F14" s="63">
        <v>184.65182502707299</v>
      </c>
      <c r="G14" s="63">
        <v>225.26854037831305</v>
      </c>
      <c r="H14" s="63">
        <v>271.12841259145301</v>
      </c>
      <c r="I14" s="63">
        <v>316.66202489929998</v>
      </c>
      <c r="J14" s="63">
        <v>339.70951978648964</v>
      </c>
      <c r="K14" s="63">
        <v>379.060083352373</v>
      </c>
      <c r="L14" s="63">
        <v>419.34083193365996</v>
      </c>
      <c r="M14" s="63">
        <v>517.26453812278987</v>
      </c>
      <c r="N14" s="63">
        <v>43.023034849269997</v>
      </c>
      <c r="O14" s="63">
        <v>69.794204542390005</v>
      </c>
      <c r="P14" s="63">
        <v>102.71015290632</v>
      </c>
    </row>
    <row r="15" spans="1:16">
      <c r="A15" s="19">
        <v>13</v>
      </c>
      <c r="B15" s="51" t="s">
        <v>79</v>
      </c>
      <c r="C15" s="63">
        <v>1684.2179792124371</v>
      </c>
      <c r="D15" s="63">
        <v>2799.1650556714726</v>
      </c>
      <c r="E15" s="63">
        <v>3663.2164779855652</v>
      </c>
      <c r="F15" s="63">
        <v>4863.3616044643168</v>
      </c>
      <c r="G15" s="63">
        <v>5762.7364795798785</v>
      </c>
      <c r="H15" s="63">
        <v>6810.8786123068821</v>
      </c>
      <c r="I15" s="63">
        <v>8014.3730562947721</v>
      </c>
      <c r="J15" s="63">
        <v>8812.7206838174206</v>
      </c>
      <c r="K15" s="63">
        <v>9695.5237227928847</v>
      </c>
      <c r="L15" s="63">
        <v>10623.996359447736</v>
      </c>
      <c r="M15" s="63">
        <v>11621.590475165309</v>
      </c>
      <c r="N15" s="63">
        <v>1145.9398666841585</v>
      </c>
      <c r="O15" s="63">
        <v>1952.4382423119303</v>
      </c>
      <c r="P15" s="63">
        <v>2909.5956668827598</v>
      </c>
    </row>
    <row r="16" spans="1:16">
      <c r="A16" s="16">
        <v>14</v>
      </c>
      <c r="B16" s="18" t="s">
        <v>80</v>
      </c>
      <c r="C16" s="21">
        <v>73.449769845749998</v>
      </c>
      <c r="D16" s="21">
        <v>109.86637306491001</v>
      </c>
      <c r="E16" s="21">
        <v>155.37911112548002</v>
      </c>
      <c r="F16" s="21">
        <v>202.97786828322998</v>
      </c>
      <c r="G16" s="21">
        <v>282.50167658528005</v>
      </c>
      <c r="H16" s="21">
        <v>319.37793962260002</v>
      </c>
      <c r="I16" s="21">
        <v>360.10211544407002</v>
      </c>
      <c r="J16" s="21">
        <v>398.33286225171003</v>
      </c>
      <c r="K16" s="21">
        <v>444.64944680918006</v>
      </c>
      <c r="L16" s="21">
        <v>485.98551164046</v>
      </c>
      <c r="M16" s="21">
        <v>598.08287647510008</v>
      </c>
      <c r="N16" s="21">
        <v>41.609015316210005</v>
      </c>
      <c r="O16" s="21">
        <v>81.959215884710005</v>
      </c>
      <c r="P16" s="21">
        <v>124.59589001389</v>
      </c>
    </row>
    <row r="17" spans="1:16">
      <c r="A17" s="16">
        <v>15</v>
      </c>
      <c r="B17" s="18" t="s">
        <v>81</v>
      </c>
      <c r="C17" s="21">
        <v>26.997845971459999</v>
      </c>
      <c r="D17" s="21">
        <v>42.059782559409996</v>
      </c>
      <c r="E17" s="21">
        <v>53.968064513630004</v>
      </c>
      <c r="F17" s="21">
        <v>68.023524643740004</v>
      </c>
      <c r="G17" s="21">
        <v>79.09810755094</v>
      </c>
      <c r="H17" s="21">
        <v>97.401583650779997</v>
      </c>
      <c r="I17" s="21">
        <v>113.97922457605999</v>
      </c>
      <c r="J17" s="21">
        <v>126.05085901048001</v>
      </c>
      <c r="K17" s="21">
        <v>139.42789704800001</v>
      </c>
      <c r="L17" s="21">
        <v>154.08329326408003</v>
      </c>
      <c r="M17" s="21">
        <v>177.60972242238</v>
      </c>
      <c r="N17" s="21">
        <v>11.099404368749999</v>
      </c>
      <c r="O17" s="21">
        <v>23.687530916730001</v>
      </c>
      <c r="P17" s="21">
        <v>41.940202040949998</v>
      </c>
    </row>
    <row r="18" spans="1:16">
      <c r="A18" s="16">
        <v>16</v>
      </c>
      <c r="B18" s="18" t="s">
        <v>82</v>
      </c>
      <c r="C18" s="21">
        <v>2.8256393706500003</v>
      </c>
      <c r="D18" s="21">
        <v>4.4141945270000003</v>
      </c>
      <c r="E18" s="21">
        <v>5.6827640096700005</v>
      </c>
      <c r="F18" s="21">
        <v>7.1831324033400001</v>
      </c>
      <c r="G18" s="21">
        <v>8.4963669160100004</v>
      </c>
      <c r="H18" s="21">
        <v>9.6040945180000001</v>
      </c>
      <c r="I18" s="21">
        <v>11.763640697</v>
      </c>
      <c r="J18" s="21">
        <v>12.922356704</v>
      </c>
      <c r="K18" s="21">
        <v>14.81731984</v>
      </c>
      <c r="L18" s="21">
        <v>16.013800917000001</v>
      </c>
      <c r="M18" s="21">
        <v>18.310214296000002</v>
      </c>
      <c r="N18" s="21">
        <v>1.26836740467</v>
      </c>
      <c r="O18" s="21">
        <v>2.4865785869999999</v>
      </c>
      <c r="P18" s="21">
        <v>4.4501841789999999</v>
      </c>
    </row>
    <row r="19" spans="1:16">
      <c r="A19" s="16">
        <v>17</v>
      </c>
      <c r="B19" s="18" t="s">
        <v>83</v>
      </c>
      <c r="C19" s="21">
        <v>4.0293923393349997</v>
      </c>
      <c r="D19" s="21">
        <v>6.0763571938374996</v>
      </c>
      <c r="E19" s="21">
        <v>7.9548264617466611</v>
      </c>
      <c r="F19" s="21">
        <v>9.8780268126125019</v>
      </c>
      <c r="G19" s="21">
        <v>11.857748834535</v>
      </c>
      <c r="H19" s="21">
        <v>13.658386384984162</v>
      </c>
      <c r="I19" s="21">
        <v>15.572272452031049</v>
      </c>
      <c r="J19" s="21">
        <v>17.866751302539168</v>
      </c>
      <c r="K19" s="21">
        <v>19.390876709780922</v>
      </c>
      <c r="L19" s="21">
        <v>21.681287496275157</v>
      </c>
      <c r="M19" s="21">
        <v>24.753161204983549</v>
      </c>
      <c r="N19" s="21">
        <v>2.2926471351168898</v>
      </c>
      <c r="O19" s="21">
        <v>3.9507461153892103</v>
      </c>
      <c r="P19" s="21">
        <v>6.2996900273299996</v>
      </c>
    </row>
    <row r="20" spans="1:16">
      <c r="A20" s="16">
        <v>18</v>
      </c>
      <c r="B20" s="18" t="s">
        <v>84</v>
      </c>
      <c r="C20" s="21">
        <v>7.648407357</v>
      </c>
      <c r="D20" s="21">
        <v>12.967976707</v>
      </c>
      <c r="E20" s="21">
        <v>17.755195792360002</v>
      </c>
      <c r="F20" s="21">
        <v>22.4365245117</v>
      </c>
      <c r="G20" s="21">
        <v>26.483071503040001</v>
      </c>
      <c r="H20" s="21">
        <v>31.717630289999999</v>
      </c>
      <c r="I20" s="21">
        <v>36.006780108000001</v>
      </c>
      <c r="J20" s="21">
        <v>43.065236265999999</v>
      </c>
      <c r="K20" s="21">
        <v>64.133083730999999</v>
      </c>
      <c r="L20" s="21">
        <v>63.68378096</v>
      </c>
      <c r="M20" s="21">
        <v>89.230914389000006</v>
      </c>
      <c r="N20" s="21">
        <v>4.0388206269999998</v>
      </c>
      <c r="O20" s="21">
        <v>7.310848343</v>
      </c>
      <c r="P20" s="21">
        <v>10.832680115</v>
      </c>
    </row>
    <row r="21" spans="1:16">
      <c r="A21" s="16">
        <v>19</v>
      </c>
      <c r="B21" s="18" t="s">
        <v>85</v>
      </c>
      <c r="C21" s="21">
        <v>9.1325708467900011</v>
      </c>
      <c r="D21" s="21">
        <v>15.462416234299999</v>
      </c>
      <c r="E21" s="21">
        <v>21.656835004699996</v>
      </c>
      <c r="F21" s="21">
        <v>25.608100645019995</v>
      </c>
      <c r="G21" s="21">
        <v>126.62598505069001</v>
      </c>
      <c r="H21" s="21">
        <v>131.75197761997001</v>
      </c>
      <c r="I21" s="21">
        <v>54.286130193159998</v>
      </c>
      <c r="J21" s="21">
        <v>57.599715286979993</v>
      </c>
      <c r="K21" s="21">
        <v>62.092624939160004</v>
      </c>
      <c r="L21" s="21">
        <v>70.349010027079984</v>
      </c>
      <c r="M21" s="21">
        <v>86.108228825739985</v>
      </c>
      <c r="N21" s="21">
        <v>5.2264879221700005</v>
      </c>
      <c r="O21" s="21">
        <v>8.4879456113800007</v>
      </c>
      <c r="P21" s="21">
        <v>12.3050720548</v>
      </c>
    </row>
    <row r="22" spans="1:16">
      <c r="A22" s="19">
        <v>20</v>
      </c>
      <c r="B22" s="20" t="s">
        <v>86</v>
      </c>
      <c r="C22" s="63">
        <v>124.08362573098501</v>
      </c>
      <c r="D22" s="63">
        <v>190.84710028645748</v>
      </c>
      <c r="E22" s="63">
        <v>262.39679690758663</v>
      </c>
      <c r="F22" s="63">
        <v>336.1071772996425</v>
      </c>
      <c r="G22" s="63">
        <v>535.06295644049499</v>
      </c>
      <c r="H22" s="63">
        <v>603.51161208633425</v>
      </c>
      <c r="I22" s="63">
        <v>591.71016347032116</v>
      </c>
      <c r="J22" s="63">
        <v>655.83778082170909</v>
      </c>
      <c r="K22" s="63">
        <v>744.51124907712097</v>
      </c>
      <c r="L22" s="63">
        <v>811.79668430489517</v>
      </c>
      <c r="M22" s="63">
        <v>994.09511761320346</v>
      </c>
      <c r="N22" s="63">
        <v>65.534742773916889</v>
      </c>
      <c r="O22" s="63">
        <v>127.88286545820921</v>
      </c>
      <c r="P22" s="63">
        <v>200.42371843097001</v>
      </c>
    </row>
    <row r="23" spans="1:16">
      <c r="A23" s="16">
        <v>21</v>
      </c>
      <c r="B23" s="17" t="s">
        <v>87</v>
      </c>
      <c r="C23" s="21">
        <v>2.7621477680200002</v>
      </c>
      <c r="D23" s="21">
        <v>4.1948296237300005</v>
      </c>
      <c r="E23" s="21">
        <v>5.6745645510399996</v>
      </c>
      <c r="F23" s="21">
        <v>7.1853518909999998</v>
      </c>
      <c r="G23" s="21">
        <v>10.119701663420001</v>
      </c>
      <c r="H23" s="21">
        <v>78.248804381420001</v>
      </c>
      <c r="I23" s="21">
        <v>78.046193784059994</v>
      </c>
      <c r="J23" s="21">
        <v>78.214418086059993</v>
      </c>
      <c r="K23" s="21">
        <v>78.803941246059992</v>
      </c>
      <c r="L23" s="21">
        <v>79.287777443059994</v>
      </c>
      <c r="M23" s="21">
        <v>9.4285764068199995</v>
      </c>
      <c r="N23" s="21">
        <v>1.16354172577</v>
      </c>
      <c r="O23" s="21">
        <v>1.1033884971625001</v>
      </c>
      <c r="P23" s="21">
        <v>0.25218610093999999</v>
      </c>
    </row>
    <row r="24" spans="1:16">
      <c r="A24" s="16">
        <v>22</v>
      </c>
      <c r="B24" s="17" t="s">
        <v>88</v>
      </c>
      <c r="C24" s="21">
        <v>0.26395843400000002</v>
      </c>
      <c r="D24" s="21">
        <v>0.26395843400000002</v>
      </c>
      <c r="E24" s="21">
        <v>0.33995843399999998</v>
      </c>
      <c r="F24" s="21">
        <v>0.34295843300000001</v>
      </c>
      <c r="G24" s="21">
        <v>0.58933555699999995</v>
      </c>
      <c r="H24" s="21">
        <v>0.45545598599999998</v>
      </c>
      <c r="I24" s="21">
        <v>0.85053642200000001</v>
      </c>
      <c r="J24" s="21">
        <v>0.85053642299999999</v>
      </c>
      <c r="K24" s="21">
        <v>0.91588868099999998</v>
      </c>
      <c r="L24" s="21">
        <v>0.61615856599999996</v>
      </c>
      <c r="M24" s="21">
        <v>1.0398308220000001</v>
      </c>
      <c r="N24" s="21">
        <v>7.9773241999999994E-2</v>
      </c>
      <c r="O24" s="21">
        <v>0.29815505824999999</v>
      </c>
      <c r="P24" s="21">
        <v>0.18108071225</v>
      </c>
    </row>
    <row r="25" spans="1:16">
      <c r="A25" s="16">
        <v>23</v>
      </c>
      <c r="B25" s="17" t="s">
        <v>89</v>
      </c>
      <c r="C25" s="21">
        <v>0.27760728400000001</v>
      </c>
      <c r="D25" s="21">
        <v>6.3693182000000001E-2</v>
      </c>
      <c r="E25" s="21">
        <v>6.3693182000000001E-2</v>
      </c>
      <c r="F25" s="21">
        <v>6.3693182000000001E-2</v>
      </c>
      <c r="G25" s="21">
        <v>6.3693182000000001E-2</v>
      </c>
      <c r="H25" s="21">
        <v>6.3693182000000001E-2</v>
      </c>
      <c r="I25" s="21">
        <v>6.3693182000000001E-2</v>
      </c>
      <c r="J25" s="21">
        <v>6.3693182000000001E-2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-1.09E-3</v>
      </c>
    </row>
    <row r="26" spans="1:16">
      <c r="A26" s="16">
        <v>24</v>
      </c>
      <c r="B26" s="17" t="s">
        <v>90</v>
      </c>
      <c r="C26" s="21">
        <v>19.868031862810007</v>
      </c>
      <c r="D26" s="21">
        <v>22.65510833786</v>
      </c>
      <c r="E26" s="21">
        <v>25.308550314289988</v>
      </c>
      <c r="F26" s="21">
        <v>33.141042594164979</v>
      </c>
      <c r="G26" s="21">
        <v>35.791139754190006</v>
      </c>
      <c r="H26" s="21">
        <v>37.934345807380005</v>
      </c>
      <c r="I26" s="21">
        <v>43.444089279940002</v>
      </c>
      <c r="J26" s="21">
        <v>46.439457624732832</v>
      </c>
      <c r="K26" s="21">
        <v>54.872674092906834</v>
      </c>
      <c r="L26" s="21">
        <v>60.133102488849993</v>
      </c>
      <c r="M26" s="21">
        <v>65.489764463459977</v>
      </c>
      <c r="N26" s="21">
        <v>3.6750404605</v>
      </c>
      <c r="O26" s="21">
        <v>6.7123505266100008</v>
      </c>
      <c r="P26" s="21">
        <v>10.636736110079999</v>
      </c>
    </row>
    <row r="27" spans="1:16">
      <c r="A27" s="16">
        <v>25</v>
      </c>
      <c r="B27" s="17" t="s">
        <v>91</v>
      </c>
      <c r="C27" s="21">
        <v>-3.6319332828699999</v>
      </c>
      <c r="D27" s="21">
        <v>-4.7077063918999995</v>
      </c>
      <c r="E27" s="21">
        <v>-8.66325860217</v>
      </c>
      <c r="F27" s="21">
        <v>-6.9526527391100004</v>
      </c>
      <c r="G27" s="21">
        <v>-10.131324950410001</v>
      </c>
      <c r="H27" s="21">
        <v>-14.226363837220001</v>
      </c>
      <c r="I27" s="21">
        <v>-17.570264725900003</v>
      </c>
      <c r="J27" s="21">
        <v>-16.724201636089997</v>
      </c>
      <c r="K27" s="21">
        <v>-24.81775075174</v>
      </c>
      <c r="L27" s="21">
        <v>-26.378648367949999</v>
      </c>
      <c r="M27" s="21">
        <v>-39.195106224610001</v>
      </c>
      <c r="N27" s="21">
        <v>-1.2417104338699998</v>
      </c>
      <c r="O27" s="21">
        <v>-5.5982905358500004</v>
      </c>
      <c r="P27" s="21">
        <v>-2.8063643644099998</v>
      </c>
    </row>
    <row r="28" spans="1:16">
      <c r="A28" s="19">
        <v>26</v>
      </c>
      <c r="B28" s="20" t="s">
        <v>92</v>
      </c>
      <c r="C28" s="63">
        <v>19.539812065960003</v>
      </c>
      <c r="D28" s="63">
        <v>22.439423930589996</v>
      </c>
      <c r="E28" s="63">
        <v>22.705530075159995</v>
      </c>
      <c r="F28" s="63">
        <v>30.83527408121498</v>
      </c>
      <c r="G28" s="63">
        <v>36.384389890199998</v>
      </c>
      <c r="H28" s="63">
        <v>102.43100352758</v>
      </c>
      <c r="I28" s="63">
        <v>104.83424794210001</v>
      </c>
      <c r="J28" s="63">
        <v>108.84390367970283</v>
      </c>
      <c r="K28" s="63">
        <v>109.77475326822683</v>
      </c>
      <c r="L28" s="63">
        <v>113.65839012996001</v>
      </c>
      <c r="M28" s="63">
        <v>36.76306546767001</v>
      </c>
      <c r="N28" s="63">
        <v>3.6766449944000001</v>
      </c>
      <c r="O28" s="63">
        <v>2.5156035461724997</v>
      </c>
      <c r="P28" s="63">
        <v>8.2625485588600007</v>
      </c>
    </row>
    <row r="29" spans="1:16">
      <c r="A29" s="19">
        <v>27</v>
      </c>
      <c r="B29" s="20" t="s">
        <v>93</v>
      </c>
      <c r="C29" s="63">
        <v>1581.5156966294121</v>
      </c>
      <c r="D29" s="63">
        <v>2632.3209868868548</v>
      </c>
      <c r="E29" s="63">
        <v>3425.9224496091401</v>
      </c>
      <c r="F29" s="63">
        <v>4547.8758032838887</v>
      </c>
      <c r="G29" s="63">
        <v>5261.0611755250857</v>
      </c>
      <c r="H29" s="63">
        <v>6309.033369681626</v>
      </c>
      <c r="I29" s="63">
        <v>7521.6096100155519</v>
      </c>
      <c r="J29" s="63">
        <v>8265.7268066754114</v>
      </c>
      <c r="K29" s="63">
        <v>9060.78722698399</v>
      </c>
      <c r="L29" s="63">
        <v>9925.8580652728033</v>
      </c>
      <c r="M29" s="63">
        <v>10664.258423019774</v>
      </c>
      <c r="N29" s="63">
        <v>1084.0817689046414</v>
      </c>
      <c r="O29" s="63">
        <v>1827.0709803998936</v>
      </c>
      <c r="P29" s="63">
        <v>2717.4344970106499</v>
      </c>
    </row>
    <row r="30" spans="1:16">
      <c r="A30" s="19">
        <v>28</v>
      </c>
      <c r="B30" s="20" t="s">
        <v>94</v>
      </c>
      <c r="C30" s="63">
        <v>10.38908264</v>
      </c>
      <c r="D30" s="63">
        <v>14.47452759177</v>
      </c>
      <c r="E30" s="63">
        <v>36.858724230999997</v>
      </c>
      <c r="F30" s="63">
        <v>29.748359337</v>
      </c>
      <c r="G30" s="63">
        <v>100.62895917891001</v>
      </c>
      <c r="H30" s="63">
        <v>102.10496183891</v>
      </c>
      <c r="I30" s="63">
        <v>48.805228845000002</v>
      </c>
      <c r="J30" s="63">
        <v>51.621278781000001</v>
      </c>
      <c r="K30" s="63">
        <v>54.978784554000001</v>
      </c>
      <c r="L30" s="63">
        <v>57.891826668</v>
      </c>
      <c r="M30" s="63">
        <v>103.836670195</v>
      </c>
      <c r="N30" s="63">
        <v>6.8867174450000004</v>
      </c>
      <c r="O30" s="63">
        <v>6.2907812720000003</v>
      </c>
      <c r="P30" s="63">
        <v>8.8461325679999998</v>
      </c>
    </row>
    <row r="31" spans="1:16">
      <c r="A31" s="19">
        <v>29</v>
      </c>
      <c r="B31" s="20" t="s">
        <v>95</v>
      </c>
      <c r="C31" s="63">
        <v>1571.1266139894121</v>
      </c>
      <c r="D31" s="63">
        <v>2620.4292546331553</v>
      </c>
      <c r="E31" s="63">
        <v>3390.1513439781402</v>
      </c>
      <c r="F31" s="63">
        <v>4541.9664044408883</v>
      </c>
      <c r="G31" s="63">
        <v>5248.8086006606663</v>
      </c>
      <c r="H31" s="63">
        <v>6290.8335455132064</v>
      </c>
      <c r="I31" s="63">
        <v>7472.804381170552</v>
      </c>
      <c r="J31" s="63">
        <v>8214.1055278944114</v>
      </c>
      <c r="K31" s="63">
        <v>9005.8084424299905</v>
      </c>
      <c r="L31" s="63">
        <v>9867.9662386048021</v>
      </c>
      <c r="M31" s="63">
        <v>10560.421752824774</v>
      </c>
      <c r="N31" s="63">
        <v>1077.1950514596415</v>
      </c>
      <c r="O31" s="63">
        <v>1820.7801991278936</v>
      </c>
      <c r="P31" s="63">
        <v>2708.5883644426499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1" sqref="P1:P1048576"/>
    </sheetView>
  </sheetViews>
  <sheetFormatPr defaultRowHeight="15"/>
  <cols>
    <col min="1" max="1" width="3.85546875" bestFit="1" customWidth="1"/>
    <col min="2" max="2" width="47.85546875" bestFit="1" customWidth="1"/>
    <col min="3" max="3" width="7.140625" bestFit="1" customWidth="1"/>
    <col min="4" max="4" width="7.5703125" bestFit="1" customWidth="1"/>
    <col min="5" max="5" width="7.42578125" bestFit="1" customWidth="1"/>
    <col min="6" max="6" width="7.140625" bestFit="1" customWidth="1"/>
    <col min="7" max="13" width="8" bestFit="1" customWidth="1"/>
    <col min="14" max="15" width="7" bestFit="1" customWidth="1"/>
    <col min="16" max="16" width="7.5703125" bestFit="1" customWidth="1"/>
  </cols>
  <sheetData>
    <row r="1" spans="1:16">
      <c r="B1" t="s">
        <v>63</v>
      </c>
    </row>
    <row r="2" spans="1:16">
      <c r="A2" s="14" t="s">
        <v>0</v>
      </c>
      <c r="B2" s="14" t="s">
        <v>66</v>
      </c>
      <c r="C2" s="15">
        <v>42767</v>
      </c>
      <c r="D2" s="15">
        <v>42795</v>
      </c>
      <c r="E2" s="15">
        <v>42826</v>
      </c>
      <c r="F2" s="15">
        <v>42856</v>
      </c>
      <c r="G2" s="15">
        <v>42887</v>
      </c>
      <c r="H2" s="15">
        <v>42917</v>
      </c>
      <c r="I2" s="15">
        <v>42948</v>
      </c>
      <c r="J2" s="15">
        <v>42979</v>
      </c>
      <c r="K2" s="15">
        <v>43009</v>
      </c>
      <c r="L2" s="15">
        <v>43040</v>
      </c>
      <c r="M2" s="15">
        <v>43070</v>
      </c>
      <c r="N2" s="15">
        <v>43101</v>
      </c>
      <c r="O2" s="15">
        <v>43132</v>
      </c>
      <c r="P2" s="15">
        <v>43160</v>
      </c>
    </row>
    <row r="3" spans="1:16">
      <c r="A3" s="16">
        <v>1</v>
      </c>
      <c r="B3" s="17" t="s">
        <v>67</v>
      </c>
      <c r="C3" s="21">
        <v>241.48874327216998</v>
      </c>
      <c r="D3" s="21">
        <v>360.87479526789002</v>
      </c>
      <c r="E3" s="21">
        <v>477.68418605979997</v>
      </c>
      <c r="F3" s="21">
        <v>596.3457596881799</v>
      </c>
      <c r="G3" s="21">
        <v>716.32456335917993</v>
      </c>
      <c r="H3" s="21">
        <v>849.25613089425997</v>
      </c>
      <c r="I3" s="21">
        <v>976.13497009976004</v>
      </c>
      <c r="J3" s="21">
        <v>1160.6203516399103</v>
      </c>
      <c r="K3" s="21">
        <v>1297.81386010696</v>
      </c>
      <c r="L3" s="21">
        <v>1431.1123873004799</v>
      </c>
      <c r="M3" s="21">
        <v>1557.57257213401</v>
      </c>
      <c r="N3" s="21">
        <v>134.27857573378</v>
      </c>
      <c r="O3" s="21">
        <v>255.46608470499999</v>
      </c>
      <c r="P3" s="21">
        <v>385.46278352245002</v>
      </c>
    </row>
    <row r="4" spans="1:16">
      <c r="A4" s="16">
        <v>2</v>
      </c>
      <c r="B4" s="17" t="s">
        <v>68</v>
      </c>
      <c r="C4" s="21">
        <v>7.7301897290000001</v>
      </c>
      <c r="D4" s="21">
        <v>33.055276978000002</v>
      </c>
      <c r="E4" s="21">
        <v>53.703111018999998</v>
      </c>
      <c r="F4" s="21">
        <v>105.333155527</v>
      </c>
      <c r="G4" s="21">
        <v>125.18694249000001</v>
      </c>
      <c r="H4" s="21">
        <v>155.13219971699999</v>
      </c>
      <c r="I4" s="21">
        <v>156.784224722</v>
      </c>
      <c r="J4" s="21">
        <v>167.089081045</v>
      </c>
      <c r="K4" s="21">
        <v>195.62951906399999</v>
      </c>
      <c r="L4" s="21">
        <v>205.016601799</v>
      </c>
      <c r="M4" s="21">
        <v>221.14857626599999</v>
      </c>
      <c r="N4" s="21">
        <v>6.7306303840000004</v>
      </c>
      <c r="O4" s="21">
        <v>6.7725496239999998</v>
      </c>
      <c r="P4" s="21">
        <v>24.998425950000001</v>
      </c>
    </row>
    <row r="5" spans="1:16">
      <c r="A5" s="16">
        <v>3</v>
      </c>
      <c r="B5" s="17" t="s">
        <v>69</v>
      </c>
      <c r="C5" s="21">
        <v>11.28834556</v>
      </c>
      <c r="D5" s="21">
        <v>15.798134771999999</v>
      </c>
      <c r="E5" s="21">
        <v>20.345917651000001</v>
      </c>
      <c r="F5" s="21">
        <v>24.784304862999999</v>
      </c>
      <c r="G5" s="21">
        <v>29.277244072999999</v>
      </c>
      <c r="H5" s="21">
        <v>33.993841343</v>
      </c>
      <c r="I5" s="21">
        <v>38.529555555000002</v>
      </c>
      <c r="J5" s="21">
        <v>43.074106372999999</v>
      </c>
      <c r="K5" s="21">
        <v>47.689235682000003</v>
      </c>
      <c r="L5" s="21">
        <v>52.327647923999997</v>
      </c>
      <c r="M5" s="21">
        <v>57.153756569999999</v>
      </c>
      <c r="N5" s="21">
        <v>4.7580392009999999</v>
      </c>
      <c r="O5" s="21">
        <v>9.4173555320000002</v>
      </c>
      <c r="P5" s="21">
        <v>14.302865064000001</v>
      </c>
    </row>
    <row r="6" spans="1:16">
      <c r="A6" s="16">
        <v>4</v>
      </c>
      <c r="B6" s="17" t="s">
        <v>70</v>
      </c>
      <c r="C6" s="21">
        <v>37.015959209999998</v>
      </c>
      <c r="D6" s="21">
        <v>62.878072472870002</v>
      </c>
      <c r="E6" s="21">
        <v>132.28092631587</v>
      </c>
      <c r="F6" s="21">
        <v>160.14084896847001</v>
      </c>
      <c r="G6" s="21">
        <v>217.23537207758002</v>
      </c>
      <c r="H6" s="21">
        <v>265.37461772958</v>
      </c>
      <c r="I6" s="21">
        <v>281.86906057458003</v>
      </c>
      <c r="J6" s="21">
        <v>312.55859188580001</v>
      </c>
      <c r="K6" s="21">
        <v>300.17063483204998</v>
      </c>
      <c r="L6" s="21">
        <v>311.27178785004998</v>
      </c>
      <c r="M6" s="21">
        <v>349.23678889322997</v>
      </c>
      <c r="N6" s="21">
        <v>86.638226013999997</v>
      </c>
      <c r="O6" s="21">
        <v>139.71556463600001</v>
      </c>
      <c r="P6" s="21">
        <v>209.94851378000001</v>
      </c>
    </row>
    <row r="7" spans="1:16">
      <c r="A7" s="16">
        <v>5</v>
      </c>
      <c r="B7" s="17" t="s">
        <v>71</v>
      </c>
      <c r="C7" s="21">
        <v>0.127349199</v>
      </c>
      <c r="D7" s="21">
        <v>0.17271034900000001</v>
      </c>
      <c r="E7" s="21">
        <v>0.940897655</v>
      </c>
      <c r="F7" s="21">
        <v>0.86191719099999997</v>
      </c>
      <c r="G7" s="21">
        <v>0.86746006799999997</v>
      </c>
      <c r="H7" s="21">
        <v>0.88114139499999999</v>
      </c>
      <c r="I7" s="21">
        <v>0.89240175799999999</v>
      </c>
      <c r="J7" s="21">
        <v>0.96124992799999998</v>
      </c>
      <c r="K7" s="21">
        <v>1.1584195989999999</v>
      </c>
      <c r="L7" s="21">
        <v>1.423053992</v>
      </c>
      <c r="M7" s="21">
        <v>1.496678983</v>
      </c>
      <c r="N7" s="21">
        <v>-4.944408E-3</v>
      </c>
      <c r="O7" s="21">
        <v>0.413855207</v>
      </c>
      <c r="P7" s="21">
        <v>0.42840790000000001</v>
      </c>
    </row>
    <row r="8" spans="1:16">
      <c r="A8" s="19">
        <v>6</v>
      </c>
      <c r="B8" s="20" t="s">
        <v>72</v>
      </c>
      <c r="C8" s="63">
        <v>297.65058697016997</v>
      </c>
      <c r="D8" s="63">
        <v>472.77898983976002</v>
      </c>
      <c r="E8" s="63">
        <v>684.95503870066989</v>
      </c>
      <c r="F8" s="63">
        <v>887.46598623764999</v>
      </c>
      <c r="G8" s="63">
        <v>1088.8915820677601</v>
      </c>
      <c r="H8" s="63">
        <v>1304.6379310788398</v>
      </c>
      <c r="I8" s="63">
        <v>1454.2102127093399</v>
      </c>
      <c r="J8" s="63">
        <v>1684.30338087171</v>
      </c>
      <c r="K8" s="63">
        <v>1842.46166928401</v>
      </c>
      <c r="L8" s="63">
        <v>2001.15147886553</v>
      </c>
      <c r="M8" s="63">
        <v>2186.6083728462399</v>
      </c>
      <c r="N8" s="63">
        <v>232.40052692478</v>
      </c>
      <c r="O8" s="63">
        <v>411.78540970400002</v>
      </c>
      <c r="P8" s="63">
        <v>635.14099621644993</v>
      </c>
    </row>
    <row r="9" spans="1:16">
      <c r="A9" s="16">
        <v>7</v>
      </c>
      <c r="B9" s="17" t="s">
        <v>73</v>
      </c>
      <c r="C9" s="21">
        <v>3.5820735090000002</v>
      </c>
      <c r="D9" s="21">
        <v>4.8549036159999996</v>
      </c>
      <c r="E9" s="21">
        <v>6.7932350750000001</v>
      </c>
      <c r="F9" s="21">
        <v>7.9814713160000004</v>
      </c>
      <c r="G9" s="21">
        <v>9.2782316770000008</v>
      </c>
      <c r="H9" s="21">
        <v>10.802114353</v>
      </c>
      <c r="I9" s="21">
        <v>12.433103659</v>
      </c>
      <c r="J9" s="21">
        <v>19.081503362999999</v>
      </c>
      <c r="K9" s="21">
        <v>20.730770873000001</v>
      </c>
      <c r="L9" s="21">
        <v>22.326051583999998</v>
      </c>
      <c r="M9" s="21">
        <v>23.769434908000001</v>
      </c>
      <c r="N9" s="21">
        <v>2.3851955359999999</v>
      </c>
      <c r="O9" s="21">
        <v>3.9535967940000001</v>
      </c>
      <c r="P9" s="21">
        <v>5.960461768</v>
      </c>
    </row>
    <row r="10" spans="1:16">
      <c r="A10" s="16">
        <v>8</v>
      </c>
      <c r="B10" s="17" t="s">
        <v>74</v>
      </c>
      <c r="C10" s="21">
        <v>0</v>
      </c>
      <c r="D10" s="21">
        <v>1.030032E-2</v>
      </c>
      <c r="E10" s="21">
        <v>1.030032E-2</v>
      </c>
      <c r="F10" s="21">
        <v>1.030032E-2</v>
      </c>
      <c r="G10" s="21">
        <v>1.4525787E-2</v>
      </c>
      <c r="H10" s="21">
        <v>0.174041368</v>
      </c>
      <c r="I10" s="21">
        <v>0.68171583899999999</v>
      </c>
      <c r="J10" s="21">
        <v>0.97636915899999999</v>
      </c>
      <c r="K10" s="21">
        <v>0.96746745899999997</v>
      </c>
      <c r="L10" s="21">
        <v>1.2359366169999999</v>
      </c>
      <c r="M10" s="21">
        <v>1.6008402980000001</v>
      </c>
      <c r="N10" s="21">
        <v>9.6136728000000005E-2</v>
      </c>
      <c r="O10" s="21">
        <v>0.112753728</v>
      </c>
      <c r="P10" s="21">
        <v>0.18900444</v>
      </c>
    </row>
    <row r="11" spans="1:16">
      <c r="A11" s="16">
        <v>9</v>
      </c>
      <c r="B11" s="17" t="s">
        <v>75</v>
      </c>
      <c r="C11" s="21">
        <v>5.1298396439999996</v>
      </c>
      <c r="D11" s="21">
        <v>7.6602540269999997</v>
      </c>
      <c r="E11" s="21">
        <v>10.190588211</v>
      </c>
      <c r="F11" s="21">
        <v>12.720922393</v>
      </c>
      <c r="G11" s="21">
        <v>15.250252011000001</v>
      </c>
      <c r="H11" s="21">
        <v>18.090935589000001</v>
      </c>
      <c r="I11" s="21">
        <v>20.604983407999999</v>
      </c>
      <c r="J11" s="21">
        <v>23.347234839999999</v>
      </c>
      <c r="K11" s="21">
        <v>25.952978117000001</v>
      </c>
      <c r="L11" s="21">
        <v>28.514282485999999</v>
      </c>
      <c r="M11" s="21">
        <v>31.169667063999999</v>
      </c>
      <c r="N11" s="21">
        <v>2.664972686</v>
      </c>
      <c r="O11" s="21">
        <v>5.3089205030000004</v>
      </c>
      <c r="P11" s="21">
        <v>7.9345769439999998</v>
      </c>
    </row>
    <row r="12" spans="1:16">
      <c r="A12" s="16">
        <v>10</v>
      </c>
      <c r="B12" s="17" t="s">
        <v>76</v>
      </c>
      <c r="C12" s="21">
        <v>4.5665592019999997</v>
      </c>
      <c r="D12" s="21">
        <v>6.8177169319999997</v>
      </c>
      <c r="E12" s="21">
        <v>9.8749206029999996</v>
      </c>
      <c r="F12" s="21">
        <v>14.289885616999999</v>
      </c>
      <c r="G12" s="21">
        <v>16.806639538999999</v>
      </c>
      <c r="H12" s="21">
        <v>20.425885922999999</v>
      </c>
      <c r="I12" s="21">
        <v>23.540335676000002</v>
      </c>
      <c r="J12" s="21">
        <v>29.377123785999999</v>
      </c>
      <c r="K12" s="21">
        <v>32.590095564000002</v>
      </c>
      <c r="L12" s="21">
        <v>35.226713717000003</v>
      </c>
      <c r="M12" s="21">
        <v>38.415100434000003</v>
      </c>
      <c r="N12" s="21">
        <v>5.7218687719999997</v>
      </c>
      <c r="O12" s="21">
        <v>9.0550627020000007</v>
      </c>
      <c r="P12" s="21">
        <v>11.878344881</v>
      </c>
    </row>
    <row r="13" spans="1:16">
      <c r="A13" s="16">
        <v>11</v>
      </c>
      <c r="B13" s="18" t="s">
        <v>77</v>
      </c>
      <c r="C13" s="21">
        <v>0.50149322600000001</v>
      </c>
      <c r="D13" s="21">
        <v>0.65392997600000002</v>
      </c>
      <c r="E13" s="21">
        <v>1.512184703</v>
      </c>
      <c r="F13" s="21">
        <v>1.851551765</v>
      </c>
      <c r="G13" s="21">
        <v>2.2609745550000002</v>
      </c>
      <c r="H13" s="21">
        <v>2.6958292089999998</v>
      </c>
      <c r="I13" s="21">
        <v>3.1321210650000002</v>
      </c>
      <c r="J13" s="21">
        <v>3.5362624330000001</v>
      </c>
      <c r="K13" s="21">
        <v>4.17017097</v>
      </c>
      <c r="L13" s="21">
        <v>4.6091844220000002</v>
      </c>
      <c r="M13" s="21">
        <v>5.6409774920000002</v>
      </c>
      <c r="N13" s="21">
        <v>0.40382802099999998</v>
      </c>
      <c r="O13" s="21">
        <v>0.78342499799999998</v>
      </c>
      <c r="P13" s="21">
        <v>1.1872650789999999</v>
      </c>
    </row>
    <row r="14" spans="1:16">
      <c r="A14" s="19">
        <v>12</v>
      </c>
      <c r="B14" s="51" t="s">
        <v>78</v>
      </c>
      <c r="C14" s="63">
        <v>13.779965581000001</v>
      </c>
      <c r="D14" s="63">
        <v>19.997104871000001</v>
      </c>
      <c r="E14" s="63">
        <v>28.381228912000001</v>
      </c>
      <c r="F14" s="63">
        <v>36.854131410999997</v>
      </c>
      <c r="G14" s="63">
        <v>43.610623568999998</v>
      </c>
      <c r="H14" s="63">
        <v>52.188806442000001</v>
      </c>
      <c r="I14" s="63">
        <v>60.392259647000003</v>
      </c>
      <c r="J14" s="63">
        <v>76.318493580999998</v>
      </c>
      <c r="K14" s="63">
        <v>84.411482982999999</v>
      </c>
      <c r="L14" s="63">
        <v>91.912168825999998</v>
      </c>
      <c r="M14" s="63">
        <v>100.596020196</v>
      </c>
      <c r="N14" s="63">
        <v>11.272001743000001</v>
      </c>
      <c r="O14" s="63">
        <v>19.213758725000002</v>
      </c>
      <c r="P14" s="63">
        <v>27.149653111999999</v>
      </c>
    </row>
    <row r="15" spans="1:16">
      <c r="A15" s="19">
        <v>13</v>
      </c>
      <c r="B15" s="51" t="s">
        <v>79</v>
      </c>
      <c r="C15" s="63">
        <v>283.87062138916997</v>
      </c>
      <c r="D15" s="63">
        <v>452.78188496875998</v>
      </c>
      <c r="E15" s="63">
        <v>656.57380978866991</v>
      </c>
      <c r="F15" s="63">
        <v>850.61185482665007</v>
      </c>
      <c r="G15" s="63">
        <v>1045.2809584987599</v>
      </c>
      <c r="H15" s="63">
        <v>1252.4491246368398</v>
      </c>
      <c r="I15" s="63">
        <v>1393.8179530623399</v>
      </c>
      <c r="J15" s="63">
        <v>1607.98488729071</v>
      </c>
      <c r="K15" s="63">
        <v>1758.0501863010099</v>
      </c>
      <c r="L15" s="63">
        <v>1909.23931003953</v>
      </c>
      <c r="M15" s="63">
        <v>2086.0123526502398</v>
      </c>
      <c r="N15" s="63">
        <v>221.12852518177999</v>
      </c>
      <c r="O15" s="63">
        <v>392.57165097900003</v>
      </c>
      <c r="P15" s="63">
        <v>607.99134310444992</v>
      </c>
    </row>
    <row r="16" spans="1:16">
      <c r="A16" s="16">
        <v>14</v>
      </c>
      <c r="B16" s="18" t="s">
        <v>80</v>
      </c>
      <c r="C16" s="21">
        <v>13.577374308</v>
      </c>
      <c r="D16" s="21">
        <v>18.609823476999999</v>
      </c>
      <c r="E16" s="21">
        <v>25.752587967</v>
      </c>
      <c r="F16" s="21">
        <v>29.573346826000002</v>
      </c>
      <c r="G16" s="21">
        <v>40.630262870999999</v>
      </c>
      <c r="H16" s="21">
        <v>46.001064800999998</v>
      </c>
      <c r="I16" s="21">
        <v>51.254732431999997</v>
      </c>
      <c r="J16" s="21">
        <v>58.548413775999997</v>
      </c>
      <c r="K16" s="21">
        <v>73.611340952999996</v>
      </c>
      <c r="L16" s="21">
        <v>78.959712941999996</v>
      </c>
      <c r="M16" s="21">
        <v>83.850778711999993</v>
      </c>
      <c r="N16" s="21">
        <v>6.6786315729999997</v>
      </c>
      <c r="O16" s="21">
        <v>12.261815910999999</v>
      </c>
      <c r="P16" s="21">
        <v>17.940426684999998</v>
      </c>
    </row>
    <row r="17" spans="1:16">
      <c r="A17" s="16">
        <v>15</v>
      </c>
      <c r="B17" s="18" t="s">
        <v>81</v>
      </c>
      <c r="C17" s="21">
        <v>4.6669286190000001</v>
      </c>
      <c r="D17" s="21">
        <v>6.6654835099999996</v>
      </c>
      <c r="E17" s="21">
        <v>8.969697</v>
      </c>
      <c r="F17" s="21">
        <v>10.651061721</v>
      </c>
      <c r="G17" s="21">
        <v>12.947175679000001</v>
      </c>
      <c r="H17" s="21">
        <v>16.213148631999999</v>
      </c>
      <c r="I17" s="21">
        <v>18.073851407999999</v>
      </c>
      <c r="J17" s="21">
        <v>20.87187716</v>
      </c>
      <c r="K17" s="21">
        <v>24.825998511000002</v>
      </c>
      <c r="L17" s="21">
        <v>27.034798909999999</v>
      </c>
      <c r="M17" s="21">
        <v>28.261429979999999</v>
      </c>
      <c r="N17" s="21">
        <v>2.2792712819999998</v>
      </c>
      <c r="O17" s="21">
        <v>4.3723233629999996</v>
      </c>
      <c r="P17" s="21">
        <v>6.448719606</v>
      </c>
    </row>
    <row r="18" spans="1:16">
      <c r="A18" s="16">
        <v>16</v>
      </c>
      <c r="B18" s="18" t="s">
        <v>82</v>
      </c>
      <c r="C18" s="21">
        <v>0.34710699900000003</v>
      </c>
      <c r="D18" s="21">
        <v>0.42717618299999999</v>
      </c>
      <c r="E18" s="21">
        <v>0.71686766099999999</v>
      </c>
      <c r="F18" s="21">
        <v>0.77724998700000003</v>
      </c>
      <c r="G18" s="21">
        <v>0.92073511600000002</v>
      </c>
      <c r="H18" s="21">
        <v>1.028551421</v>
      </c>
      <c r="I18" s="21">
        <v>1.1852997190000001</v>
      </c>
      <c r="J18" s="21">
        <v>1.2896360179999999</v>
      </c>
      <c r="K18" s="21">
        <v>1.38329418</v>
      </c>
      <c r="L18" s="21">
        <v>1.4696735970000001</v>
      </c>
      <c r="M18" s="21">
        <v>1.6043669</v>
      </c>
      <c r="N18" s="21">
        <v>0.14880987600000001</v>
      </c>
      <c r="O18" s="21">
        <v>0.261221657</v>
      </c>
      <c r="P18" s="21">
        <v>0.37683424599999998</v>
      </c>
    </row>
    <row r="19" spans="1:16">
      <c r="A19" s="16">
        <v>17</v>
      </c>
      <c r="B19" s="18" t="s">
        <v>83</v>
      </c>
      <c r="C19" s="21">
        <v>0.62473037200000003</v>
      </c>
      <c r="D19" s="21">
        <v>0.89131147899999996</v>
      </c>
      <c r="E19" s="21">
        <v>1.1663363630000001</v>
      </c>
      <c r="F19" s="21">
        <v>1.372048771</v>
      </c>
      <c r="G19" s="21">
        <v>1.620609229</v>
      </c>
      <c r="H19" s="21">
        <v>1.878955374</v>
      </c>
      <c r="I19" s="21">
        <v>2.1922750240000002</v>
      </c>
      <c r="J19" s="21">
        <v>2.5631757899999998</v>
      </c>
      <c r="K19" s="21">
        <v>2.8548458889999999</v>
      </c>
      <c r="L19" s="21">
        <v>3.2189826859999999</v>
      </c>
      <c r="M19" s="21">
        <v>3.4897455019999999</v>
      </c>
      <c r="N19" s="21">
        <v>0.31621489000000003</v>
      </c>
      <c r="O19" s="21">
        <v>0.56474385599999999</v>
      </c>
      <c r="P19" s="21">
        <v>0.81395123367000011</v>
      </c>
    </row>
    <row r="20" spans="1:16">
      <c r="A20" s="16">
        <v>18</v>
      </c>
      <c r="B20" s="18" t="s">
        <v>84</v>
      </c>
      <c r="C20" s="21">
        <v>1.082975276</v>
      </c>
      <c r="D20" s="21">
        <v>1.6681754049999999</v>
      </c>
      <c r="E20" s="21">
        <v>2.2755409169999998</v>
      </c>
      <c r="F20" s="21">
        <v>2.6377540150000001</v>
      </c>
      <c r="G20" s="21">
        <v>3.6495137249999998</v>
      </c>
      <c r="H20" s="21">
        <v>4.223322928</v>
      </c>
      <c r="I20" s="21">
        <v>4.727534941</v>
      </c>
      <c r="J20" s="21">
        <v>5.291207955</v>
      </c>
      <c r="K20" s="21">
        <v>5.802152725</v>
      </c>
      <c r="L20" s="21">
        <v>6.3116127860000004</v>
      </c>
      <c r="M20" s="21">
        <v>7.701027947</v>
      </c>
      <c r="N20" s="21">
        <v>0.61921838100000004</v>
      </c>
      <c r="O20" s="21">
        <v>1.068126683</v>
      </c>
      <c r="P20" s="21">
        <v>1.528922347</v>
      </c>
    </row>
    <row r="21" spans="1:16">
      <c r="A21" s="16">
        <v>19</v>
      </c>
      <c r="B21" s="18" t="s">
        <v>85</v>
      </c>
      <c r="C21" s="21">
        <v>0.69686132599999995</v>
      </c>
      <c r="D21" s="21">
        <v>1.191894488</v>
      </c>
      <c r="E21" s="21">
        <v>2.5334803429999999</v>
      </c>
      <c r="F21" s="21">
        <v>2.8630639160000002</v>
      </c>
      <c r="G21" s="21">
        <v>3.7737770180000001</v>
      </c>
      <c r="H21" s="21">
        <v>5.4445599539999998</v>
      </c>
      <c r="I21" s="21">
        <v>5.7507673849999996</v>
      </c>
      <c r="J21" s="21">
        <v>6.3186610920000001</v>
      </c>
      <c r="K21" s="21">
        <v>7.8768167279999997</v>
      </c>
      <c r="L21" s="21">
        <v>8.8868592189999998</v>
      </c>
      <c r="M21" s="21">
        <v>10.49207358</v>
      </c>
      <c r="N21" s="21">
        <v>0.378681029</v>
      </c>
      <c r="O21" s="21">
        <v>0.776020453</v>
      </c>
      <c r="P21" s="21">
        <v>1.140368289</v>
      </c>
    </row>
    <row r="22" spans="1:16">
      <c r="A22" s="19">
        <v>20</v>
      </c>
      <c r="B22" s="20" t="s">
        <v>86</v>
      </c>
      <c r="C22" s="63">
        <v>20.995976899999999</v>
      </c>
      <c r="D22" s="63">
        <v>29.453864542000002</v>
      </c>
      <c r="E22" s="63">
        <v>41.414510251000003</v>
      </c>
      <c r="F22" s="63">
        <v>47.874525235999997</v>
      </c>
      <c r="G22" s="63">
        <v>63.542073637999998</v>
      </c>
      <c r="H22" s="63">
        <v>74.789603110000002</v>
      </c>
      <c r="I22" s="63">
        <v>83.184460908999995</v>
      </c>
      <c r="J22" s="63">
        <v>94.882971791000003</v>
      </c>
      <c r="K22" s="63">
        <v>116.35444898599999</v>
      </c>
      <c r="L22" s="63">
        <v>125.88164014</v>
      </c>
      <c r="M22" s="63">
        <v>135.39942262100001</v>
      </c>
      <c r="N22" s="63">
        <v>10.420827031</v>
      </c>
      <c r="O22" s="63">
        <v>19.304251922999999</v>
      </c>
      <c r="P22" s="63">
        <v>28.249222406669997</v>
      </c>
    </row>
    <row r="23" spans="1:16">
      <c r="A23" s="16">
        <v>21</v>
      </c>
      <c r="B23" s="17" t="s">
        <v>87</v>
      </c>
      <c r="C23" s="21">
        <v>8.1687196000000004E-2</v>
      </c>
      <c r="D23" s="21">
        <v>3.4062106000000002E-2</v>
      </c>
      <c r="E23" s="21">
        <v>0.143760372</v>
      </c>
      <c r="F23" s="21">
        <v>9.3626625000000005E-2</v>
      </c>
      <c r="G23" s="21">
        <v>9.8287020000000003E-2</v>
      </c>
      <c r="H23" s="21">
        <v>0.10143424700000001</v>
      </c>
      <c r="I23" s="21">
        <v>0.104396084</v>
      </c>
      <c r="J23" s="21">
        <v>0.48123524899999998</v>
      </c>
      <c r="K23" s="21">
        <v>0.54640710000000003</v>
      </c>
      <c r="L23" s="21">
        <v>0.56531563500000004</v>
      </c>
      <c r="M23" s="21">
        <v>0.41976847900000003</v>
      </c>
      <c r="N23" s="21">
        <v>3.2555999999999998E-5</v>
      </c>
      <c r="O23" s="21">
        <v>3.2555999999999998E-5</v>
      </c>
      <c r="P23" s="21">
        <v>7.6854295000000003E-2</v>
      </c>
    </row>
    <row r="24" spans="1:16">
      <c r="A24" s="16">
        <v>22</v>
      </c>
      <c r="B24" s="17" t="s">
        <v>88</v>
      </c>
      <c r="C24" s="21">
        <v>0.06</v>
      </c>
      <c r="D24" s="21">
        <v>0.06</v>
      </c>
      <c r="E24" s="21">
        <v>0.06</v>
      </c>
      <c r="F24" s="21">
        <v>0.26883444000000001</v>
      </c>
      <c r="G24" s="21">
        <v>0.26883444000000001</v>
      </c>
      <c r="H24" s="21">
        <v>0.27083444000000001</v>
      </c>
      <c r="I24" s="21">
        <v>0.27083444000000001</v>
      </c>
      <c r="J24" s="21">
        <v>0.27083444000000001</v>
      </c>
      <c r="K24" s="21">
        <v>0.27083444000000001</v>
      </c>
      <c r="L24" s="21">
        <v>0.27083444000000001</v>
      </c>
      <c r="M24" s="21">
        <v>0.27083444000000001</v>
      </c>
      <c r="N24" s="21">
        <v>0</v>
      </c>
      <c r="O24" s="21">
        <v>0</v>
      </c>
      <c r="P24" s="21">
        <v>1E-3</v>
      </c>
    </row>
    <row r="25" spans="1:16">
      <c r="A25" s="16">
        <v>23</v>
      </c>
      <c r="B25" s="17" t="s">
        <v>89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9.5531102000000007E-2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>
      <c r="A26" s="16">
        <v>24</v>
      </c>
      <c r="B26" s="17" t="s">
        <v>90</v>
      </c>
      <c r="C26" s="21">
        <v>9.4852921738999996</v>
      </c>
      <c r="D26" s="21">
        <v>9.8252402657500006</v>
      </c>
      <c r="E26" s="21">
        <v>10.15310003189</v>
      </c>
      <c r="F26" s="21">
        <v>10.81285063494</v>
      </c>
      <c r="G26" s="21">
        <v>11.117202353830001</v>
      </c>
      <c r="H26" s="21">
        <v>11.591320531340001</v>
      </c>
      <c r="I26" s="21">
        <v>11.8683274842</v>
      </c>
      <c r="J26" s="21">
        <v>13.62239859262</v>
      </c>
      <c r="K26" s="21">
        <v>13.701793607940001</v>
      </c>
      <c r="L26" s="21">
        <v>14.38729055614</v>
      </c>
      <c r="M26" s="21">
        <v>15.94203082656</v>
      </c>
      <c r="N26" s="21">
        <v>1.14692884644</v>
      </c>
      <c r="O26" s="21">
        <v>1.5959845020000001</v>
      </c>
      <c r="P26" s="21">
        <v>1.99401230498</v>
      </c>
    </row>
    <row r="27" spans="1:16">
      <c r="A27" s="16">
        <v>25</v>
      </c>
      <c r="B27" s="17" t="s">
        <v>91</v>
      </c>
      <c r="C27" s="21">
        <v>-0.86637038358000007</v>
      </c>
      <c r="D27" s="21">
        <v>-3.5643333419399998</v>
      </c>
      <c r="E27" s="21">
        <v>-3.8840405679299996</v>
      </c>
      <c r="F27" s="21">
        <v>-4.2000648502500004</v>
      </c>
      <c r="G27" s="21">
        <v>-4.49914271937</v>
      </c>
      <c r="H27" s="21">
        <v>-4.8841041921699997</v>
      </c>
      <c r="I27" s="21">
        <v>-5.1721949241700003</v>
      </c>
      <c r="J27" s="21">
        <v>-5.5123645764999996</v>
      </c>
      <c r="K27" s="21">
        <v>-6.06859948472</v>
      </c>
      <c r="L27" s="21">
        <v>-6.4035964037199999</v>
      </c>
      <c r="M27" s="21">
        <v>-6.66627281372</v>
      </c>
      <c r="N27" s="21">
        <v>-0.32707473993000002</v>
      </c>
      <c r="O27" s="21">
        <v>-1.0262576925</v>
      </c>
      <c r="P27" s="21">
        <v>-6.2428036989200004</v>
      </c>
    </row>
    <row r="28" spans="1:16">
      <c r="A28" s="19">
        <v>26</v>
      </c>
      <c r="B28" s="20" t="s">
        <v>92</v>
      </c>
      <c r="C28" s="63">
        <v>8.7606089863199994</v>
      </c>
      <c r="D28" s="63">
        <v>6.3549690298099994</v>
      </c>
      <c r="E28" s="63">
        <v>6.4728198359600002</v>
      </c>
      <c r="F28" s="63">
        <v>6.9752468496900004</v>
      </c>
      <c r="G28" s="63">
        <v>6.9851810944599997</v>
      </c>
      <c r="H28" s="63">
        <v>7.0794850261700004</v>
      </c>
      <c r="I28" s="63">
        <v>7.0713630840299997</v>
      </c>
      <c r="J28" s="63">
        <v>8.957634807119998</v>
      </c>
      <c r="K28" s="63">
        <v>8.4504356632200004</v>
      </c>
      <c r="L28" s="63">
        <v>8.8198442274200008</v>
      </c>
      <c r="M28" s="63">
        <v>9.9663609318400006</v>
      </c>
      <c r="N28" s="63">
        <v>0.81988666250999997</v>
      </c>
      <c r="O28" s="63">
        <v>0.56975936549999995</v>
      </c>
      <c r="P28" s="63">
        <v>-4.1709370989399996</v>
      </c>
    </row>
    <row r="29" spans="1:16">
      <c r="A29" s="19">
        <v>27</v>
      </c>
      <c r="B29" s="20" t="s">
        <v>93</v>
      </c>
      <c r="C29" s="63">
        <v>271.63525347549</v>
      </c>
      <c r="D29" s="63">
        <v>429.68298945657</v>
      </c>
      <c r="E29" s="63">
        <v>621.63211937362996</v>
      </c>
      <c r="F29" s="63">
        <v>809.71257644033994</v>
      </c>
      <c r="G29" s="63">
        <v>988.72406595522</v>
      </c>
      <c r="H29" s="63">
        <v>1184.7390065530101</v>
      </c>
      <c r="I29" s="63">
        <v>1317.7048552373701</v>
      </c>
      <c r="J29" s="63">
        <v>1522.05955030683</v>
      </c>
      <c r="K29" s="63">
        <v>1650.14617297823</v>
      </c>
      <c r="L29" s="63">
        <v>1792.17751412695</v>
      </c>
      <c r="M29" s="63">
        <v>1960.57929096108</v>
      </c>
      <c r="N29" s="63">
        <v>211.52758481329002</v>
      </c>
      <c r="O29" s="63">
        <v>373.83715842150002</v>
      </c>
      <c r="P29" s="63">
        <v>575.57118359883998</v>
      </c>
    </row>
    <row r="30" spans="1:16">
      <c r="A30" s="19">
        <v>28</v>
      </c>
      <c r="B30" s="20" t="s">
        <v>94</v>
      </c>
      <c r="C30" s="63">
        <v>0.29056082599999999</v>
      </c>
      <c r="D30" s="63">
        <v>0.300377383</v>
      </c>
      <c r="E30" s="63">
        <v>0.31822454300000003</v>
      </c>
      <c r="F30" s="63">
        <v>0.225247316</v>
      </c>
      <c r="G30" s="63">
        <v>0.25773863299999999</v>
      </c>
      <c r="H30" s="63">
        <v>0.28360722100000002</v>
      </c>
      <c r="I30" s="63">
        <v>0.313994355</v>
      </c>
      <c r="J30" s="63">
        <v>0.365870372</v>
      </c>
      <c r="K30" s="63">
        <v>1.070846285</v>
      </c>
      <c r="L30" s="63">
        <v>1.135065448</v>
      </c>
      <c r="M30" s="63">
        <v>14.755072238</v>
      </c>
      <c r="N30" s="63">
        <v>-3.4652883000000002E-2</v>
      </c>
      <c r="O30" s="63">
        <v>4.2183711999999998E-2</v>
      </c>
      <c r="P30" s="63">
        <v>0.10788608199999999</v>
      </c>
    </row>
    <row r="31" spans="1:16">
      <c r="A31" s="19">
        <v>29</v>
      </c>
      <c r="B31" s="20" t="s">
        <v>95</v>
      </c>
      <c r="C31" s="63">
        <v>271.34469264949001</v>
      </c>
      <c r="D31" s="63">
        <v>429.38261207356999</v>
      </c>
      <c r="E31" s="63">
        <v>621.31389483063003</v>
      </c>
      <c r="F31" s="63">
        <v>809.48732912434002</v>
      </c>
      <c r="G31" s="63">
        <v>988.46632732221997</v>
      </c>
      <c r="H31" s="63">
        <v>1184.4553993320101</v>
      </c>
      <c r="I31" s="63">
        <v>1317.3908608823701</v>
      </c>
      <c r="J31" s="63">
        <v>1521.69367993483</v>
      </c>
      <c r="K31" s="63">
        <v>1649.07532669323</v>
      </c>
      <c r="L31" s="63">
        <v>1791.04244867895</v>
      </c>
      <c r="M31" s="63">
        <v>1945.8242187230801</v>
      </c>
      <c r="N31" s="63">
        <v>211.56223769629</v>
      </c>
      <c r="O31" s="63">
        <v>374.33516447250003</v>
      </c>
      <c r="P31" s="63">
        <v>575.46329751683993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R11" sqref="R11"/>
    </sheetView>
  </sheetViews>
  <sheetFormatPr defaultRowHeight="15"/>
  <cols>
    <col min="1" max="1" width="3.85546875" bestFit="1" customWidth="1"/>
    <col min="2" max="2" width="47.85546875" bestFit="1" customWidth="1"/>
    <col min="3" max="3" width="7.140625" bestFit="1" customWidth="1"/>
    <col min="4" max="13" width="8" bestFit="1" customWidth="1"/>
    <col min="14" max="15" width="7" bestFit="1" customWidth="1"/>
    <col min="16" max="16" width="8" bestFit="1" customWidth="1"/>
  </cols>
  <sheetData>
    <row r="1" spans="1:16">
      <c r="B1" t="s">
        <v>63</v>
      </c>
    </row>
    <row r="2" spans="1:16">
      <c r="A2" s="14" t="s">
        <v>0</v>
      </c>
      <c r="B2" s="14" t="s">
        <v>66</v>
      </c>
      <c r="C2" s="15">
        <v>42767</v>
      </c>
      <c r="D2" s="15">
        <v>42795</v>
      </c>
      <c r="E2" s="15">
        <v>42826</v>
      </c>
      <c r="F2" s="15">
        <v>42856</v>
      </c>
      <c r="G2" s="15">
        <v>42887</v>
      </c>
      <c r="H2" s="15">
        <v>42917</v>
      </c>
      <c r="I2" s="15">
        <v>42948</v>
      </c>
      <c r="J2" s="15">
        <v>42979</v>
      </c>
      <c r="K2" s="15">
        <v>43009</v>
      </c>
      <c r="L2" s="15">
        <v>43040</v>
      </c>
      <c r="M2" s="15">
        <v>43070</v>
      </c>
      <c r="N2" s="15">
        <v>43101</v>
      </c>
      <c r="O2" s="15">
        <v>43132</v>
      </c>
      <c r="P2" s="15">
        <v>43160</v>
      </c>
    </row>
    <row r="3" spans="1:16">
      <c r="A3" s="16">
        <v>1</v>
      </c>
      <c r="B3" s="17" t="s">
        <v>67</v>
      </c>
      <c r="C3" s="21">
        <v>976.33741533191744</v>
      </c>
      <c r="D3" s="21">
        <v>1249.9781201794233</v>
      </c>
      <c r="E3" s="21">
        <v>1189.1705292359577</v>
      </c>
      <c r="F3" s="21">
        <v>1554.9553953231027</v>
      </c>
      <c r="G3" s="21">
        <v>1852.7700454534327</v>
      </c>
      <c r="H3" s="21">
        <v>2382.2681544225729</v>
      </c>
      <c r="I3" s="21">
        <v>2770.2437808582176</v>
      </c>
      <c r="J3" s="21">
        <v>3093.1013075683263</v>
      </c>
      <c r="K3" s="21">
        <v>3475.8182991706435</v>
      </c>
      <c r="L3" s="21">
        <v>3689.586562180878</v>
      </c>
      <c r="M3" s="21">
        <v>4032.2338617330211</v>
      </c>
      <c r="N3" s="21">
        <v>436.26984288841396</v>
      </c>
      <c r="O3" s="21">
        <v>803.36654265995219</v>
      </c>
      <c r="P3" s="21">
        <v>1205.4074653944008</v>
      </c>
    </row>
    <row r="4" spans="1:16">
      <c r="A4" s="16">
        <v>2</v>
      </c>
      <c r="B4" s="17" t="s">
        <v>68</v>
      </c>
      <c r="C4" s="21">
        <v>1.0040774690000001</v>
      </c>
      <c r="D4" s="21">
        <v>15.306343023</v>
      </c>
      <c r="E4" s="21">
        <v>20.475020341</v>
      </c>
      <c r="F4" s="21">
        <v>42.279120696</v>
      </c>
      <c r="G4" s="21">
        <v>46.209592338</v>
      </c>
      <c r="H4" s="21">
        <v>54.727278298999998</v>
      </c>
      <c r="I4" s="21">
        <v>55.425977580999998</v>
      </c>
      <c r="J4" s="21">
        <v>55.757999826000002</v>
      </c>
      <c r="K4" s="21">
        <v>58.470099982000001</v>
      </c>
      <c r="L4" s="21">
        <v>63.891904136999997</v>
      </c>
      <c r="M4" s="21">
        <v>66.670966340999996</v>
      </c>
      <c r="N4" s="21">
        <v>1.042482527</v>
      </c>
      <c r="O4" s="21">
        <v>1.3551424139999999</v>
      </c>
      <c r="P4" s="21">
        <v>9.9891508519999999</v>
      </c>
    </row>
    <row r="5" spans="1:16">
      <c r="A5" s="16">
        <v>3</v>
      </c>
      <c r="B5" s="17" t="s">
        <v>69</v>
      </c>
      <c r="C5" s="21">
        <v>0.615862668</v>
      </c>
      <c r="D5" s="21">
        <v>0.109090908</v>
      </c>
      <c r="E5" s="21">
        <v>0.14545454399999999</v>
      </c>
      <c r="F5" s="21">
        <v>0.19393939199999999</v>
      </c>
      <c r="G5" s="21">
        <v>0.23030302799999999</v>
      </c>
      <c r="H5" s="21">
        <v>0.266666664</v>
      </c>
      <c r="I5" s="21">
        <v>0.30303029999999997</v>
      </c>
      <c r="J5" s="21">
        <v>0.30303029999999997</v>
      </c>
      <c r="K5" s="21">
        <v>0.37878787600000002</v>
      </c>
      <c r="L5" s="21">
        <v>0.41666666400000002</v>
      </c>
      <c r="M5" s="21">
        <v>0.45454545200000002</v>
      </c>
      <c r="N5" s="21">
        <v>0.49242424000000001</v>
      </c>
      <c r="O5" s="21">
        <v>0.49242424000000001</v>
      </c>
      <c r="P5" s="21">
        <v>0.113636364</v>
      </c>
    </row>
    <row r="6" spans="1:16">
      <c r="A6" s="16">
        <v>4</v>
      </c>
      <c r="B6" s="17" t="s">
        <v>70</v>
      </c>
      <c r="C6" s="21">
        <v>14.057885444229999</v>
      </c>
      <c r="D6" s="21">
        <v>42.898362856229994</v>
      </c>
      <c r="E6" s="21">
        <v>37.309987933229905</v>
      </c>
      <c r="F6" s="21">
        <v>40.919497968897296</v>
      </c>
      <c r="G6" s="21">
        <v>60.891309488679994</v>
      </c>
      <c r="H6" s="21">
        <v>118.21764189880003</v>
      </c>
      <c r="I6" s="21">
        <v>142.45266993901001</v>
      </c>
      <c r="J6" s="21">
        <v>207.32706631472999</v>
      </c>
      <c r="K6" s="21">
        <v>182.78514441991001</v>
      </c>
      <c r="L6" s="21">
        <v>270.69710945889</v>
      </c>
      <c r="M6" s="21">
        <v>391.10933711013001</v>
      </c>
      <c r="N6" s="21">
        <v>60.654549941126199</v>
      </c>
      <c r="O6" s="21">
        <v>104.9349330936077</v>
      </c>
      <c r="P6" s="21">
        <v>134.6298095650636</v>
      </c>
    </row>
    <row r="7" spans="1:16">
      <c r="A7" s="16">
        <v>5</v>
      </c>
      <c r="B7" s="17" t="s">
        <v>71</v>
      </c>
      <c r="C7" s="21">
        <v>8.5239783999999999E-2</v>
      </c>
      <c r="D7" s="21">
        <v>-1.9680148000000001E-2</v>
      </c>
      <c r="E7" s="21">
        <v>-0.40709399209000002</v>
      </c>
      <c r="F7" s="21">
        <v>-0.79221576532999993</v>
      </c>
      <c r="G7" s="21">
        <v>-0.81487067284000003</v>
      </c>
      <c r="H7" s="21">
        <v>-0.24290070218000001</v>
      </c>
      <c r="I7" s="21">
        <v>-0.11473520244999999</v>
      </c>
      <c r="J7" s="21">
        <v>0.46746670762999998</v>
      </c>
      <c r="K7" s="21">
        <v>0.80978644889999996</v>
      </c>
      <c r="L7" s="21">
        <v>0.44995645397</v>
      </c>
      <c r="M7" s="21">
        <v>0.59636759769000003</v>
      </c>
      <c r="N7" s="21">
        <v>-0.42962205336999998</v>
      </c>
      <c r="O7" s="21">
        <v>0.53952760799999999</v>
      </c>
      <c r="P7" s="21">
        <v>0.70583069399999998</v>
      </c>
    </row>
    <row r="8" spans="1:16">
      <c r="A8" s="19">
        <v>6</v>
      </c>
      <c r="B8" s="20" t="s">
        <v>72</v>
      </c>
      <c r="C8" s="63">
        <v>992.10048069714742</v>
      </c>
      <c r="D8" s="63">
        <v>1308.2722368186533</v>
      </c>
      <c r="E8" s="63">
        <v>1246.6938980620976</v>
      </c>
      <c r="F8" s="63">
        <v>1637.5557376146696</v>
      </c>
      <c r="G8" s="63">
        <v>1959.2863796352724</v>
      </c>
      <c r="H8" s="63">
        <v>2555.2368405821931</v>
      </c>
      <c r="I8" s="63">
        <v>2968.3107234757781</v>
      </c>
      <c r="J8" s="63">
        <v>3356.9568707166854</v>
      </c>
      <c r="K8" s="63">
        <v>3718.2621178974532</v>
      </c>
      <c r="L8" s="63">
        <v>4025.0421988947382</v>
      </c>
      <c r="M8" s="63">
        <v>4491.0650782338407</v>
      </c>
      <c r="N8" s="63">
        <v>498.02967754317018</v>
      </c>
      <c r="O8" s="63">
        <v>910.68857001555989</v>
      </c>
      <c r="P8" s="63">
        <v>1350.8458928694649</v>
      </c>
    </row>
    <row r="9" spans="1:16">
      <c r="A9" s="16">
        <v>7</v>
      </c>
      <c r="B9" s="17" t="s">
        <v>73</v>
      </c>
      <c r="C9" s="21">
        <v>2.2589523384882195</v>
      </c>
      <c r="D9" s="21">
        <v>4.3995140530039194</v>
      </c>
      <c r="E9" s="21">
        <v>2.57748711047129</v>
      </c>
      <c r="F9" s="21">
        <v>3.0488131762612896</v>
      </c>
      <c r="G9" s="21">
        <v>4.3956012102480093</v>
      </c>
      <c r="H9" s="21">
        <v>5.0681796360676605</v>
      </c>
      <c r="I9" s="21">
        <v>8.6838054725656697</v>
      </c>
      <c r="J9" s="21">
        <v>9.3812853195667589</v>
      </c>
      <c r="K9" s="21">
        <v>11.523781035939871</v>
      </c>
      <c r="L9" s="21">
        <v>9.7314121435475691</v>
      </c>
      <c r="M9" s="21">
        <v>11.623828903033091</v>
      </c>
      <c r="N9" s="21">
        <v>2.5227999711744902</v>
      </c>
      <c r="O9" s="21">
        <v>4.5779150589286806</v>
      </c>
      <c r="P9" s="21">
        <v>6.6889722875892499</v>
      </c>
    </row>
    <row r="10" spans="1:16">
      <c r="A10" s="16">
        <v>8</v>
      </c>
      <c r="B10" s="17" t="s">
        <v>74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</row>
    <row r="11" spans="1:16">
      <c r="A11" s="16">
        <v>9</v>
      </c>
      <c r="B11" s="17" t="s">
        <v>75</v>
      </c>
      <c r="C11" s="21">
        <v>0.28881849599999998</v>
      </c>
      <c r="D11" s="21">
        <v>0.34253416199999998</v>
      </c>
      <c r="E11" s="21">
        <v>0.36102311999999998</v>
      </c>
      <c r="F11" s="21">
        <v>0.37951207799999997</v>
      </c>
      <c r="G11" s="21">
        <v>0.46320082800000001</v>
      </c>
      <c r="H11" s="21">
        <v>0.54688957800000004</v>
      </c>
      <c r="I11" s="21">
        <v>0.63057832800000002</v>
      </c>
      <c r="J11" s="21">
        <v>0.63057832800000002</v>
      </c>
      <c r="K11" s="21">
        <v>0.79795582799999998</v>
      </c>
      <c r="L11" s="21">
        <v>0.88164457799999996</v>
      </c>
      <c r="M11" s="21">
        <v>0.96533332800000005</v>
      </c>
      <c r="N11" s="21">
        <v>1.0490220779999999</v>
      </c>
      <c r="O11" s="21">
        <v>1.0490220779999999</v>
      </c>
      <c r="P11" s="21">
        <v>8.3688750000000006E-2</v>
      </c>
    </row>
    <row r="12" spans="1:16">
      <c r="A12" s="16">
        <v>10</v>
      </c>
      <c r="B12" s="17" t="s">
        <v>76</v>
      </c>
      <c r="C12" s="21">
        <v>5.155844342</v>
      </c>
      <c r="D12" s="21">
        <v>6.8346718080000004</v>
      </c>
      <c r="E12" s="21">
        <v>7.89486410573</v>
      </c>
      <c r="F12" s="21">
        <v>9.9916572384899993</v>
      </c>
      <c r="G12" s="21">
        <v>14.965820622420001</v>
      </c>
      <c r="H12" s="21">
        <v>20.939005884282551</v>
      </c>
      <c r="I12" s="21">
        <v>18.213017108999999</v>
      </c>
      <c r="J12" s="21">
        <v>26.970572907238751</v>
      </c>
      <c r="K12" s="21">
        <v>29.645122328727112</v>
      </c>
      <c r="L12" s="21">
        <v>32.456990119512511</v>
      </c>
      <c r="M12" s="21">
        <v>35.210449519662518</v>
      </c>
      <c r="N12" s="21">
        <v>2.68515082475</v>
      </c>
      <c r="O12" s="21">
        <v>4.7426513839815998</v>
      </c>
      <c r="P12" s="21">
        <v>6.7007240596385991</v>
      </c>
    </row>
    <row r="13" spans="1:16">
      <c r="A13" s="16">
        <v>11</v>
      </c>
      <c r="B13" s="18" t="s">
        <v>77</v>
      </c>
      <c r="C13" s="21">
        <v>5.0444342692499999</v>
      </c>
      <c r="D13" s="21">
        <v>7.4036589604200005</v>
      </c>
      <c r="E13" s="21">
        <v>9.2691238220599992</v>
      </c>
      <c r="F13" s="21">
        <v>11.776709097259999</v>
      </c>
      <c r="G13" s="21">
        <v>13.42914333865</v>
      </c>
      <c r="H13" s="21">
        <v>15.88173120784</v>
      </c>
      <c r="I13" s="21">
        <v>23.616357605500752</v>
      </c>
      <c r="J13" s="21">
        <v>20.16575719223</v>
      </c>
      <c r="K13" s="21">
        <v>22.651704978049999</v>
      </c>
      <c r="L13" s="21">
        <v>24.862627449680001</v>
      </c>
      <c r="M13" s="21">
        <v>27.132023241590002</v>
      </c>
      <c r="N13" s="21">
        <v>2.7859073367600002</v>
      </c>
      <c r="O13" s="21">
        <v>5.1732548385400001</v>
      </c>
      <c r="P13" s="21">
        <v>7.2290640887399995</v>
      </c>
    </row>
    <row r="14" spans="1:16">
      <c r="A14" s="19">
        <v>12</v>
      </c>
      <c r="B14" s="51" t="s">
        <v>78</v>
      </c>
      <c r="C14" s="63">
        <v>12.74804944573822</v>
      </c>
      <c r="D14" s="63">
        <v>18.980378983423918</v>
      </c>
      <c r="E14" s="63">
        <v>20.102498158261291</v>
      </c>
      <c r="F14" s="63">
        <v>25.196691590011291</v>
      </c>
      <c r="G14" s="63">
        <v>33.253765999318006</v>
      </c>
      <c r="H14" s="63">
        <v>42.435806306190216</v>
      </c>
      <c r="I14" s="63">
        <v>51.143758515066402</v>
      </c>
      <c r="J14" s="63">
        <v>57.148193747035478</v>
      </c>
      <c r="K14" s="63">
        <v>64.618564170716979</v>
      </c>
      <c r="L14" s="63">
        <v>67.932674290740053</v>
      </c>
      <c r="M14" s="63">
        <v>74.931634992285638</v>
      </c>
      <c r="N14" s="63">
        <v>9.0428802106844905</v>
      </c>
      <c r="O14" s="63">
        <v>15.542843359450281</v>
      </c>
      <c r="P14" s="63">
        <v>20.702449185967851</v>
      </c>
    </row>
    <row r="15" spans="1:16">
      <c r="A15" s="19">
        <v>13</v>
      </c>
      <c r="B15" s="51" t="s">
        <v>79</v>
      </c>
      <c r="C15" s="63">
        <v>979.35243125140914</v>
      </c>
      <c r="D15" s="63">
        <v>1289.2918578352294</v>
      </c>
      <c r="E15" s="63">
        <v>1226.5913999038364</v>
      </c>
      <c r="F15" s="63">
        <v>1612.3590460246589</v>
      </c>
      <c r="G15" s="63">
        <v>1926.0326136359545</v>
      </c>
      <c r="H15" s="63">
        <v>2512.8010342760035</v>
      </c>
      <c r="I15" s="63">
        <v>2917.1669649607115</v>
      </c>
      <c r="J15" s="63">
        <v>3299.8086769696497</v>
      </c>
      <c r="K15" s="63">
        <v>3653.6435537267371</v>
      </c>
      <c r="L15" s="63">
        <v>3957.1095246039981</v>
      </c>
      <c r="M15" s="63">
        <v>4416.1334432415561</v>
      </c>
      <c r="N15" s="63">
        <v>488.98679733248554</v>
      </c>
      <c r="O15" s="63">
        <v>895.14572665610967</v>
      </c>
      <c r="P15" s="63">
        <v>1330.143443683497</v>
      </c>
    </row>
    <row r="16" spans="1:16">
      <c r="A16" s="16">
        <v>14</v>
      </c>
      <c r="B16" s="18" t="s">
        <v>80</v>
      </c>
      <c r="C16" s="21">
        <v>87.732093201023531</v>
      </c>
      <c r="D16" s="21">
        <v>116.14869327987668</v>
      </c>
      <c r="E16" s="21">
        <v>126.29047380086401</v>
      </c>
      <c r="F16" s="21">
        <v>157.35224585344145</v>
      </c>
      <c r="G16" s="21">
        <v>190.59211155309205</v>
      </c>
      <c r="H16" s="21">
        <v>244.88073575063268</v>
      </c>
      <c r="I16" s="21">
        <v>281.75408172811842</v>
      </c>
      <c r="J16" s="21">
        <v>306.27751915052716</v>
      </c>
      <c r="K16" s="21">
        <v>342.47674234499266</v>
      </c>
      <c r="L16" s="21">
        <v>361.26210407482625</v>
      </c>
      <c r="M16" s="21">
        <v>433.95436564264827</v>
      </c>
      <c r="N16" s="21">
        <v>48.877028313511133</v>
      </c>
      <c r="O16" s="21">
        <v>86.473668219184574</v>
      </c>
      <c r="P16" s="21">
        <v>132.72108797823645</v>
      </c>
    </row>
    <row r="17" spans="1:16">
      <c r="A17" s="16">
        <v>15</v>
      </c>
      <c r="B17" s="18" t="s">
        <v>81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>
      <c r="A18" s="16">
        <v>16</v>
      </c>
      <c r="B18" s="18" t="s">
        <v>82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>
      <c r="A19" s="16">
        <v>17</v>
      </c>
      <c r="B19" s="18" t="s">
        <v>83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>
      <c r="A20" s="16">
        <v>18</v>
      </c>
      <c r="B20" s="18" t="s">
        <v>84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>
      <c r="A21" s="16">
        <v>19</v>
      </c>
      <c r="B21" s="18" t="s">
        <v>85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>
      <c r="A22" s="19">
        <v>20</v>
      </c>
      <c r="B22" s="20" t="s">
        <v>86</v>
      </c>
      <c r="C22" s="63">
        <v>87.732093201023531</v>
      </c>
      <c r="D22" s="63">
        <v>116.14869327987668</v>
      </c>
      <c r="E22" s="63">
        <v>126.29047380086401</v>
      </c>
      <c r="F22" s="63">
        <v>157.35224585344145</v>
      </c>
      <c r="G22" s="63">
        <v>190.59211155309205</v>
      </c>
      <c r="H22" s="63">
        <v>244.88073575063268</v>
      </c>
      <c r="I22" s="63">
        <v>281.75408172811842</v>
      </c>
      <c r="J22" s="63">
        <v>306.27751915052716</v>
      </c>
      <c r="K22" s="63">
        <v>342.47674234499266</v>
      </c>
      <c r="L22" s="63">
        <v>361.26210407482625</v>
      </c>
      <c r="M22" s="63">
        <v>433.95436564264827</v>
      </c>
      <c r="N22" s="63">
        <v>48.877028313511133</v>
      </c>
      <c r="O22" s="63">
        <v>86.473668219184574</v>
      </c>
      <c r="P22" s="63">
        <v>132.72108797823645</v>
      </c>
    </row>
    <row r="23" spans="1:16">
      <c r="A23" s="16">
        <v>21</v>
      </c>
      <c r="B23" s="17" t="s">
        <v>87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>
      <c r="A24" s="16">
        <v>22</v>
      </c>
      <c r="B24" s="17" t="s">
        <v>88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>
      <c r="A25" s="16">
        <v>23</v>
      </c>
      <c r="B25" s="17" t="s">
        <v>89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>
      <c r="A26" s="16">
        <v>24</v>
      </c>
      <c r="B26" s="17" t="s">
        <v>90</v>
      </c>
      <c r="C26" s="21">
        <v>24.529549925829997</v>
      </c>
      <c r="D26" s="21">
        <v>25.389221119419997</v>
      </c>
      <c r="E26" s="21">
        <v>12.040211435667191</v>
      </c>
      <c r="F26" s="21">
        <v>15.1058054285946</v>
      </c>
      <c r="G26" s="21">
        <v>18.389993237070005</v>
      </c>
      <c r="H26" s="21">
        <v>23.301487353192403</v>
      </c>
      <c r="I26" s="21">
        <v>25.755395632122003</v>
      </c>
      <c r="J26" s="21">
        <v>29.968237714228799</v>
      </c>
      <c r="K26" s="21">
        <v>35.099498710495105</v>
      </c>
      <c r="L26" s="21">
        <v>38.134193305006697</v>
      </c>
      <c r="M26" s="21">
        <v>62.8485681556526</v>
      </c>
      <c r="N26" s="21">
        <v>4.55216487136415</v>
      </c>
      <c r="O26" s="21">
        <v>0.82346008133594983</v>
      </c>
      <c r="P26" s="21">
        <v>14.933235967313252</v>
      </c>
    </row>
    <row r="27" spans="1:16">
      <c r="A27" s="16">
        <v>25</v>
      </c>
      <c r="B27" s="17" t="s">
        <v>91</v>
      </c>
      <c r="C27" s="21">
        <v>-0.47979119313000002</v>
      </c>
      <c r="D27" s="21">
        <v>-1.3573414887899999</v>
      </c>
      <c r="E27" s="21">
        <v>-2.6024048090199998</v>
      </c>
      <c r="F27" s="21">
        <v>-2.9435219845700002</v>
      </c>
      <c r="G27" s="21">
        <v>-3.2210798562299998</v>
      </c>
      <c r="H27" s="21">
        <v>-6.5968570447700001</v>
      </c>
      <c r="I27" s="21">
        <v>-7.9284520690000004</v>
      </c>
      <c r="J27" s="21">
        <v>-2.8477769450000001</v>
      </c>
      <c r="K27" s="21">
        <v>-4.1230167919999996</v>
      </c>
      <c r="L27" s="21">
        <v>-4.3602034710000002</v>
      </c>
      <c r="M27" s="21">
        <v>-3.0191006332699999</v>
      </c>
      <c r="N27" s="21">
        <v>-0.46395382099999999</v>
      </c>
      <c r="O27" s="21">
        <v>-0.74732162415000003</v>
      </c>
      <c r="P27" s="21">
        <v>-1.7473842781500002</v>
      </c>
    </row>
    <row r="28" spans="1:16">
      <c r="A28" s="19">
        <v>26</v>
      </c>
      <c r="B28" s="20" t="s">
        <v>92</v>
      </c>
      <c r="C28" s="63">
        <v>24.049758732699996</v>
      </c>
      <c r="D28" s="63">
        <v>24.031879630630002</v>
      </c>
      <c r="E28" s="63">
        <v>9.4378066266471912</v>
      </c>
      <c r="F28" s="63">
        <v>12.162283444024601</v>
      </c>
      <c r="G28" s="63">
        <v>15.168913380839999</v>
      </c>
      <c r="H28" s="63">
        <v>16.704630308422402</v>
      </c>
      <c r="I28" s="63">
        <v>17.826943563122001</v>
      </c>
      <c r="J28" s="63">
        <v>27.120460769228799</v>
      </c>
      <c r="K28" s="63">
        <v>30.976481918495097</v>
      </c>
      <c r="L28" s="63">
        <v>33.773989834006699</v>
      </c>
      <c r="M28" s="63">
        <v>59.8294675223826</v>
      </c>
      <c r="N28" s="63">
        <v>4.0882110503641504</v>
      </c>
      <c r="O28" s="63">
        <v>7.6138457185949679E-2</v>
      </c>
      <c r="P28" s="63">
        <v>13.18585168916325</v>
      </c>
    </row>
    <row r="29" spans="1:16">
      <c r="A29" s="19">
        <v>27</v>
      </c>
      <c r="B29" s="20" t="s">
        <v>93</v>
      </c>
      <c r="C29" s="63">
        <v>915.67009678308557</v>
      </c>
      <c r="D29" s="63">
        <v>1197.1750441859829</v>
      </c>
      <c r="E29" s="63">
        <v>1109.7387327296196</v>
      </c>
      <c r="F29" s="63">
        <v>1467.1690836152422</v>
      </c>
      <c r="G29" s="63">
        <v>1750.6094154637024</v>
      </c>
      <c r="H29" s="63">
        <v>2284.6249288337931</v>
      </c>
      <c r="I29" s="63">
        <v>2653.2398267957146</v>
      </c>
      <c r="J29" s="63">
        <v>3020.6516185883515</v>
      </c>
      <c r="K29" s="63">
        <v>3342.1432933002393</v>
      </c>
      <c r="L29" s="63">
        <v>3629.6214103631787</v>
      </c>
      <c r="M29" s="63">
        <v>4042.0085451212899</v>
      </c>
      <c r="N29" s="63">
        <v>444.19798006933854</v>
      </c>
      <c r="O29" s="63">
        <v>808.74819689411106</v>
      </c>
      <c r="P29" s="63">
        <v>1210.608207394424</v>
      </c>
    </row>
    <row r="30" spans="1:16">
      <c r="A30" s="19">
        <v>28</v>
      </c>
      <c r="B30" s="20" t="s">
        <v>94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</row>
    <row r="31" spans="1:16">
      <c r="A31" s="19">
        <v>29</v>
      </c>
      <c r="B31" s="20" t="s">
        <v>95</v>
      </c>
      <c r="C31" s="63">
        <v>915.67009678308557</v>
      </c>
      <c r="D31" s="63">
        <v>1197.1750441859829</v>
      </c>
      <c r="E31" s="63">
        <v>1109.7387327296196</v>
      </c>
      <c r="F31" s="63">
        <v>1467.1690836152422</v>
      </c>
      <c r="G31" s="63">
        <v>1750.6094154637024</v>
      </c>
      <c r="H31" s="63">
        <v>2284.6249288337931</v>
      </c>
      <c r="I31" s="63">
        <v>2653.2398267957146</v>
      </c>
      <c r="J31" s="63">
        <v>3020.6516185883515</v>
      </c>
      <c r="K31" s="63">
        <v>3342.1432933002393</v>
      </c>
      <c r="L31" s="63">
        <v>3629.6214103631787</v>
      </c>
      <c r="M31" s="63">
        <v>4042.0085451212899</v>
      </c>
      <c r="N31" s="63">
        <v>444.19798006933854</v>
      </c>
      <c r="O31" s="63">
        <v>814.01381343889921</v>
      </c>
      <c r="P31" s="63">
        <v>1210.608207394424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opLeftCell="A4" workbookViewId="0">
      <selection activeCell="C20" sqref="C20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12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3" t="s">
        <v>10</v>
      </c>
      <c r="D12" s="13" t="s">
        <v>10</v>
      </c>
    </row>
    <row r="13" spans="2:5">
      <c r="B13" s="6"/>
      <c r="C13" s="11"/>
      <c r="D13" s="11"/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G16" sqref="G16"/>
    </sheetView>
  </sheetViews>
  <sheetFormatPr defaultRowHeight="15"/>
  <cols>
    <col min="2" max="2" width="15" customWidth="1"/>
  </cols>
  <sheetData>
    <row r="1" spans="2:15">
      <c r="B1" t="s">
        <v>65</v>
      </c>
    </row>
    <row r="2" spans="2:15" ht="29.25" customHeight="1" thickBot="1">
      <c r="B2" s="46" t="s">
        <v>64</v>
      </c>
      <c r="C2" s="23">
        <v>42795</v>
      </c>
      <c r="D2" s="23">
        <v>42826</v>
      </c>
      <c r="E2" s="23">
        <v>42856</v>
      </c>
      <c r="F2" s="23">
        <v>42887</v>
      </c>
      <c r="G2" s="23">
        <v>42917</v>
      </c>
      <c r="H2" s="23">
        <v>42948</v>
      </c>
      <c r="I2" s="23">
        <v>42979</v>
      </c>
      <c r="J2" s="23">
        <v>43009</v>
      </c>
      <c r="K2" s="23">
        <v>43040</v>
      </c>
      <c r="L2" s="23">
        <v>43070</v>
      </c>
      <c r="M2" s="23">
        <v>43101</v>
      </c>
      <c r="N2" s="23">
        <v>43132</v>
      </c>
      <c r="O2" s="23">
        <v>43160</v>
      </c>
    </row>
    <row r="3" spans="2:15" ht="15.75" thickTop="1">
      <c r="B3" s="47" t="s">
        <v>59</v>
      </c>
      <c r="C3" s="44">
        <v>177</v>
      </c>
      <c r="D3" s="44">
        <v>177</v>
      </c>
      <c r="E3" s="44">
        <v>176</v>
      </c>
      <c r="F3" s="44">
        <v>175</v>
      </c>
      <c r="G3" s="44">
        <v>171</v>
      </c>
      <c r="H3" s="44">
        <v>171</v>
      </c>
      <c r="I3" s="44">
        <v>170</v>
      </c>
      <c r="J3" s="44">
        <v>170</v>
      </c>
      <c r="K3" s="44">
        <v>169</v>
      </c>
      <c r="L3" s="44">
        <v>169</v>
      </c>
      <c r="M3" s="44">
        <v>168</v>
      </c>
      <c r="N3" s="44">
        <v>168</v>
      </c>
      <c r="O3" s="45">
        <v>167</v>
      </c>
    </row>
    <row r="4" spans="2:15">
      <c r="B4" s="47" t="s">
        <v>60</v>
      </c>
      <c r="C4" s="44">
        <v>43</v>
      </c>
      <c r="D4" s="44">
        <v>43</v>
      </c>
      <c r="E4" s="44">
        <v>43</v>
      </c>
      <c r="F4" s="44">
        <v>43</v>
      </c>
      <c r="G4" s="44">
        <v>43</v>
      </c>
      <c r="H4" s="44">
        <v>43</v>
      </c>
      <c r="I4" s="44">
        <v>44</v>
      </c>
      <c r="J4" s="44">
        <v>44</v>
      </c>
      <c r="K4" s="44">
        <v>44</v>
      </c>
      <c r="L4" s="44">
        <v>44</v>
      </c>
      <c r="M4" s="44">
        <v>44</v>
      </c>
      <c r="N4" s="44">
        <v>44</v>
      </c>
      <c r="O4" s="45">
        <v>44</v>
      </c>
    </row>
    <row r="5" spans="2:15">
      <c r="B5" s="47" t="s">
        <v>61</v>
      </c>
      <c r="C5" s="44">
        <v>25</v>
      </c>
      <c r="D5" s="44">
        <v>24</v>
      </c>
      <c r="E5" s="44">
        <v>24</v>
      </c>
      <c r="F5" s="44">
        <v>24</v>
      </c>
      <c r="G5" s="44">
        <v>24</v>
      </c>
      <c r="H5" s="44">
        <v>24</v>
      </c>
      <c r="I5" s="44">
        <v>24</v>
      </c>
      <c r="J5" s="44">
        <v>24</v>
      </c>
      <c r="K5" s="44">
        <v>23</v>
      </c>
      <c r="L5" s="44">
        <v>23</v>
      </c>
      <c r="M5" s="44">
        <v>23</v>
      </c>
      <c r="N5" s="44">
        <v>23</v>
      </c>
      <c r="O5" s="45">
        <v>23</v>
      </c>
    </row>
    <row r="6" spans="2:15">
      <c r="B6" s="48" t="s">
        <v>58</v>
      </c>
      <c r="C6" s="49">
        <f t="shared" ref="C6:M6" si="0">SUM(C3:C5)</f>
        <v>245</v>
      </c>
      <c r="D6" s="49">
        <f t="shared" si="0"/>
        <v>244</v>
      </c>
      <c r="E6" s="49">
        <f t="shared" si="0"/>
        <v>243</v>
      </c>
      <c r="F6" s="49">
        <f t="shared" si="0"/>
        <v>242</v>
      </c>
      <c r="G6" s="49">
        <f t="shared" si="0"/>
        <v>238</v>
      </c>
      <c r="H6" s="49">
        <f t="shared" si="0"/>
        <v>238</v>
      </c>
      <c r="I6" s="49">
        <f t="shared" si="0"/>
        <v>238</v>
      </c>
      <c r="J6" s="49">
        <f t="shared" si="0"/>
        <v>238</v>
      </c>
      <c r="K6" s="49">
        <f t="shared" si="0"/>
        <v>236</v>
      </c>
      <c r="L6" s="49">
        <f t="shared" si="0"/>
        <v>236</v>
      </c>
      <c r="M6" s="49">
        <f t="shared" si="0"/>
        <v>235</v>
      </c>
      <c r="N6" s="49">
        <f t="shared" ref="N6:O6" si="1">SUM(N3:N5)</f>
        <v>235</v>
      </c>
      <c r="O6" s="50">
        <f t="shared" si="1"/>
        <v>234</v>
      </c>
    </row>
  </sheetData>
  <pageMargins left="0.7" right="0.7" top="0.75" bottom="0.75" header="0.3" footer="0.3"/>
  <ignoredErrors>
    <ignoredError sqref="C6:O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31"/>
  <sheetViews>
    <sheetView showGridLines="0" zoomScale="85" zoomScaleNormal="85" workbookViewId="0">
      <selection activeCell="H17" sqref="H17"/>
    </sheetView>
  </sheetViews>
  <sheetFormatPr defaultRowHeight="14.25"/>
  <cols>
    <col min="1" max="1" width="9.140625" style="55"/>
    <col min="2" max="2" width="27" style="55" bestFit="1" customWidth="1"/>
    <col min="3" max="3" width="18.140625" style="53" customWidth="1"/>
    <col min="4" max="4" width="28.140625" style="54" bestFit="1" customWidth="1"/>
    <col min="5" max="5" width="28.140625" style="54" customWidth="1"/>
    <col min="6" max="6" width="28.140625" style="54" bestFit="1" customWidth="1"/>
    <col min="7" max="16384" width="9.140625" style="55"/>
  </cols>
  <sheetData>
    <row r="1" spans="2:6">
      <c r="B1" s="52" t="s">
        <v>135</v>
      </c>
    </row>
    <row r="2" spans="2:6" ht="28.5">
      <c r="B2" s="56" t="s">
        <v>96</v>
      </c>
      <c r="C2" s="56" t="s">
        <v>97</v>
      </c>
      <c r="D2" s="57" t="s">
        <v>98</v>
      </c>
      <c r="E2" s="57" t="s">
        <v>99</v>
      </c>
      <c r="F2" s="57" t="s">
        <v>100</v>
      </c>
    </row>
    <row r="3" spans="2:6">
      <c r="B3" s="55" t="s">
        <v>101</v>
      </c>
      <c r="C3" s="53">
        <v>2</v>
      </c>
      <c r="D3" s="54">
        <v>371616732186</v>
      </c>
      <c r="E3" s="54">
        <v>374601306104</v>
      </c>
      <c r="F3" s="54">
        <v>381582821427</v>
      </c>
    </row>
    <row r="4" spans="2:6">
      <c r="B4" s="58" t="s">
        <v>102</v>
      </c>
      <c r="C4" s="59">
        <v>3</v>
      </c>
      <c r="D4" s="60">
        <v>3845603970997</v>
      </c>
      <c r="E4" s="60">
        <v>3910303794151</v>
      </c>
      <c r="F4" s="60">
        <v>3931592118588</v>
      </c>
    </row>
    <row r="5" spans="2:6">
      <c r="B5" s="55" t="s">
        <v>103</v>
      </c>
      <c r="C5" s="53">
        <v>1</v>
      </c>
      <c r="D5" s="54">
        <v>63858178209</v>
      </c>
      <c r="E5" s="54">
        <v>73716389550</v>
      </c>
      <c r="F5" s="54">
        <v>73716389550</v>
      </c>
    </row>
    <row r="6" spans="2:6">
      <c r="B6" s="58" t="s">
        <v>104</v>
      </c>
      <c r="C6" s="59">
        <v>6</v>
      </c>
      <c r="D6" s="60">
        <v>987674402769</v>
      </c>
      <c r="E6" s="60">
        <v>1005773073420</v>
      </c>
      <c r="F6" s="60">
        <v>1014574811620</v>
      </c>
    </row>
    <row r="7" spans="2:6">
      <c r="B7" s="55" t="s">
        <v>105</v>
      </c>
      <c r="C7" s="53">
        <v>146</v>
      </c>
      <c r="D7" s="54">
        <v>208911889157629.69</v>
      </c>
      <c r="E7" s="54">
        <v>213613158189128.59</v>
      </c>
      <c r="F7" s="54">
        <v>215015084727233.03</v>
      </c>
    </row>
    <row r="8" spans="2:6">
      <c r="B8" s="58" t="s">
        <v>106</v>
      </c>
      <c r="C8" s="59">
        <v>1</v>
      </c>
      <c r="D8" s="60">
        <v>147793453375</v>
      </c>
      <c r="E8" s="60">
        <v>149237315343</v>
      </c>
      <c r="F8" s="60">
        <v>149455751022</v>
      </c>
    </row>
    <row r="9" spans="2:6">
      <c r="B9" s="55" t="s">
        <v>107</v>
      </c>
      <c r="C9" s="53">
        <v>19</v>
      </c>
      <c r="D9" s="54">
        <v>23023945024661.43</v>
      </c>
      <c r="E9" s="54">
        <v>23551400021674.172</v>
      </c>
      <c r="F9" s="54">
        <v>23651123769021.512</v>
      </c>
    </row>
    <row r="10" spans="2:6">
      <c r="B10" s="58" t="s">
        <v>108</v>
      </c>
      <c r="C10" s="59">
        <v>10</v>
      </c>
      <c r="D10" s="60">
        <v>4591182185972</v>
      </c>
      <c r="E10" s="60">
        <v>4631991864824</v>
      </c>
      <c r="F10" s="60">
        <v>4729579818338</v>
      </c>
    </row>
    <row r="11" spans="2:6">
      <c r="B11" s="55" t="s">
        <v>109</v>
      </c>
      <c r="C11" s="53">
        <v>13</v>
      </c>
      <c r="D11" s="54">
        <v>2559146596508</v>
      </c>
      <c r="E11" s="54">
        <v>2635690279781</v>
      </c>
      <c r="F11" s="54">
        <v>2654930307509</v>
      </c>
    </row>
    <row r="12" spans="2:6">
      <c r="B12" s="58" t="s">
        <v>110</v>
      </c>
      <c r="C12" s="59">
        <v>1</v>
      </c>
      <c r="D12" s="60">
        <v>425118790440</v>
      </c>
      <c r="E12" s="60">
        <v>435258397694</v>
      </c>
      <c r="F12" s="60">
        <v>436232993060</v>
      </c>
    </row>
    <row r="13" spans="2:6">
      <c r="B13" s="55" t="s">
        <v>111</v>
      </c>
      <c r="C13" s="53">
        <v>1</v>
      </c>
      <c r="D13" s="54">
        <v>182069439937</v>
      </c>
      <c r="E13" s="54">
        <v>186470675911</v>
      </c>
      <c r="F13" s="54">
        <v>186707267775</v>
      </c>
    </row>
    <row r="14" spans="2:6">
      <c r="B14" s="58" t="s">
        <v>112</v>
      </c>
      <c r="C14" s="59">
        <v>1</v>
      </c>
      <c r="D14" s="60">
        <v>77220317705</v>
      </c>
      <c r="E14" s="60">
        <v>78826165583</v>
      </c>
      <c r="F14" s="60">
        <v>78988175684</v>
      </c>
    </row>
    <row r="15" spans="2:6">
      <c r="B15" s="55" t="s">
        <v>113</v>
      </c>
      <c r="C15" s="53">
        <v>2</v>
      </c>
      <c r="D15" s="54">
        <v>1912378778729</v>
      </c>
      <c r="E15" s="54">
        <v>1960246776438</v>
      </c>
      <c r="F15" s="54">
        <v>1969046539668</v>
      </c>
    </row>
    <row r="16" spans="2:6">
      <c r="B16" s="58" t="s">
        <v>114</v>
      </c>
      <c r="C16" s="59">
        <v>1</v>
      </c>
      <c r="D16" s="60">
        <v>8385920320</v>
      </c>
      <c r="E16" s="60">
        <v>8791281289</v>
      </c>
      <c r="F16" s="60">
        <v>8791281289</v>
      </c>
    </row>
    <row r="17" spans="2:6">
      <c r="B17" s="55" t="s">
        <v>115</v>
      </c>
      <c r="C17" s="53">
        <v>1</v>
      </c>
      <c r="D17" s="54">
        <v>128611464124</v>
      </c>
      <c r="E17" s="54">
        <v>130722640485</v>
      </c>
      <c r="F17" s="54">
        <v>130917640485</v>
      </c>
    </row>
    <row r="18" spans="2:6">
      <c r="B18" s="58" t="s">
        <v>116</v>
      </c>
      <c r="C18" s="59">
        <v>1</v>
      </c>
      <c r="D18" s="60">
        <v>154386105700</v>
      </c>
      <c r="E18" s="60">
        <v>153974191948.09</v>
      </c>
      <c r="F18" s="60">
        <v>156342941948.14001</v>
      </c>
    </row>
    <row r="19" spans="2:6">
      <c r="B19" s="55" t="s">
        <v>117</v>
      </c>
      <c r="C19" s="53">
        <v>1</v>
      </c>
      <c r="D19" s="54">
        <v>468548534058</v>
      </c>
      <c r="E19" s="54">
        <v>473414380828</v>
      </c>
      <c r="F19" s="54">
        <v>474194342813</v>
      </c>
    </row>
    <row r="20" spans="2:6">
      <c r="B20" s="58" t="s">
        <v>118</v>
      </c>
      <c r="C20" s="59">
        <v>2</v>
      </c>
      <c r="D20" s="60">
        <v>189750881406</v>
      </c>
      <c r="E20" s="60">
        <v>205183984177</v>
      </c>
      <c r="F20" s="60">
        <v>206583472762</v>
      </c>
    </row>
    <row r="21" spans="2:6">
      <c r="B21" s="55" t="s">
        <v>119</v>
      </c>
      <c r="C21" s="53">
        <v>1</v>
      </c>
      <c r="D21" s="54">
        <v>487519778838</v>
      </c>
      <c r="E21" s="54">
        <v>525217790846</v>
      </c>
      <c r="F21" s="54">
        <v>526158209940</v>
      </c>
    </row>
    <row r="22" spans="2:6">
      <c r="B22" s="58" t="s">
        <v>120</v>
      </c>
      <c r="C22" s="59">
        <v>1</v>
      </c>
      <c r="D22" s="60">
        <v>591680619365</v>
      </c>
      <c r="E22" s="60">
        <v>609432861677</v>
      </c>
      <c r="F22" s="60">
        <v>610497327229</v>
      </c>
    </row>
    <row r="23" spans="2:6">
      <c r="B23" s="55" t="s">
        <v>121</v>
      </c>
      <c r="C23" s="53">
        <v>1</v>
      </c>
      <c r="D23" s="54">
        <v>358157283488</v>
      </c>
      <c r="E23" s="54">
        <v>366997997052</v>
      </c>
      <c r="F23" s="54">
        <v>369649162828</v>
      </c>
    </row>
    <row r="24" spans="2:6">
      <c r="B24" s="58" t="s">
        <v>122</v>
      </c>
      <c r="C24" s="59">
        <v>3</v>
      </c>
      <c r="D24" s="60">
        <v>916725057491</v>
      </c>
      <c r="E24" s="60">
        <v>928525603025</v>
      </c>
      <c r="F24" s="60">
        <v>932183675464</v>
      </c>
    </row>
    <row r="25" spans="2:6">
      <c r="B25" s="55" t="s">
        <v>123</v>
      </c>
      <c r="C25" s="53">
        <v>1</v>
      </c>
      <c r="D25" s="54">
        <v>50205711732</v>
      </c>
      <c r="E25" s="54">
        <v>52712477494</v>
      </c>
      <c r="F25" s="54">
        <v>52712477494</v>
      </c>
    </row>
    <row r="26" spans="2:6">
      <c r="B26" s="58" t="s">
        <v>124</v>
      </c>
      <c r="C26" s="59">
        <v>1</v>
      </c>
      <c r="D26" s="60">
        <v>146382223246</v>
      </c>
      <c r="E26" s="60">
        <v>152829748648</v>
      </c>
      <c r="F26" s="60">
        <v>152855998648</v>
      </c>
    </row>
    <row r="27" spans="2:6">
      <c r="B27" s="55" t="s">
        <v>125</v>
      </c>
      <c r="C27" s="53">
        <v>1</v>
      </c>
      <c r="D27" s="54">
        <v>227933905323</v>
      </c>
      <c r="E27" s="54">
        <v>236045396817</v>
      </c>
      <c r="F27" s="54">
        <v>236547480201</v>
      </c>
    </row>
    <row r="28" spans="2:6">
      <c r="B28" s="58" t="s">
        <v>126</v>
      </c>
      <c r="C28" s="59">
        <v>4</v>
      </c>
      <c r="D28" s="60">
        <v>1462436611873.5</v>
      </c>
      <c r="E28" s="60">
        <v>1522810471232.2</v>
      </c>
      <c r="F28" s="60">
        <v>1534830921286.2</v>
      </c>
    </row>
    <row r="29" spans="2:6">
      <c r="B29" s="55" t="s">
        <v>127</v>
      </c>
      <c r="C29" s="53">
        <v>5</v>
      </c>
      <c r="D29" s="54">
        <v>3810993423050</v>
      </c>
      <c r="E29" s="54">
        <v>4012736020083.0703</v>
      </c>
      <c r="F29" s="54">
        <v>4020553434999.0703</v>
      </c>
    </row>
    <row r="30" spans="2:6">
      <c r="B30" s="58" t="s">
        <v>128</v>
      </c>
      <c r="C30" s="59">
        <v>4</v>
      </c>
      <c r="D30" s="60">
        <v>917271358582</v>
      </c>
      <c r="E30" s="60">
        <v>994120587394</v>
      </c>
      <c r="F30" s="60">
        <v>998555541415</v>
      </c>
    </row>
    <row r="31" spans="2:6">
      <c r="B31" s="61" t="s">
        <v>129</v>
      </c>
      <c r="C31" s="61">
        <v>234</v>
      </c>
      <c r="D31" s="62">
        <v>257018485907714.62</v>
      </c>
      <c r="E31" s="62">
        <v>262980189682597.09</v>
      </c>
      <c r="F31" s="62">
        <v>264683989399296.91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I6"/>
  <sheetViews>
    <sheetView showGridLines="0" zoomScale="85" zoomScaleNormal="85" workbookViewId="0">
      <selection activeCell="N12" sqref="N12"/>
    </sheetView>
  </sheetViews>
  <sheetFormatPr defaultRowHeight="15"/>
  <cols>
    <col min="2" max="2" width="12.140625" bestFit="1" customWidth="1"/>
    <col min="3" max="9" width="11.42578125" bestFit="1" customWidth="1"/>
  </cols>
  <sheetData>
    <row r="2" spans="2:9" ht="26.25" thickBot="1">
      <c r="B2" s="46" t="s">
        <v>133</v>
      </c>
      <c r="C2" s="68">
        <v>2010</v>
      </c>
      <c r="D2" s="68">
        <v>2011</v>
      </c>
      <c r="E2" s="68">
        <v>2012</v>
      </c>
      <c r="F2" s="68">
        <v>2013</v>
      </c>
      <c r="G2" s="68">
        <v>2014</v>
      </c>
      <c r="H2" s="68">
        <v>2015</v>
      </c>
      <c r="I2" s="70">
        <v>2016</v>
      </c>
    </row>
    <row r="3" spans="2:9" ht="15.75" thickTop="1">
      <c r="B3" s="47" t="s">
        <v>59</v>
      </c>
      <c r="C3" s="74">
        <v>1147633</v>
      </c>
      <c r="D3" s="69">
        <v>1138048</v>
      </c>
      <c r="E3" s="69">
        <v>1134609</v>
      </c>
      <c r="F3" s="69">
        <v>1081021</v>
      </c>
      <c r="G3" s="69">
        <v>1103840</v>
      </c>
      <c r="H3" s="69">
        <v>1088755</v>
      </c>
      <c r="I3" s="71">
        <v>1069982</v>
      </c>
    </row>
    <row r="4" spans="2:9">
      <c r="B4" s="47" t="s">
        <v>60</v>
      </c>
      <c r="C4" s="74">
        <v>235108</v>
      </c>
      <c r="D4" s="69">
        <v>274779</v>
      </c>
      <c r="E4" s="69">
        <v>299251</v>
      </c>
      <c r="F4" s="69">
        <v>285147</v>
      </c>
      <c r="G4" s="69">
        <v>342169</v>
      </c>
      <c r="H4" s="69">
        <v>352610</v>
      </c>
      <c r="I4" s="71">
        <v>363121</v>
      </c>
    </row>
    <row r="5" spans="2:9">
      <c r="B5" s="47" t="s">
        <v>61</v>
      </c>
      <c r="C5" s="74">
        <v>1435256</v>
      </c>
      <c r="D5" s="69">
        <v>1669881</v>
      </c>
      <c r="E5" s="69">
        <v>1911938</v>
      </c>
      <c r="F5" s="69">
        <v>2267477</v>
      </c>
      <c r="G5" s="69">
        <v>2479435</v>
      </c>
      <c r="H5" s="69">
        <v>2748162</v>
      </c>
      <c r="I5" s="71">
        <v>2961942</v>
      </c>
    </row>
    <row r="6" spans="2:9">
      <c r="B6" s="48" t="s">
        <v>134</v>
      </c>
      <c r="C6" s="72">
        <f>SUM(C3:C5)</f>
        <v>2817997</v>
      </c>
      <c r="D6" s="72">
        <f t="shared" ref="D6:I6" si="0">SUM(D3:D5)</f>
        <v>3082708</v>
      </c>
      <c r="E6" s="72">
        <f t="shared" si="0"/>
        <v>3345798</v>
      </c>
      <c r="F6" s="72">
        <f t="shared" si="0"/>
        <v>3633645</v>
      </c>
      <c r="G6" s="72">
        <f t="shared" si="0"/>
        <v>3925444</v>
      </c>
      <c r="H6" s="72">
        <f t="shared" si="0"/>
        <v>4189527</v>
      </c>
      <c r="I6" s="73">
        <f t="shared" si="0"/>
        <v>4395045</v>
      </c>
    </row>
  </sheetData>
  <pageMargins left="0.7" right="0.7" top="0.75" bottom="0.75" header="0.3" footer="0.3"/>
  <ignoredErrors>
    <ignoredError sqref="C6:I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18"/>
  <sheetViews>
    <sheetView showGridLines="0" zoomScale="85" zoomScaleNormal="85" workbookViewId="0">
      <selection activeCell="F21" sqref="F21"/>
    </sheetView>
  </sheetViews>
  <sheetFormatPr defaultRowHeight="12.75"/>
  <cols>
    <col min="1" max="1" width="9.140625" style="25"/>
    <col min="2" max="2" width="16" style="25" bestFit="1" customWidth="1"/>
    <col min="3" max="3" width="14.140625" style="25" bestFit="1" customWidth="1"/>
    <col min="4" max="15" width="9.140625" style="25"/>
    <col min="16" max="16" width="9.140625" style="24"/>
    <col min="17" max="16384" width="9.140625" style="25"/>
  </cols>
  <sheetData>
    <row r="3" spans="2:16" ht="13.5" thickBot="1">
      <c r="B3" s="34" t="s">
        <v>57</v>
      </c>
      <c r="C3" s="23"/>
      <c r="D3" s="23">
        <v>42795</v>
      </c>
      <c r="E3" s="23">
        <v>42826</v>
      </c>
      <c r="F3" s="23">
        <v>42856</v>
      </c>
      <c r="G3" s="23">
        <v>42887</v>
      </c>
      <c r="H3" s="23">
        <v>42917</v>
      </c>
      <c r="I3" s="23">
        <v>42948</v>
      </c>
      <c r="J3" s="23">
        <v>42979</v>
      </c>
      <c r="K3" s="23">
        <v>43009</v>
      </c>
      <c r="L3" s="23">
        <v>43040</v>
      </c>
      <c r="M3" s="23">
        <v>43070</v>
      </c>
      <c r="N3" s="23">
        <v>43101</v>
      </c>
      <c r="O3" s="23">
        <v>43132</v>
      </c>
      <c r="P3" s="23">
        <v>43160</v>
      </c>
    </row>
    <row r="4" spans="2:16" ht="13.5" thickTop="1">
      <c r="B4" s="35" t="s">
        <v>132</v>
      </c>
      <c r="C4" s="29" t="s">
        <v>58</v>
      </c>
      <c r="D4" s="27">
        <v>1.9289531500265425E-2</v>
      </c>
      <c r="E4" s="27">
        <v>2.3406057017056781E-2</v>
      </c>
      <c r="F4" s="27">
        <v>3.0737951967099542E-2</v>
      </c>
      <c r="G4" s="27">
        <v>3.6469016102560807E-2</v>
      </c>
      <c r="H4" s="27">
        <v>4.3964419583893334E-2</v>
      </c>
      <c r="I4" s="27">
        <v>5.1020162921107379E-2</v>
      </c>
      <c r="J4" s="27">
        <v>5.6541301079433851E-2</v>
      </c>
      <c r="K4" s="27">
        <v>6.2029284621179348E-2</v>
      </c>
      <c r="L4" s="27">
        <v>6.7484391368163851E-2</v>
      </c>
      <c r="M4" s="27">
        <v>7.3918322142442816E-2</v>
      </c>
      <c r="N4" s="27">
        <v>7.1823498999796344E-3</v>
      </c>
      <c r="O4" s="27">
        <v>1.2542008046196554E-2</v>
      </c>
      <c r="P4" s="36">
        <v>1.879682425316621E-2</v>
      </c>
    </row>
    <row r="5" spans="2:16">
      <c r="B5" s="37"/>
      <c r="C5" s="31" t="s">
        <v>59</v>
      </c>
      <c r="D5" s="26">
        <v>1.9563374041972888E-2</v>
      </c>
      <c r="E5" s="26">
        <v>2.5483410445508271E-2</v>
      </c>
      <c r="F5" s="26">
        <v>3.3712292955142269E-2</v>
      </c>
      <c r="G5" s="26">
        <v>3.985811959524288E-2</v>
      </c>
      <c r="H5" s="26">
        <v>4.7014361308461143E-2</v>
      </c>
      <c r="I5" s="26">
        <v>5.5190860386949703E-2</v>
      </c>
      <c r="J5" s="26">
        <v>6.0618601284071046E-2</v>
      </c>
      <c r="K5" s="26">
        <v>6.6653041480610478E-2</v>
      </c>
      <c r="L5" s="26">
        <v>7.2944955536219713E-2</v>
      </c>
      <c r="M5" s="26">
        <v>7.9616263730297579E-2</v>
      </c>
      <c r="N5" s="26">
        <v>7.5230822684243873E-3</v>
      </c>
      <c r="O5" s="26">
        <v>1.2872469370473356E-2</v>
      </c>
      <c r="P5" s="38">
        <v>1.9293052065170468E-2</v>
      </c>
    </row>
    <row r="6" spans="2:16">
      <c r="B6" s="37"/>
      <c r="C6" s="31" t="s">
        <v>60</v>
      </c>
      <c r="D6" s="26">
        <v>1.7157990935968641E-2</v>
      </c>
      <c r="E6" s="26">
        <v>2.4733420445983211E-2</v>
      </c>
      <c r="F6" s="26">
        <v>3.1844944311906875E-2</v>
      </c>
      <c r="G6" s="26">
        <v>3.8946598565813562E-2</v>
      </c>
      <c r="H6" s="26">
        <v>4.6419189474309987E-2</v>
      </c>
      <c r="I6" s="26">
        <v>5.1394887854508686E-2</v>
      </c>
      <c r="J6" s="26">
        <v>5.8587011417390207E-2</v>
      </c>
      <c r="K6" s="26">
        <v>6.3502915224512013E-2</v>
      </c>
      <c r="L6" s="26">
        <v>6.8499141548037226E-2</v>
      </c>
      <c r="M6" s="26">
        <v>7.4309845119619772E-2</v>
      </c>
      <c r="N6" s="26">
        <v>7.1628945984659005E-3</v>
      </c>
      <c r="O6" s="26">
        <v>1.2659903633611606E-2</v>
      </c>
      <c r="P6" s="38">
        <v>1.9642300483993142E-2</v>
      </c>
    </row>
    <row r="7" spans="2:16">
      <c r="B7" s="37"/>
      <c r="C7" s="31" t="s">
        <v>61</v>
      </c>
      <c r="D7" s="26">
        <v>1.9548601660190845E-2</v>
      </c>
      <c r="E7" s="26">
        <v>1.8399293644191968E-2</v>
      </c>
      <c r="F7" s="26">
        <v>2.3933191809783923E-2</v>
      </c>
      <c r="G7" s="26">
        <v>2.8299478861597893E-2</v>
      </c>
      <c r="H7" s="26">
        <v>3.6580284100560863E-2</v>
      </c>
      <c r="I7" s="26">
        <v>4.2140396354724829E-2</v>
      </c>
      <c r="J7" s="26">
        <v>4.727401322993971E-2</v>
      </c>
      <c r="K7" s="26">
        <v>5.1931483337885873E-2</v>
      </c>
      <c r="L7" s="26">
        <v>5.5898955246984933E-2</v>
      </c>
      <c r="M7" s="26">
        <v>6.2117166519496232E-2</v>
      </c>
      <c r="N7" s="26">
        <v>6.5003788910273901E-3</v>
      </c>
      <c r="O7" s="26">
        <v>1.1831666565040467E-2</v>
      </c>
      <c r="P7" s="38">
        <v>1.7472299130464664E-2</v>
      </c>
    </row>
    <row r="8" spans="2:16">
      <c r="B8" s="35" t="s">
        <v>136</v>
      </c>
      <c r="C8" s="29" t="s">
        <v>58</v>
      </c>
      <c r="D8" s="27">
        <v>3.4642158833772446E-2</v>
      </c>
      <c r="E8" s="27">
        <v>4.1702500838960925E-2</v>
      </c>
      <c r="F8" s="27">
        <v>4.9550378040385833E-2</v>
      </c>
      <c r="G8" s="27">
        <v>5.8740189305074617E-2</v>
      </c>
      <c r="H8" s="27">
        <v>6.3644382324921825E-2</v>
      </c>
      <c r="I8" s="27">
        <v>7.2208381960639889E-2</v>
      </c>
      <c r="J8" s="27">
        <v>7.8684060857091162E-2</v>
      </c>
      <c r="K8" s="27">
        <v>8.3028875859491952E-2</v>
      </c>
      <c r="L8" s="27">
        <v>9.1242739828217734E-2</v>
      </c>
      <c r="M8" s="27">
        <v>0.10585894877588575</v>
      </c>
      <c r="N8" s="27">
        <v>1.703475626334679E-2</v>
      </c>
      <c r="O8" s="27">
        <v>1.5576517054727609E-2</v>
      </c>
      <c r="P8" s="36">
        <v>8.0719255924581144E-3</v>
      </c>
    </row>
    <row r="9" spans="2:16">
      <c r="B9" s="39"/>
      <c r="C9" s="31" t="s">
        <v>59</v>
      </c>
      <c r="D9" s="26">
        <v>3.7957163644435805E-2</v>
      </c>
      <c r="E9" s="26">
        <v>4.7427729410788037E-2</v>
      </c>
      <c r="F9" s="26">
        <v>5.6986338405012014E-2</v>
      </c>
      <c r="G9" s="26">
        <v>6.5440876831713513E-2</v>
      </c>
      <c r="H9" s="26">
        <v>6.8398351451555386E-2</v>
      </c>
      <c r="I9" s="26">
        <v>7.9227904902728422E-2</v>
      </c>
      <c r="J9" s="26">
        <v>8.5711646073620903E-2</v>
      </c>
      <c r="K9" s="26">
        <v>9.0792953906170717E-2</v>
      </c>
      <c r="L9" s="26">
        <v>9.9813553775398939E-2</v>
      </c>
      <c r="M9" s="26">
        <v>0.11465419329367658</v>
      </c>
      <c r="N9" s="26">
        <v>1.9272152724351115E-2</v>
      </c>
      <c r="O9" s="26">
        <v>1.7060561286162488E-2</v>
      </c>
      <c r="P9" s="38">
        <v>6.0991815266068635E-3</v>
      </c>
    </row>
    <row r="10" spans="2:16">
      <c r="B10" s="39"/>
      <c r="C10" s="31" t="s">
        <v>60</v>
      </c>
      <c r="D10" s="26">
        <v>3.2477470050001886E-2</v>
      </c>
      <c r="E10" s="26">
        <v>4.2228071828563744E-2</v>
      </c>
      <c r="F10" s="26">
        <v>4.993594408218776E-2</v>
      </c>
      <c r="G10" s="26">
        <v>5.9918814378633986E-2</v>
      </c>
      <c r="H10" s="26">
        <v>6.2194901911921195E-2</v>
      </c>
      <c r="I10" s="26">
        <v>7.0489400945743907E-2</v>
      </c>
      <c r="J10" s="26">
        <v>7.8804756228877906E-2</v>
      </c>
      <c r="K10" s="26">
        <v>8.6473577980564403E-2</v>
      </c>
      <c r="L10" s="26">
        <v>9.3392290391888441E-2</v>
      </c>
      <c r="M10" s="26">
        <v>0.11528609255508493</v>
      </c>
      <c r="N10" s="26">
        <v>2.014476835635744E-2</v>
      </c>
      <c r="O10" s="26">
        <v>1.8981941438552773E-2</v>
      </c>
      <c r="P10" s="38">
        <v>7.3317344570256399E-3</v>
      </c>
    </row>
    <row r="11" spans="2:16">
      <c r="B11" s="39"/>
      <c r="C11" s="31" t="s">
        <v>61</v>
      </c>
      <c r="D11" s="26">
        <v>2.8317081368163417E-2</v>
      </c>
      <c r="E11" s="26">
        <v>2.9150056400723722E-2</v>
      </c>
      <c r="F11" s="26">
        <v>3.3479764221580603E-2</v>
      </c>
      <c r="G11" s="26">
        <v>4.4052279119867109E-2</v>
      </c>
      <c r="H11" s="26">
        <v>5.420553886387848E-2</v>
      </c>
      <c r="I11" s="26">
        <v>5.8179497355808442E-2</v>
      </c>
      <c r="J11" s="26">
        <v>6.4040369804257452E-2</v>
      </c>
      <c r="K11" s="26">
        <v>6.5676883577790224E-2</v>
      </c>
      <c r="L11" s="26">
        <v>7.2828605089350226E-2</v>
      </c>
      <c r="M11" s="26">
        <v>8.4153291302604155E-2</v>
      </c>
      <c r="N11" s="26">
        <v>1.122788996652513E-2</v>
      </c>
      <c r="O11" s="26">
        <v>1.120616519762635E-2</v>
      </c>
      <c r="P11" s="38">
        <v>1.2281846321848984E-2</v>
      </c>
    </row>
    <row r="12" spans="2:16" ht="25.5">
      <c r="B12" s="40" t="s">
        <v>62</v>
      </c>
      <c r="C12" s="30" t="s">
        <v>58</v>
      </c>
      <c r="D12" s="33">
        <v>0.96978841943768679</v>
      </c>
      <c r="E12" s="33">
        <v>0.96899358896483656</v>
      </c>
      <c r="F12" s="33">
        <v>0.96843553752898948</v>
      </c>
      <c r="G12" s="33">
        <v>0.96544024618327751</v>
      </c>
      <c r="H12" s="33">
        <v>0.97074114339670048</v>
      </c>
      <c r="I12" s="33">
        <v>0.97068594571678901</v>
      </c>
      <c r="J12" s="33">
        <v>0.97136539389381549</v>
      </c>
      <c r="K12" s="33">
        <v>0.96929879645919859</v>
      </c>
      <c r="L12" s="33">
        <v>0.97289145912623975</v>
      </c>
      <c r="M12" s="33">
        <v>0.9751815537938473</v>
      </c>
      <c r="N12" s="33">
        <v>0.97056638096910808</v>
      </c>
      <c r="O12" s="33">
        <v>0.97017222185951379</v>
      </c>
      <c r="P12" s="41">
        <v>0.97103903598786145</v>
      </c>
    </row>
    <row r="13" spans="2:16">
      <c r="B13" s="39"/>
      <c r="C13" s="31" t="s">
        <v>59</v>
      </c>
      <c r="D13" s="26">
        <v>0.96378015436239939</v>
      </c>
      <c r="E13" s="26">
        <v>0.96170347130514788</v>
      </c>
      <c r="F13" s="26">
        <v>0.95960877092608021</v>
      </c>
      <c r="G13" s="26">
        <v>0.95768465182745344</v>
      </c>
      <c r="H13" s="26">
        <v>0.96323460897635027</v>
      </c>
      <c r="I13" s="26">
        <v>0.96277298180706217</v>
      </c>
      <c r="J13" s="26">
        <v>0.96299667040516168</v>
      </c>
      <c r="K13" s="26">
        <v>0.9605855832403728</v>
      </c>
      <c r="L13" s="26">
        <v>0.96422908823161557</v>
      </c>
      <c r="M13" s="26">
        <v>0.96832059848675922</v>
      </c>
      <c r="N13" s="26">
        <v>0.96382007721791785</v>
      </c>
      <c r="O13" s="26">
        <v>0.96384282547232003</v>
      </c>
      <c r="P13" s="38">
        <v>0.9643869751884695</v>
      </c>
    </row>
    <row r="14" spans="2:16">
      <c r="B14" s="39"/>
      <c r="C14" s="31" t="s">
        <v>60</v>
      </c>
      <c r="D14" s="26">
        <v>0.97697304711331867</v>
      </c>
      <c r="E14" s="26">
        <v>0.97071172057164978</v>
      </c>
      <c r="F14" s="26">
        <v>0.97862175165930665</v>
      </c>
      <c r="G14" s="26">
        <v>0.97002329494759132</v>
      </c>
      <c r="H14" s="26">
        <v>0.97570603955232804</v>
      </c>
      <c r="I14" s="26">
        <v>0.97694169262340014</v>
      </c>
      <c r="J14" s="26">
        <v>0.97715473626382876</v>
      </c>
      <c r="K14" s="26">
        <v>0.97406733545509638</v>
      </c>
      <c r="L14" s="26">
        <v>0.97757395149253434</v>
      </c>
      <c r="M14" s="26">
        <v>0.98082152477044715</v>
      </c>
      <c r="N14" s="26">
        <v>0.97089470437836423</v>
      </c>
      <c r="O14" s="26">
        <v>0.97670768123423879</v>
      </c>
      <c r="P14" s="38">
        <v>0.97743057138612455</v>
      </c>
    </row>
    <row r="15" spans="2:16">
      <c r="B15" s="42"/>
      <c r="C15" s="32" t="s">
        <v>61</v>
      </c>
      <c r="D15" s="28">
        <v>0.98006209691697899</v>
      </c>
      <c r="E15" s="28">
        <v>0.98410464153882793</v>
      </c>
      <c r="F15" s="28">
        <v>0.98328325920022486</v>
      </c>
      <c r="G15" s="28">
        <v>0.97986214999732968</v>
      </c>
      <c r="H15" s="28">
        <v>0.98430508403315808</v>
      </c>
      <c r="I15" s="28">
        <v>0.98461230206976225</v>
      </c>
      <c r="J15" s="28">
        <v>0.98585314523231171</v>
      </c>
      <c r="K15" s="28">
        <v>0.98467740732041553</v>
      </c>
      <c r="L15" s="28">
        <v>0.98840766396303803</v>
      </c>
      <c r="M15" s="28">
        <v>0.98690843208506596</v>
      </c>
      <c r="N15" s="28">
        <v>0.98438191725611157</v>
      </c>
      <c r="O15" s="28">
        <v>0.98026419990433045</v>
      </c>
      <c r="P15" s="43">
        <v>0.9815668646855702</v>
      </c>
    </row>
    <row r="16" spans="2:16">
      <c r="B16" s="66" t="s">
        <v>130</v>
      </c>
    </row>
    <row r="17" spans="2:15">
      <c r="B17" s="67" t="s">
        <v>131</v>
      </c>
    </row>
    <row r="18" spans="2:15"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47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Q35" sqref="Q35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6">
      <c r="B1" t="s">
        <v>63</v>
      </c>
    </row>
    <row r="2" spans="1:16">
      <c r="A2" s="14" t="s">
        <v>0</v>
      </c>
      <c r="B2" s="14" t="s">
        <v>11</v>
      </c>
      <c r="C2" s="15">
        <v>42767</v>
      </c>
      <c r="D2" s="15">
        <v>42795</v>
      </c>
      <c r="E2" s="15">
        <v>42826</v>
      </c>
      <c r="F2" s="15">
        <v>42856</v>
      </c>
      <c r="G2" s="15">
        <v>42887</v>
      </c>
      <c r="H2" s="15">
        <v>42917</v>
      </c>
      <c r="I2" s="15">
        <v>42948</v>
      </c>
      <c r="J2" s="15">
        <v>42979</v>
      </c>
      <c r="K2" s="15">
        <v>43009</v>
      </c>
      <c r="L2" s="15">
        <v>43040</v>
      </c>
      <c r="M2" s="15">
        <v>43070</v>
      </c>
      <c r="N2" s="15">
        <v>43101</v>
      </c>
      <c r="O2" s="15">
        <v>43132</v>
      </c>
      <c r="P2" s="15">
        <v>43160</v>
      </c>
    </row>
    <row r="3" spans="1:16">
      <c r="A3" s="16">
        <v>1</v>
      </c>
      <c r="B3" s="17" t="s">
        <v>12</v>
      </c>
      <c r="C3" s="64">
        <f>+'LAN-PPMP'!C3+'LAN-PPIP'!C3+'LAN-DPLK'!C3</f>
        <v>404.91355029992678</v>
      </c>
      <c r="D3" s="64">
        <f>+'LAN-PPMP'!D3+'LAN-PPIP'!D3+'LAN-DPLK'!D3</f>
        <v>208.15366004369002</v>
      </c>
      <c r="E3" s="64">
        <f>+'LAN-PPMP'!E3+'LAN-PPIP'!E3+'LAN-DPLK'!E3</f>
        <v>416.94658852385987</v>
      </c>
      <c r="F3" s="64">
        <f>+'LAN-PPMP'!F3+'LAN-PPIP'!F3+'LAN-DPLK'!F3</f>
        <v>451.19697164267001</v>
      </c>
      <c r="G3" s="64">
        <f>+'LAN-PPMP'!G3+'LAN-PPIP'!G3+'LAN-DPLK'!G3</f>
        <v>185.56208972141997</v>
      </c>
      <c r="H3" s="64">
        <f>+'LAN-PPMP'!H3+'LAN-PPIP'!H3+'LAN-DPLK'!H3</f>
        <v>401.01504598974998</v>
      </c>
      <c r="I3" s="64">
        <f>+'LAN-PPMP'!I3+'LAN-PPIP'!I3+'LAN-DPLK'!I3</f>
        <v>346.75046577388997</v>
      </c>
      <c r="J3" s="64">
        <f>+'LAN-PPMP'!J3+'LAN-PPIP'!J3+'LAN-DPLK'!J3</f>
        <v>572.33629375498003</v>
      </c>
      <c r="K3" s="64">
        <f>+'LAN-PPMP'!K3+'LAN-PPIP'!K3+'LAN-DPLK'!K3</f>
        <v>652.10309039540994</v>
      </c>
      <c r="L3" s="64">
        <f>+'LAN-PPMP'!L3+'LAN-PPIP'!L3+'LAN-DPLK'!L3</f>
        <v>651.35649886731994</v>
      </c>
      <c r="M3" s="64">
        <f>+'LAN-PPMP'!M3+'LAN-PPIP'!M3+'LAN-DPLK'!M3</f>
        <v>288.56558919190996</v>
      </c>
      <c r="N3" s="64">
        <f>+'LAN-PPMP'!N3+'LAN-PPIP'!N3+'LAN-DPLK'!N3</f>
        <v>468.81332334294996</v>
      </c>
      <c r="O3" s="64">
        <f>+'LAN-PPMP'!O3+'LAN-PPIP'!O3+'LAN-DPLK'!O3</f>
        <v>947.45592949297998</v>
      </c>
      <c r="P3" s="64">
        <f>+'LAN-PPMP'!P3+'LAN-PPIP'!P3+'LAN-DPLK'!P3</f>
        <v>683.27809353601003</v>
      </c>
    </row>
    <row r="4" spans="1:16">
      <c r="A4" s="16">
        <v>2</v>
      </c>
      <c r="B4" s="17" t="s">
        <v>13</v>
      </c>
      <c r="C4" s="64">
        <f>+'LAN-PPMP'!C4+'LAN-PPIP'!C4+'LAN-DPLK'!C4</f>
        <v>1091.260070066</v>
      </c>
      <c r="D4" s="64">
        <f>+'LAN-PPMP'!D4+'LAN-PPIP'!D4+'LAN-DPLK'!D4</f>
        <v>1705.6558049863302</v>
      </c>
      <c r="E4" s="64">
        <f>+'LAN-PPMP'!E4+'LAN-PPIP'!E4+'LAN-DPLK'!E4</f>
        <v>1152.1471323139999</v>
      </c>
      <c r="F4" s="64">
        <f>+'LAN-PPMP'!F4+'LAN-PPIP'!F4+'LAN-DPLK'!F4</f>
        <v>1723.277299593</v>
      </c>
      <c r="G4" s="64">
        <f>+'LAN-PPMP'!G4+'LAN-PPIP'!G4+'LAN-DPLK'!G4</f>
        <v>2038.467881043</v>
      </c>
      <c r="H4" s="64">
        <f>+'LAN-PPMP'!H4+'LAN-PPIP'!H4+'LAN-DPLK'!H4</f>
        <v>1636.1684120192601</v>
      </c>
      <c r="I4" s="64">
        <f>+'LAN-PPMP'!I4+'LAN-PPIP'!I4+'LAN-DPLK'!I4</f>
        <v>1085.766347624</v>
      </c>
      <c r="J4" s="64">
        <f>+'LAN-PPMP'!J4+'LAN-PPIP'!J4+'LAN-DPLK'!J4</f>
        <v>1246.0638335890001</v>
      </c>
      <c r="K4" s="64">
        <f>+'LAN-PPMP'!K4+'LAN-PPIP'!K4+'LAN-DPLK'!K4</f>
        <v>1964.786084182</v>
      </c>
      <c r="L4" s="64">
        <f>+'LAN-PPMP'!L4+'LAN-PPIP'!L4+'LAN-DPLK'!L4</f>
        <v>2789.95667451395</v>
      </c>
      <c r="M4" s="64">
        <f>+'LAN-PPMP'!M4+'LAN-PPIP'!M4+'LAN-DPLK'!M4</f>
        <v>1174.0894535689999</v>
      </c>
      <c r="N4" s="64">
        <f>+'LAN-PPMP'!N4+'LAN-PPIP'!N4+'LAN-DPLK'!N4</f>
        <v>1442.1592425819999</v>
      </c>
      <c r="O4" s="64">
        <f>+'LAN-PPMP'!O4+'LAN-PPIP'!O4+'LAN-DPLK'!O4</f>
        <v>1087.1869514990001</v>
      </c>
      <c r="P4" s="64">
        <f>+'LAN-PPMP'!P4+'LAN-PPIP'!P4+'LAN-DPLK'!P4</f>
        <v>1466.16107341</v>
      </c>
    </row>
    <row r="5" spans="1:16">
      <c r="A5" s="16">
        <v>3</v>
      </c>
      <c r="B5" s="17" t="s">
        <v>14</v>
      </c>
      <c r="C5" s="64">
        <f>+'LAN-PPMP'!C5+'LAN-PPIP'!C5+'LAN-DPLK'!C5</f>
        <v>59817.624203145213</v>
      </c>
      <c r="D5" s="64">
        <f>+'LAN-PPMP'!D5+'LAN-PPIP'!D5+'LAN-DPLK'!D5</f>
        <v>62801.608707272208</v>
      </c>
      <c r="E5" s="64">
        <f>+'LAN-PPMP'!E5+'LAN-PPIP'!E5+'LAN-DPLK'!E5</f>
        <v>65017.032818486914</v>
      </c>
      <c r="F5" s="64">
        <f>+'LAN-PPMP'!F5+'LAN-PPIP'!F5+'LAN-DPLK'!F5</f>
        <v>66203.026338708762</v>
      </c>
      <c r="G5" s="64">
        <f>+'LAN-PPMP'!G5+'LAN-PPIP'!G5+'LAN-DPLK'!G5</f>
        <v>65590.573654890992</v>
      </c>
      <c r="H5" s="64">
        <f>+'LAN-PPMP'!H5+'LAN-PPIP'!H5+'LAN-DPLK'!H5</f>
        <v>65799.864313865997</v>
      </c>
      <c r="I5" s="64">
        <f>+'LAN-PPMP'!I5+'LAN-PPIP'!I5+'LAN-DPLK'!I5</f>
        <v>67517.598370319</v>
      </c>
      <c r="J5" s="64">
        <f>+'LAN-PPMP'!J5+'LAN-PPIP'!J5+'LAN-DPLK'!J5</f>
        <v>68344.826219943003</v>
      </c>
      <c r="K5" s="64">
        <f>+'LAN-PPMP'!K5+'LAN-PPIP'!K5+'LAN-DPLK'!K5</f>
        <v>68246.179749714996</v>
      </c>
      <c r="L5" s="64">
        <f>+'LAN-PPMP'!L5+'LAN-PPIP'!L5+'LAN-DPLK'!L5</f>
        <v>66038.883616399005</v>
      </c>
      <c r="M5" s="64">
        <f>+'LAN-PPMP'!M5+'LAN-PPIP'!M5+'LAN-DPLK'!M5</f>
        <v>67002.360221642011</v>
      </c>
      <c r="N5" s="64">
        <f>+'LAN-PPMP'!N5+'LAN-PPIP'!N5+'LAN-DPLK'!N5</f>
        <v>68113.796161323</v>
      </c>
      <c r="O5" s="64">
        <f>+'LAN-PPMP'!O5+'LAN-PPIP'!O5+'LAN-DPLK'!O5</f>
        <v>65876.006761205004</v>
      </c>
      <c r="P5" s="64">
        <f>+'LAN-PPMP'!P5+'LAN-PPIP'!P5+'LAN-DPLK'!P5</f>
        <v>66268.548049280012</v>
      </c>
    </row>
    <row r="6" spans="1:16">
      <c r="A6" s="16">
        <v>4</v>
      </c>
      <c r="B6" s="17" t="s">
        <v>15</v>
      </c>
      <c r="C6" s="64">
        <f>+'LAN-PPMP'!C6+'LAN-PPIP'!C6+'LAN-DPLK'!C6</f>
        <v>1076.4892741589999</v>
      </c>
      <c r="D6" s="64">
        <f>+'LAN-PPMP'!D6+'LAN-PPIP'!D6+'LAN-DPLK'!D6</f>
        <v>1507.218750386</v>
      </c>
      <c r="E6" s="64">
        <f>+'LAN-PPMP'!E6+'LAN-PPIP'!E6+'LAN-DPLK'!E6</f>
        <v>1517.0590849089999</v>
      </c>
      <c r="F6" s="64">
        <f>+'LAN-PPMP'!F6+'LAN-PPIP'!F6+'LAN-DPLK'!F6</f>
        <v>1527.2553432130001</v>
      </c>
      <c r="G6" s="64">
        <f>+'LAN-PPMP'!G6+'LAN-PPIP'!G6+'LAN-DPLK'!G6</f>
        <v>1558.832835962</v>
      </c>
      <c r="H6" s="64">
        <f>+'LAN-PPMP'!H6+'LAN-PPIP'!H6+'LAN-DPLK'!H6</f>
        <v>1585.183540408</v>
      </c>
      <c r="I6" s="64">
        <f>+'LAN-PPMP'!I6+'LAN-PPIP'!I6+'LAN-DPLK'!I6</f>
        <v>1557.4775077229999</v>
      </c>
      <c r="J6" s="64">
        <f>+'LAN-PPMP'!J6+'LAN-PPIP'!J6+'LAN-DPLK'!J6</f>
        <v>1567.317241794</v>
      </c>
      <c r="K6" s="64">
        <f>+'LAN-PPMP'!K6+'LAN-PPIP'!K6+'LAN-DPLK'!K6</f>
        <v>1658.6681623079999</v>
      </c>
      <c r="L6" s="64">
        <f>+'LAN-PPMP'!L6+'LAN-PPIP'!L6+'LAN-DPLK'!L6</f>
        <v>1587.374827696</v>
      </c>
      <c r="M6" s="64">
        <f>+'LAN-PPMP'!M6+'LAN-PPIP'!M6+'LAN-DPLK'!M6</f>
        <v>1586.5382178969999</v>
      </c>
      <c r="N6" s="64">
        <f>+'LAN-PPMP'!N6+'LAN-PPIP'!N6+'LAN-DPLK'!N6</f>
        <v>1596.6550212889999</v>
      </c>
      <c r="O6" s="64">
        <f>+'LAN-PPMP'!O6+'LAN-PPIP'!O6+'LAN-DPLK'!O6</f>
        <v>1605.7927791939999</v>
      </c>
      <c r="P6" s="64">
        <f>+'LAN-PPMP'!P6+'LAN-PPIP'!P6+'LAN-DPLK'!P6</f>
        <v>1415.2775085650001</v>
      </c>
    </row>
    <row r="7" spans="1:16">
      <c r="A7" s="16">
        <v>5</v>
      </c>
      <c r="B7" s="17" t="s">
        <v>16</v>
      </c>
      <c r="C7" s="64">
        <f>+'LAN-PPMP'!C7+'LAN-PPIP'!C7+'LAN-DPLK'!C7</f>
        <v>0</v>
      </c>
      <c r="D7" s="64">
        <f>+'LAN-PPMP'!D7+'LAN-PPIP'!D7+'LAN-DPLK'!D7</f>
        <v>0</v>
      </c>
      <c r="E7" s="64">
        <f>+'LAN-PPMP'!E7+'LAN-PPIP'!E7+'LAN-DPLK'!E7</f>
        <v>0</v>
      </c>
      <c r="F7" s="64">
        <f>+'LAN-PPMP'!F7+'LAN-PPIP'!F7+'LAN-DPLK'!F7</f>
        <v>0</v>
      </c>
      <c r="G7" s="64">
        <f>+'LAN-PPMP'!G7+'LAN-PPIP'!G7+'LAN-DPLK'!G7</f>
        <v>0</v>
      </c>
      <c r="H7" s="64">
        <f>+'LAN-PPMP'!H7+'LAN-PPIP'!H7+'LAN-DPLK'!H7</f>
        <v>0</v>
      </c>
      <c r="I7" s="64">
        <f>+'LAN-PPMP'!I7+'LAN-PPIP'!I7+'LAN-DPLK'!I7</f>
        <v>0</v>
      </c>
      <c r="J7" s="64">
        <f>+'LAN-PPMP'!J7+'LAN-PPIP'!J7+'LAN-DPLK'!J7</f>
        <v>0</v>
      </c>
      <c r="K7" s="64">
        <f>+'LAN-PPMP'!K7+'LAN-PPIP'!K7+'LAN-DPLK'!K7</f>
        <v>0</v>
      </c>
      <c r="L7" s="64">
        <f>+'LAN-PPMP'!L7+'LAN-PPIP'!L7+'LAN-DPLK'!L7</f>
        <v>0</v>
      </c>
      <c r="M7" s="64">
        <f>+'LAN-PPMP'!M7+'LAN-PPIP'!M7+'LAN-DPLK'!M7</f>
        <v>0</v>
      </c>
      <c r="N7" s="64">
        <f>+'LAN-PPMP'!N7+'LAN-PPIP'!N7+'LAN-DPLK'!N7</f>
        <v>0</v>
      </c>
      <c r="O7" s="64">
        <f>+'LAN-PPMP'!O7+'LAN-PPIP'!O7+'LAN-DPLK'!O7</f>
        <v>46.733824903935997</v>
      </c>
      <c r="P7" s="64">
        <f>+'LAN-PPMP'!P7+'LAN-PPIP'!P7+'LAN-DPLK'!P7</f>
        <v>46.733799900000001</v>
      </c>
    </row>
    <row r="8" spans="1:16">
      <c r="A8" s="16">
        <v>6</v>
      </c>
      <c r="B8" s="17" t="s">
        <v>17</v>
      </c>
      <c r="C8" s="64">
        <f>+'LAN-PPMP'!C8+'LAN-PPIP'!C8+'LAN-DPLK'!C8</f>
        <v>55493.414254093033</v>
      </c>
      <c r="D8" s="64">
        <f>+'LAN-PPMP'!D8+'LAN-PPIP'!D8+'LAN-DPLK'!D8</f>
        <v>56105.158842979043</v>
      </c>
      <c r="E8" s="64">
        <f>+'LAN-PPMP'!E8+'LAN-PPIP'!E8+'LAN-DPLK'!E8</f>
        <v>55670.162783428415</v>
      </c>
      <c r="F8" s="64">
        <f>+'LAN-PPMP'!F8+'LAN-PPIP'!F8+'LAN-DPLK'!F8</f>
        <v>56447.988465421236</v>
      </c>
      <c r="G8" s="64">
        <f>+'LAN-PPMP'!G8+'LAN-PPIP'!G8+'LAN-DPLK'!G8</f>
        <v>57080.995269818399</v>
      </c>
      <c r="H8" s="64">
        <f>+'LAN-PPMP'!H8+'LAN-PPIP'!H8+'LAN-DPLK'!H8</f>
        <v>57284.611656494119</v>
      </c>
      <c r="I8" s="64">
        <f>+'LAN-PPMP'!I8+'LAN-PPIP'!I8+'LAN-DPLK'!I8</f>
        <v>57126.623666876374</v>
      </c>
      <c r="J8" s="64">
        <f>+'LAN-PPMP'!J8+'LAN-PPIP'!J8+'LAN-DPLK'!J8</f>
        <v>57702.111211196476</v>
      </c>
      <c r="K8" s="64">
        <f>+'LAN-PPMP'!K8+'LAN-PPIP'!K8+'LAN-DPLK'!K8</f>
        <v>56564.07270430967</v>
      </c>
      <c r="L8" s="64">
        <f>+'LAN-PPMP'!L8+'LAN-PPIP'!L8+'LAN-DPLK'!L8</f>
        <v>57165.350464961455</v>
      </c>
      <c r="M8" s="64">
        <f>+'LAN-PPMP'!M8+'LAN-PPIP'!M8+'LAN-DPLK'!M8</f>
        <v>58356.605967670628</v>
      </c>
      <c r="N8" s="64">
        <f>+'LAN-PPMP'!N8+'LAN-PPIP'!N8+'LAN-DPLK'!N8</f>
        <v>57820.114542783733</v>
      </c>
      <c r="O8" s="64">
        <f>+'LAN-PPMP'!O8+'LAN-PPIP'!O8+'LAN-DPLK'!O8</f>
        <v>57731.284754160501</v>
      </c>
      <c r="P8" s="64">
        <f>+'LAN-PPMP'!P8+'LAN-PPIP'!P8+'LAN-DPLK'!P8</f>
        <v>58463.657397205308</v>
      </c>
    </row>
    <row r="9" spans="1:16">
      <c r="A9" s="16">
        <v>7</v>
      </c>
      <c r="B9" s="17" t="s">
        <v>18</v>
      </c>
      <c r="C9" s="64">
        <f>+'LAN-PPMP'!C9+'LAN-PPIP'!C9+'LAN-DPLK'!C9</f>
        <v>30380.624077893142</v>
      </c>
      <c r="D9" s="64">
        <f>+'LAN-PPMP'!D9+'LAN-PPIP'!D9+'LAN-DPLK'!D9</f>
        <v>29932.921581356866</v>
      </c>
      <c r="E9" s="64">
        <f>+'LAN-PPMP'!E9+'LAN-PPIP'!E9+'LAN-DPLK'!E9</f>
        <v>30246.753743405276</v>
      </c>
      <c r="F9" s="64">
        <f>+'LAN-PPMP'!F9+'LAN-PPIP'!F9+'LAN-DPLK'!F9</f>
        <v>30137.510714973479</v>
      </c>
      <c r="G9" s="64">
        <f>+'LAN-PPMP'!G9+'LAN-PPIP'!G9+'LAN-DPLK'!G9</f>
        <v>30288.045792336761</v>
      </c>
      <c r="H9" s="64">
        <f>+'LAN-PPMP'!H9+'LAN-PPIP'!H9+'LAN-DPLK'!H9</f>
        <v>29774.898695327611</v>
      </c>
      <c r="I9" s="64">
        <f>+'LAN-PPMP'!I9+'LAN-PPIP'!I9+'LAN-DPLK'!I9</f>
        <v>29692.728662979007</v>
      </c>
      <c r="J9" s="64">
        <f>+'LAN-PPMP'!J9+'LAN-PPIP'!J9+'LAN-DPLK'!J9</f>
        <v>29599.182238763169</v>
      </c>
      <c r="K9" s="64">
        <f>+'LAN-PPMP'!K9+'LAN-PPIP'!K9+'LAN-DPLK'!K9</f>
        <v>30061.412521170456</v>
      </c>
      <c r="L9" s="64">
        <f>+'LAN-PPMP'!L9+'LAN-PPIP'!L9+'LAN-DPLK'!L9</f>
        <v>29760.329611258432</v>
      </c>
      <c r="M9" s="64">
        <f>+'LAN-PPMP'!M9+'LAN-PPIP'!M9+'LAN-DPLK'!M9</f>
        <v>31613.130455755032</v>
      </c>
      <c r="N9" s="64">
        <f>+'LAN-PPMP'!N9+'LAN-PPIP'!N9+'LAN-DPLK'!N9</f>
        <v>33000.812308611181</v>
      </c>
      <c r="O9" s="64">
        <f>+'LAN-PPMP'!O9+'LAN-PPIP'!O9+'LAN-DPLK'!O9</f>
        <v>32974.084127334274</v>
      </c>
      <c r="P9" s="64">
        <f>+'LAN-PPMP'!P9+'LAN-PPIP'!P9+'LAN-DPLK'!P9</f>
        <v>31143.86305314827</v>
      </c>
    </row>
    <row r="10" spans="1:16">
      <c r="A10" s="16">
        <v>8</v>
      </c>
      <c r="B10" s="17" t="s">
        <v>19</v>
      </c>
      <c r="C10" s="64">
        <f>+'LAN-PPMP'!C10+'LAN-PPIP'!C10+'LAN-DPLK'!C10</f>
        <v>48309.776759748289</v>
      </c>
      <c r="D10" s="64">
        <f>+'LAN-PPMP'!D10+'LAN-PPIP'!D10+'LAN-DPLK'!D10</f>
        <v>48541.062946289669</v>
      </c>
      <c r="E10" s="64">
        <f>+'LAN-PPMP'!E10+'LAN-PPIP'!E10+'LAN-DPLK'!E10</f>
        <v>48981.096372121494</v>
      </c>
      <c r="F10" s="64">
        <f>+'LAN-PPMP'!F10+'LAN-PPIP'!F10+'LAN-DPLK'!F10</f>
        <v>48392.573424472081</v>
      </c>
      <c r="G10" s="64">
        <f>+'LAN-PPMP'!G10+'LAN-PPIP'!G10+'LAN-DPLK'!G10</f>
        <v>49181.796299486683</v>
      </c>
      <c r="H10" s="64">
        <f>+'LAN-PPMP'!H10+'LAN-PPIP'!H10+'LAN-DPLK'!H10</f>
        <v>50824.226907951961</v>
      </c>
      <c r="I10" s="64">
        <f>+'LAN-PPMP'!I10+'LAN-PPIP'!I10+'LAN-DPLK'!I10</f>
        <v>51387.030698449074</v>
      </c>
      <c r="J10" s="64">
        <f>+'LAN-PPMP'!J10+'LAN-PPIP'!J10+'LAN-DPLK'!J10</f>
        <v>51552.457300844268</v>
      </c>
      <c r="K10" s="64">
        <f>+'LAN-PPMP'!K10+'LAN-PPIP'!K10+'LAN-DPLK'!K10</f>
        <v>51350.392441347154</v>
      </c>
      <c r="L10" s="64">
        <f>+'LAN-PPMP'!L10+'LAN-PPIP'!L10+'LAN-DPLK'!L10</f>
        <v>52708.169858438763</v>
      </c>
      <c r="M10" s="64">
        <f>+'LAN-PPMP'!M10+'LAN-PPIP'!M10+'LAN-DPLK'!M10</f>
        <v>52702.043143478244</v>
      </c>
      <c r="N10" s="64">
        <f>+'LAN-PPMP'!N10+'LAN-PPIP'!N10+'LAN-DPLK'!N10</f>
        <v>52685.873203088689</v>
      </c>
      <c r="O10" s="64">
        <f>+'LAN-PPMP'!O10+'LAN-PPIP'!O10+'LAN-DPLK'!O10</f>
        <v>54529.228503213955</v>
      </c>
      <c r="P10" s="64">
        <f>+'LAN-PPMP'!P10+'LAN-PPIP'!P10+'LAN-DPLK'!P10</f>
        <v>54153.312938010291</v>
      </c>
    </row>
    <row r="11" spans="1:16">
      <c r="A11" s="16">
        <v>9</v>
      </c>
      <c r="B11" s="17" t="s">
        <v>20</v>
      </c>
      <c r="C11" s="64">
        <f>+'LAN-PPMP'!C11+'LAN-PPIP'!C11+'LAN-DPLK'!C11</f>
        <v>1977.3076320628979</v>
      </c>
      <c r="D11" s="64">
        <f>+'LAN-PPMP'!D11+'LAN-PPIP'!D11+'LAN-DPLK'!D11</f>
        <v>2119.4594231558576</v>
      </c>
      <c r="E11" s="64">
        <f>+'LAN-PPMP'!E11+'LAN-PPIP'!E11+'LAN-DPLK'!E11</f>
        <v>2039.407496299068</v>
      </c>
      <c r="F11" s="64">
        <f>+'LAN-PPMP'!F11+'LAN-PPIP'!F11+'LAN-DPLK'!F11</f>
        <v>2241.9277576154282</v>
      </c>
      <c r="G11" s="64">
        <f>+'LAN-PPMP'!G11+'LAN-PPIP'!G11+'LAN-DPLK'!G11</f>
        <v>2369.6298650272779</v>
      </c>
      <c r="H11" s="64">
        <f>+'LAN-PPMP'!H11+'LAN-PPIP'!H11+'LAN-DPLK'!H11</f>
        <v>2395.5935965432682</v>
      </c>
      <c r="I11" s="64">
        <f>+'LAN-PPMP'!I11+'LAN-PPIP'!I11+'LAN-DPLK'!I11</f>
        <v>2470.4516398543983</v>
      </c>
      <c r="J11" s="64">
        <f>+'LAN-PPMP'!J11+'LAN-PPIP'!J11+'LAN-DPLK'!J11</f>
        <v>2613.3000535660581</v>
      </c>
      <c r="K11" s="64">
        <f>+'LAN-PPMP'!K11+'LAN-PPIP'!K11+'LAN-DPLK'!K11</f>
        <v>2639.5684188912378</v>
      </c>
      <c r="L11" s="64">
        <f>+'LAN-PPMP'!L11+'LAN-PPIP'!L11+'LAN-DPLK'!L11</f>
        <v>2916.8403788532878</v>
      </c>
      <c r="M11" s="64">
        <f>+'LAN-PPMP'!M11+'LAN-PPIP'!M11+'LAN-DPLK'!M11</f>
        <v>3022.8053183493676</v>
      </c>
      <c r="N11" s="64">
        <f>+'LAN-PPMP'!N11+'LAN-PPIP'!N11+'LAN-DPLK'!N11</f>
        <v>3168.1309753354981</v>
      </c>
      <c r="O11" s="64">
        <f>+'LAN-PPMP'!O11+'LAN-PPIP'!O11+'LAN-DPLK'!O11</f>
        <v>3539.0379093288479</v>
      </c>
      <c r="P11" s="64">
        <f>+'LAN-PPMP'!P11+'LAN-PPIP'!P11+'LAN-DPLK'!P11</f>
        <v>3318.4949844160678</v>
      </c>
    </row>
    <row r="12" spans="1:16">
      <c r="A12" s="16">
        <v>10</v>
      </c>
      <c r="B12" s="17" t="s">
        <v>9</v>
      </c>
      <c r="C12" s="64">
        <f>+'LAN-PPMP'!C12+'LAN-PPIP'!C12+'LAN-DPLK'!C12</f>
        <v>14401.845407754507</v>
      </c>
      <c r="D12" s="64">
        <f>+'LAN-PPMP'!D12+'LAN-PPIP'!D12+'LAN-DPLK'!D12</f>
        <v>14501.954095331283</v>
      </c>
      <c r="E12" s="64">
        <f>+'LAN-PPMP'!E12+'LAN-PPIP'!E12+'LAN-DPLK'!E12</f>
        <v>14478.767571467302</v>
      </c>
      <c r="F12" s="64">
        <f>+'LAN-PPMP'!F12+'LAN-PPIP'!F12+'LAN-DPLK'!F12</f>
        <v>14555.136578561647</v>
      </c>
      <c r="G12" s="64">
        <f>+'LAN-PPMP'!G12+'LAN-PPIP'!G12+'LAN-DPLK'!G12</f>
        <v>14586.910775274089</v>
      </c>
      <c r="H12" s="64">
        <f>+'LAN-PPMP'!H12+'LAN-PPIP'!H12+'LAN-DPLK'!H12</f>
        <v>14766.58389685719</v>
      </c>
      <c r="I12" s="64">
        <f>+'LAN-PPMP'!I12+'LAN-PPIP'!I12+'LAN-DPLK'!I12</f>
        <v>14867.105525480925</v>
      </c>
      <c r="J12" s="64">
        <f>+'LAN-PPMP'!J12+'LAN-PPIP'!J12+'LAN-DPLK'!J12</f>
        <v>15067.441491607495</v>
      </c>
      <c r="K12" s="64">
        <f>+'LAN-PPMP'!K12+'LAN-PPIP'!K12+'LAN-DPLK'!K12</f>
        <v>15041.308316791516</v>
      </c>
      <c r="L12" s="64">
        <f>+'LAN-PPMP'!L12+'LAN-PPIP'!L12+'LAN-DPLK'!L12</f>
        <v>15371.890119146383</v>
      </c>
      <c r="M12" s="64">
        <f>+'LAN-PPMP'!M12+'LAN-PPIP'!M12+'LAN-DPLK'!M12</f>
        <v>15917.423302598501</v>
      </c>
      <c r="N12" s="64">
        <f>+'LAN-PPMP'!N12+'LAN-PPIP'!N12+'LAN-DPLK'!N12</f>
        <v>16381.69597461547</v>
      </c>
      <c r="O12" s="64">
        <f>+'LAN-PPMP'!O12+'LAN-PPIP'!O12+'LAN-DPLK'!O12</f>
        <v>16175.829027570451</v>
      </c>
      <c r="P12" s="64">
        <f>+'LAN-PPMP'!P12+'LAN-PPIP'!P12+'LAN-DPLK'!P12</f>
        <v>16069.504575100311</v>
      </c>
    </row>
    <row r="13" spans="1:16">
      <c r="A13" s="16">
        <v>11</v>
      </c>
      <c r="B13" s="17" t="s">
        <v>21</v>
      </c>
      <c r="C13" s="64">
        <f>+'LAN-PPMP'!C13+'LAN-PPIP'!C13+'LAN-DPLK'!C13</f>
        <v>130.29471000000001</v>
      </c>
      <c r="D13" s="64">
        <f>+'LAN-PPMP'!D13+'LAN-PPIP'!D13+'LAN-DPLK'!D13</f>
        <v>130.294815</v>
      </c>
      <c r="E13" s="64">
        <f>+'LAN-PPMP'!E13+'LAN-PPIP'!E13+'LAN-DPLK'!E13</f>
        <v>154.12551500000001</v>
      </c>
      <c r="F13" s="64">
        <f>+'LAN-PPMP'!F13+'LAN-PPIP'!F13+'LAN-DPLK'!F13</f>
        <v>157.10711500000002</v>
      </c>
      <c r="G13" s="64">
        <f>+'LAN-PPMP'!G13+'LAN-PPIP'!G13+'LAN-DPLK'!G13</f>
        <v>190.28543979000003</v>
      </c>
      <c r="H13" s="64">
        <f>+'LAN-PPMP'!H13+'LAN-PPIP'!H13+'LAN-DPLK'!H13</f>
        <v>185.22216377000001</v>
      </c>
      <c r="I13" s="64">
        <f>+'LAN-PPMP'!I13+'LAN-PPIP'!I13+'LAN-DPLK'!I13</f>
        <v>180.41968500000002</v>
      </c>
      <c r="J13" s="64">
        <f>+'LAN-PPMP'!J13+'LAN-PPIP'!J13+'LAN-DPLK'!J13</f>
        <v>122.480136</v>
      </c>
      <c r="K13" s="64">
        <f>+'LAN-PPMP'!K13+'LAN-PPIP'!K13+'LAN-DPLK'!K13</f>
        <v>161.08171382500001</v>
      </c>
      <c r="L13" s="64">
        <f>+'LAN-PPMP'!L13+'LAN-PPIP'!L13+'LAN-DPLK'!L13</f>
        <v>160.64288199999999</v>
      </c>
      <c r="M13" s="64">
        <f>+'LAN-PPMP'!M13+'LAN-PPIP'!M13+'LAN-DPLK'!M13</f>
        <v>202.88020399999999</v>
      </c>
      <c r="N13" s="64">
        <f>+'LAN-PPMP'!N13+'LAN-PPIP'!N13+'LAN-DPLK'!N13</f>
        <v>134.08443800000001</v>
      </c>
      <c r="O13" s="64">
        <f>+'LAN-PPMP'!O13+'LAN-PPIP'!O13+'LAN-DPLK'!O13</f>
        <v>128.90293199999999</v>
      </c>
      <c r="P13" s="64">
        <f>+'LAN-PPMP'!P13+'LAN-PPIP'!P13+'LAN-DPLK'!P13</f>
        <v>158.62402500000002</v>
      </c>
    </row>
    <row r="14" spans="1:16">
      <c r="A14" s="16">
        <v>12</v>
      </c>
      <c r="B14" s="17" t="s">
        <v>22</v>
      </c>
      <c r="C14" s="64">
        <f>+'LAN-PPMP'!C14+'LAN-PPIP'!C14+'LAN-DPLK'!C14</f>
        <v>493.38825059702799</v>
      </c>
      <c r="D14" s="64">
        <f>+'LAN-PPMP'!D14+'LAN-PPIP'!D14+'LAN-DPLK'!D14</f>
        <v>493.68175681413913</v>
      </c>
      <c r="E14" s="64">
        <f>+'LAN-PPMP'!E14+'LAN-PPIP'!E14+'LAN-DPLK'!E14</f>
        <v>532.14827053169529</v>
      </c>
      <c r="F14" s="64">
        <f>+'LAN-PPMP'!F14+'LAN-PPIP'!F14+'LAN-DPLK'!F14</f>
        <v>565.87721618670537</v>
      </c>
      <c r="G14" s="64">
        <f>+'LAN-PPMP'!G14+'LAN-PPIP'!G14+'LAN-DPLK'!G14</f>
        <v>563.51558375725631</v>
      </c>
      <c r="H14" s="64">
        <f>+'LAN-PPMP'!H14+'LAN-PPIP'!H14+'LAN-DPLK'!H14</f>
        <v>553.25197315883406</v>
      </c>
      <c r="I14" s="64">
        <f>+'LAN-PPMP'!I14+'LAN-PPIP'!I14+'LAN-DPLK'!I14</f>
        <v>770.28463093622292</v>
      </c>
      <c r="J14" s="64">
        <f>+'LAN-PPMP'!J14+'LAN-PPIP'!J14+'LAN-DPLK'!J14</f>
        <v>1204.0307349573368</v>
      </c>
      <c r="K14" s="64">
        <f>+'LAN-PPMP'!K14+'LAN-PPIP'!K14+'LAN-DPLK'!K14</f>
        <v>1190.131843344589</v>
      </c>
      <c r="L14" s="64">
        <f>+'LAN-PPMP'!L14+'LAN-PPIP'!L14+'LAN-DPLK'!L14</f>
        <v>1180.3407517376531</v>
      </c>
      <c r="M14" s="64">
        <f>+'LAN-PPMP'!M14+'LAN-PPIP'!M14+'LAN-DPLK'!M14</f>
        <v>1138.8210990621133</v>
      </c>
      <c r="N14" s="64">
        <f>+'LAN-PPMP'!N14+'LAN-PPIP'!N14+'LAN-DPLK'!N14</f>
        <v>1161.9121908227471</v>
      </c>
      <c r="O14" s="64">
        <f>+'LAN-PPMP'!O14+'LAN-PPIP'!O14+'LAN-DPLK'!O14</f>
        <v>1159.8269790577037</v>
      </c>
      <c r="P14" s="64">
        <f>+'LAN-PPMP'!P14+'LAN-PPIP'!P14+'LAN-DPLK'!P14</f>
        <v>1136.3875414452427</v>
      </c>
    </row>
    <row r="15" spans="1:16">
      <c r="A15" s="16">
        <v>13</v>
      </c>
      <c r="B15" s="17" t="s">
        <v>23</v>
      </c>
      <c r="C15" s="64">
        <f>+'LAN-PPMP'!C15+'LAN-PPIP'!C15+'LAN-DPLK'!C15</f>
        <v>125.40861603899999</v>
      </c>
      <c r="D15" s="64">
        <f>+'LAN-PPMP'!D15+'LAN-PPIP'!D15+'LAN-DPLK'!D15</f>
        <v>125.807670264</v>
      </c>
      <c r="E15" s="64">
        <f>+'LAN-PPMP'!E15+'LAN-PPIP'!E15+'LAN-DPLK'!E15</f>
        <v>121.283134989</v>
      </c>
      <c r="F15" s="64">
        <f>+'LAN-PPMP'!F15+'LAN-PPIP'!F15+'LAN-DPLK'!F15</f>
        <v>120.42440779399999</v>
      </c>
      <c r="G15" s="64">
        <f>+'LAN-PPMP'!G15+'LAN-PPIP'!G15+'LAN-DPLK'!G15</f>
        <v>122.723745839</v>
      </c>
      <c r="H15" s="64">
        <f>+'LAN-PPMP'!H15+'LAN-PPIP'!H15+'LAN-DPLK'!H15</f>
        <v>122.69251864899999</v>
      </c>
      <c r="I15" s="64">
        <f>+'LAN-PPMP'!I15+'LAN-PPIP'!I15+'LAN-DPLK'!I15</f>
        <v>122.94600592399999</v>
      </c>
      <c r="J15" s="64">
        <f>+'LAN-PPMP'!J15+'LAN-PPIP'!J15+'LAN-DPLK'!J15</f>
        <v>123.58100111899999</v>
      </c>
      <c r="K15" s="64">
        <f>+'LAN-PPMP'!K15+'LAN-PPIP'!K15+'LAN-DPLK'!K15</f>
        <v>121.99907457899999</v>
      </c>
      <c r="L15" s="64">
        <f>+'LAN-PPMP'!L15+'LAN-PPIP'!L15+'LAN-DPLK'!L15</f>
        <v>121.20417783400001</v>
      </c>
      <c r="M15" s="64">
        <f>+'LAN-PPMP'!M15+'LAN-PPIP'!M15+'LAN-DPLK'!M15</f>
        <v>120.473493714</v>
      </c>
      <c r="N15" s="64">
        <f>+'LAN-PPMP'!N15+'LAN-PPIP'!N15+'LAN-DPLK'!N15</f>
        <v>122.793949424</v>
      </c>
      <c r="O15" s="64">
        <f>+'LAN-PPMP'!O15+'LAN-PPIP'!O15+'LAN-DPLK'!O15</f>
        <v>122.07575767899999</v>
      </c>
      <c r="P15" s="64">
        <f>+'LAN-PPMP'!P15+'LAN-PPIP'!P15+'LAN-DPLK'!P15</f>
        <v>124.772146139</v>
      </c>
    </row>
    <row r="16" spans="1:16">
      <c r="A16" s="16">
        <v>14</v>
      </c>
      <c r="B16" s="17" t="s">
        <v>24</v>
      </c>
      <c r="C16" s="64">
        <f>+'LAN-PPMP'!C16+'LAN-PPIP'!C16+'LAN-DPLK'!C16</f>
        <v>0</v>
      </c>
      <c r="D16" s="64">
        <f>+'LAN-PPMP'!D16+'LAN-PPIP'!D16+'LAN-DPLK'!D16</f>
        <v>0</v>
      </c>
      <c r="E16" s="64">
        <f>+'LAN-PPMP'!E16+'LAN-PPIP'!E16+'LAN-DPLK'!E16</f>
        <v>0</v>
      </c>
      <c r="F16" s="64">
        <f>+'LAN-PPMP'!F16+'LAN-PPIP'!F16+'LAN-DPLK'!F16</f>
        <v>0</v>
      </c>
      <c r="G16" s="64">
        <f>+'LAN-PPMP'!G16+'LAN-PPIP'!G16+'LAN-DPLK'!G16</f>
        <v>0</v>
      </c>
      <c r="H16" s="64">
        <f>+'LAN-PPMP'!H16+'LAN-PPIP'!H16+'LAN-DPLK'!H16</f>
        <v>0</v>
      </c>
      <c r="I16" s="64">
        <f>+'LAN-PPMP'!I16+'LAN-PPIP'!I16+'LAN-DPLK'!I16</f>
        <v>0</v>
      </c>
      <c r="J16" s="64">
        <f>+'LAN-PPMP'!J16+'LAN-PPIP'!J16+'LAN-DPLK'!J16</f>
        <v>0</v>
      </c>
      <c r="K16" s="64">
        <f>+'LAN-PPMP'!K16+'LAN-PPIP'!K16+'LAN-DPLK'!K16</f>
        <v>0</v>
      </c>
      <c r="L16" s="64">
        <f>+'LAN-PPMP'!L16+'LAN-PPIP'!L16+'LAN-DPLK'!L16</f>
        <v>0</v>
      </c>
      <c r="M16" s="64">
        <f>+'LAN-PPMP'!M16+'LAN-PPIP'!M16+'LAN-DPLK'!M16</f>
        <v>0</v>
      </c>
      <c r="N16" s="64">
        <f>+'LAN-PPMP'!N16+'LAN-PPIP'!N16+'LAN-DPLK'!N16</f>
        <v>0</v>
      </c>
      <c r="O16" s="64">
        <f>+'LAN-PPMP'!O16+'LAN-PPIP'!O16+'LAN-DPLK'!O16</f>
        <v>0</v>
      </c>
      <c r="P16" s="64">
        <f>+'LAN-PPMP'!P16+'LAN-PPIP'!P16+'LAN-DPLK'!P16</f>
        <v>0</v>
      </c>
    </row>
    <row r="17" spans="1:16">
      <c r="A17" s="16">
        <v>15</v>
      </c>
      <c r="B17" s="17" t="s">
        <v>25</v>
      </c>
      <c r="C17" s="64">
        <f>+'LAN-PPMP'!C17+'LAN-PPIP'!C17+'LAN-DPLK'!C17</f>
        <v>0</v>
      </c>
      <c r="D17" s="64">
        <f>+'LAN-PPMP'!D17+'LAN-PPIP'!D17+'LAN-DPLK'!D17</f>
        <v>0</v>
      </c>
      <c r="E17" s="64">
        <f>+'LAN-PPMP'!E17+'LAN-PPIP'!E17+'LAN-DPLK'!E17</f>
        <v>0</v>
      </c>
      <c r="F17" s="64">
        <f>+'LAN-PPMP'!F17+'LAN-PPIP'!F17+'LAN-DPLK'!F17</f>
        <v>0</v>
      </c>
      <c r="G17" s="64">
        <f>+'LAN-PPMP'!G17+'LAN-PPIP'!G17+'LAN-DPLK'!G17</f>
        <v>0</v>
      </c>
      <c r="H17" s="64">
        <f>+'LAN-PPMP'!H17+'LAN-PPIP'!H17+'LAN-DPLK'!H17</f>
        <v>0</v>
      </c>
      <c r="I17" s="64">
        <f>+'LAN-PPMP'!I17+'LAN-PPIP'!I17+'LAN-DPLK'!I17</f>
        <v>0</v>
      </c>
      <c r="J17" s="64">
        <f>+'LAN-PPMP'!J17+'LAN-PPIP'!J17+'LAN-DPLK'!J17</f>
        <v>0</v>
      </c>
      <c r="K17" s="64">
        <f>+'LAN-PPMP'!K17+'LAN-PPIP'!K17+'LAN-DPLK'!K17</f>
        <v>0</v>
      </c>
      <c r="L17" s="64">
        <f>+'LAN-PPMP'!L17+'LAN-PPIP'!L17+'LAN-DPLK'!L17</f>
        <v>0</v>
      </c>
      <c r="M17" s="64">
        <f>+'LAN-PPMP'!M17+'LAN-PPIP'!M17+'LAN-DPLK'!M17</f>
        <v>0</v>
      </c>
      <c r="N17" s="64">
        <f>+'LAN-PPMP'!N17+'LAN-PPIP'!N17+'LAN-DPLK'!N17</f>
        <v>0</v>
      </c>
      <c r="O17" s="64">
        <f>+'LAN-PPMP'!O17+'LAN-PPIP'!O17+'LAN-DPLK'!O17</f>
        <v>0</v>
      </c>
      <c r="P17" s="64">
        <f>+'LAN-PPMP'!P17+'LAN-PPIP'!P17+'LAN-DPLK'!P17</f>
        <v>0</v>
      </c>
    </row>
    <row r="18" spans="1:16">
      <c r="A18" s="16">
        <v>16</v>
      </c>
      <c r="B18" s="17" t="s">
        <v>26</v>
      </c>
      <c r="C18" s="64">
        <f>+'LAN-PPMP'!C18+'LAN-PPIP'!C18+'LAN-DPLK'!C18</f>
        <v>7553.6761322139992</v>
      </c>
      <c r="D18" s="64">
        <f>+'LAN-PPMP'!D18+'LAN-PPIP'!D18+'LAN-DPLK'!D18</f>
        <v>7598.5692555477399</v>
      </c>
      <c r="E18" s="64">
        <f>+'LAN-PPMP'!E18+'LAN-PPIP'!E18+'LAN-DPLK'!E18</f>
        <v>7635.2205387773311</v>
      </c>
      <c r="F18" s="64">
        <f>+'LAN-PPMP'!F18+'LAN-PPIP'!F18+'LAN-DPLK'!F18</f>
        <v>7743.8461246563302</v>
      </c>
      <c r="G18" s="64">
        <f>+'LAN-PPMP'!G18+'LAN-PPIP'!G18+'LAN-DPLK'!G18</f>
        <v>7773.7721701093296</v>
      </c>
      <c r="H18" s="64">
        <f>+'LAN-PPMP'!H18+'LAN-PPIP'!H18+'LAN-DPLK'!H18</f>
        <v>7880.2772334415904</v>
      </c>
      <c r="I18" s="64">
        <f>+'LAN-PPMP'!I18+'LAN-PPIP'!I18+'LAN-DPLK'!I18</f>
        <v>7824.181339494</v>
      </c>
      <c r="J18" s="64">
        <f>+'LAN-PPMP'!J18+'LAN-PPIP'!J18+'LAN-DPLK'!J18</f>
        <v>7773.6320569580002</v>
      </c>
      <c r="K18" s="64">
        <f>+'LAN-PPMP'!K18+'LAN-PPIP'!K18+'LAN-DPLK'!K18</f>
        <v>8053.5851867769998</v>
      </c>
      <c r="L18" s="64">
        <f>+'LAN-PPMP'!L18+'LAN-PPIP'!L18+'LAN-DPLK'!L18</f>
        <v>8124.6051513719995</v>
      </c>
      <c r="M18" s="64">
        <f>+'LAN-PPMP'!M18+'LAN-PPIP'!M18+'LAN-DPLK'!M18</f>
        <v>8182.5412093679997</v>
      </c>
      <c r="N18" s="64">
        <f>+'LAN-PPMP'!N18+'LAN-PPIP'!N18+'LAN-DPLK'!N18</f>
        <v>8303.0174573369986</v>
      </c>
      <c r="O18" s="64">
        <f>+'LAN-PPMP'!O18+'LAN-PPIP'!O18+'LAN-DPLK'!O18</f>
        <v>8310.6196270945893</v>
      </c>
      <c r="P18" s="64">
        <f>+'LAN-PPMP'!P18+'LAN-PPIP'!P18+'LAN-DPLK'!P18</f>
        <v>8546.8922522810008</v>
      </c>
    </row>
    <row r="19" spans="1:16">
      <c r="A19" s="16">
        <v>17</v>
      </c>
      <c r="B19" s="17" t="s">
        <v>27</v>
      </c>
      <c r="C19" s="64">
        <f>+'LAN-PPMP'!C19+'LAN-PPIP'!C19+'LAN-DPLK'!C19</f>
        <v>4636.630112584</v>
      </c>
      <c r="D19" s="64">
        <f>+'LAN-PPMP'!D19+'LAN-PPIP'!D19+'LAN-DPLK'!D19</f>
        <v>4686.8866904819997</v>
      </c>
      <c r="E19" s="64">
        <f>+'LAN-PPMP'!E19+'LAN-PPIP'!E19+'LAN-DPLK'!E19</f>
        <v>4758.0833904820001</v>
      </c>
      <c r="F19" s="64">
        <f>+'LAN-PPMP'!F19+'LAN-PPIP'!F19+'LAN-DPLK'!F19</f>
        <v>4764.895785189</v>
      </c>
      <c r="G19" s="64">
        <f>+'LAN-PPMP'!G19+'LAN-PPIP'!G19+'LAN-DPLK'!G19</f>
        <v>4748.4092426522502</v>
      </c>
      <c r="H19" s="64">
        <f>+'LAN-PPMP'!H19+'LAN-PPIP'!H19+'LAN-DPLK'!H19</f>
        <v>4745.2734522250003</v>
      </c>
      <c r="I19" s="64">
        <f>+'LAN-PPMP'!I19+'LAN-PPIP'!I19+'LAN-DPLK'!I19</f>
        <v>4745.3501672250004</v>
      </c>
      <c r="J19" s="64">
        <f>+'LAN-PPMP'!J19+'LAN-PPIP'!J19+'LAN-DPLK'!J19</f>
        <v>4853.5682698829996</v>
      </c>
      <c r="K19" s="64">
        <f>+'LAN-PPMP'!K19+'LAN-PPIP'!K19+'LAN-DPLK'!K19</f>
        <v>4743.1883372069997</v>
      </c>
      <c r="L19" s="64">
        <f>+'LAN-PPMP'!L19+'LAN-PPIP'!L19+'LAN-DPLK'!L19</f>
        <v>4729.4663648639998</v>
      </c>
      <c r="M19" s="64">
        <f>+'LAN-PPMP'!M19+'LAN-PPIP'!M19+'LAN-DPLK'!M19</f>
        <v>4707.3857411529998</v>
      </c>
      <c r="N19" s="64">
        <f>+'LAN-PPMP'!N19+'LAN-PPIP'!N19+'LAN-DPLK'!N19</f>
        <v>4812.1487675992503</v>
      </c>
      <c r="O19" s="64">
        <f>+'LAN-PPMP'!O19+'LAN-PPIP'!O19+'LAN-DPLK'!O19</f>
        <v>4822.8101640790001</v>
      </c>
      <c r="P19" s="64">
        <f>+'LAN-PPMP'!P19+'LAN-PPIP'!P19+'LAN-DPLK'!P19</f>
        <v>4822.5341202230002</v>
      </c>
    </row>
    <row r="20" spans="1:16">
      <c r="A20" s="16">
        <v>18</v>
      </c>
      <c r="B20" s="17" t="s">
        <v>28</v>
      </c>
      <c r="C20" s="64">
        <f>+'LAN-PPMP'!C20+'LAN-PPIP'!C20+'LAN-DPLK'!C20</f>
        <v>2115.7303070080002</v>
      </c>
      <c r="D20" s="64">
        <f>+'LAN-PPMP'!D20+'LAN-PPIP'!D20+'LAN-DPLK'!D20</f>
        <v>2083.073447712</v>
      </c>
      <c r="E20" s="64">
        <f>+'LAN-PPMP'!E20+'LAN-PPIP'!E20+'LAN-DPLK'!E20</f>
        <v>2110.318295906</v>
      </c>
      <c r="F20" s="64">
        <f>+'LAN-PPMP'!F20+'LAN-PPIP'!F20+'LAN-DPLK'!F20</f>
        <v>2106.4675893519998</v>
      </c>
      <c r="G20" s="64">
        <f>+'LAN-PPMP'!G20+'LAN-PPIP'!G20+'LAN-DPLK'!G20</f>
        <v>2102.2189214479999</v>
      </c>
      <c r="H20" s="64">
        <f>+'LAN-PPMP'!H20+'LAN-PPIP'!H20+'LAN-DPLK'!H20</f>
        <v>2108.326710366</v>
      </c>
      <c r="I20" s="64">
        <f>+'LAN-PPMP'!I20+'LAN-PPIP'!I20+'LAN-DPLK'!I20</f>
        <v>2122.7189526470002</v>
      </c>
      <c r="J20" s="64">
        <f>+'LAN-PPMP'!J20+'LAN-PPIP'!J20+'LAN-DPLK'!J20</f>
        <v>2119.7937489748701</v>
      </c>
      <c r="K20" s="64">
        <f>+'LAN-PPMP'!K20+'LAN-PPIP'!K20+'LAN-DPLK'!K20</f>
        <v>2119.9256401968701</v>
      </c>
      <c r="L20" s="64">
        <f>+'LAN-PPMP'!L20+'LAN-PPIP'!L20+'LAN-DPLK'!L20</f>
        <v>2134.58779847087</v>
      </c>
      <c r="M20" s="64">
        <f>+'LAN-PPMP'!M20+'LAN-PPIP'!M20+'LAN-DPLK'!M20</f>
        <v>1984.8754251818702</v>
      </c>
      <c r="N20" s="64">
        <f>+'LAN-PPMP'!N20+'LAN-PPIP'!N20+'LAN-DPLK'!N20</f>
        <v>2114.4909343478703</v>
      </c>
      <c r="O20" s="64">
        <f>+'LAN-PPMP'!O20+'LAN-PPIP'!O20+'LAN-DPLK'!O20</f>
        <v>2115.2805941698703</v>
      </c>
      <c r="P20" s="64">
        <f>+'LAN-PPMP'!P20+'LAN-PPIP'!P20+'LAN-DPLK'!P20</f>
        <v>2112.6195029318701</v>
      </c>
    </row>
    <row r="21" spans="1:16">
      <c r="A21" s="16">
        <v>19</v>
      </c>
      <c r="B21" s="17" t="s">
        <v>29</v>
      </c>
      <c r="C21" s="64">
        <f>+'LAN-PPMP'!C21+'LAN-PPIP'!C21+'LAN-DPLK'!C21</f>
        <v>6698.1066063382596</v>
      </c>
      <c r="D21" s="64">
        <f>+'LAN-PPMP'!D21+'LAN-PPIP'!D21+'LAN-DPLK'!D21</f>
        <v>6756.5053017872497</v>
      </c>
      <c r="E21" s="64">
        <f>+'LAN-PPMP'!E21+'LAN-PPIP'!E21+'LAN-DPLK'!E21</f>
        <v>6808.9864940304105</v>
      </c>
      <c r="F21" s="64">
        <f>+'LAN-PPMP'!F21+'LAN-PPIP'!F21+'LAN-DPLK'!F21</f>
        <v>6829.2885711774006</v>
      </c>
      <c r="G21" s="64">
        <f>+'LAN-PPMP'!G21+'LAN-PPIP'!G21+'LAN-DPLK'!G21</f>
        <v>6914.7258869891893</v>
      </c>
      <c r="H21" s="64">
        <f>+'LAN-PPMP'!H21+'LAN-PPIP'!H21+'LAN-DPLK'!H21</f>
        <v>7011.3089557771691</v>
      </c>
      <c r="I21" s="64">
        <f>+'LAN-PPMP'!I21+'LAN-PPIP'!I21+'LAN-DPLK'!I21</f>
        <v>7001.7738820009999</v>
      </c>
      <c r="J21" s="64">
        <f>+'LAN-PPMP'!J21+'LAN-PPIP'!J21+'LAN-DPLK'!J21</f>
        <v>7062.0436648381901</v>
      </c>
      <c r="K21" s="64">
        <f>+'LAN-PPMP'!K21+'LAN-PPIP'!K21+'LAN-DPLK'!K21</f>
        <v>7104.0955539921824</v>
      </c>
      <c r="L21" s="64">
        <f>+'LAN-PPMP'!L21+'LAN-PPIP'!L21+'LAN-DPLK'!L21</f>
        <v>7147.4250892911696</v>
      </c>
      <c r="M21" s="64">
        <f>+'LAN-PPMP'!M21+'LAN-PPIP'!M21+'LAN-DPLK'!M21</f>
        <v>6481.4651739699993</v>
      </c>
      <c r="N21" s="64">
        <f>+'LAN-PPMP'!N21+'LAN-PPIP'!N21+'LAN-DPLK'!N21</f>
        <v>7092.4333417781891</v>
      </c>
      <c r="O21" s="64">
        <f>+'LAN-PPMP'!O21+'LAN-PPIP'!O21+'LAN-DPLK'!O21</f>
        <v>7097.4263943599199</v>
      </c>
      <c r="P21" s="64">
        <f>+'LAN-PPMP'!P21+'LAN-PPIP'!P21+'LAN-DPLK'!P21</f>
        <v>7087.82484712326</v>
      </c>
    </row>
    <row r="22" spans="1:16">
      <c r="A22" s="19">
        <v>20</v>
      </c>
      <c r="B22" s="20" t="s">
        <v>30</v>
      </c>
      <c r="C22" s="63">
        <f>+'LAN-PPMP'!C22+'LAN-PPIP'!C22+'LAN-DPLK'!C22</f>
        <v>234706.48996400231</v>
      </c>
      <c r="D22" s="63">
        <f>+'LAN-PPMP'!D22+'LAN-PPIP'!D22+'LAN-DPLK'!D22</f>
        <v>239298.01274940808</v>
      </c>
      <c r="E22" s="63">
        <f>+'LAN-PPMP'!E22+'LAN-PPIP'!E22+'LAN-DPLK'!E22</f>
        <v>241639.53923067183</v>
      </c>
      <c r="F22" s="63">
        <f>+'LAN-PPMP'!F22+'LAN-PPIP'!F22+'LAN-DPLK'!F22</f>
        <v>243967.79970355675</v>
      </c>
      <c r="G22" s="63">
        <f>+'LAN-PPMP'!G22+'LAN-PPIP'!G22+'LAN-DPLK'!G22</f>
        <v>245296.46545414563</v>
      </c>
      <c r="H22" s="63">
        <f>+'LAN-PPMP'!H22+'LAN-PPIP'!H22+'LAN-DPLK'!H22</f>
        <v>247074.49907284474</v>
      </c>
      <c r="I22" s="63">
        <f>+'LAN-PPMP'!I22+'LAN-PPIP'!I22+'LAN-DPLK'!I22</f>
        <v>248819.20754830691</v>
      </c>
      <c r="J22" s="63">
        <f>+'LAN-PPMP'!J22+'LAN-PPIP'!J22+'LAN-DPLK'!J22</f>
        <v>251524.16549778884</v>
      </c>
      <c r="K22" s="63">
        <f>+'LAN-PPMP'!K22+'LAN-PPIP'!K22+'LAN-DPLK'!K22</f>
        <v>251672.49883903208</v>
      </c>
      <c r="L22" s="63">
        <f>+'LAN-PPMP'!L22+'LAN-PPIP'!L22+'LAN-DPLK'!L22</f>
        <v>252588.42426570423</v>
      </c>
      <c r="M22" s="63">
        <f>+'LAN-PPMP'!M22+'LAN-PPIP'!M22+'LAN-DPLK'!M22</f>
        <v>254482.00401660067</v>
      </c>
      <c r="N22" s="63">
        <f>+'LAN-PPMP'!N22+'LAN-PPIP'!N22+'LAN-DPLK'!N22</f>
        <v>258418.93183228059</v>
      </c>
      <c r="O22" s="63">
        <f>+'LAN-PPMP'!O22+'LAN-PPIP'!O22+'LAN-DPLK'!O22</f>
        <v>258269.58301634301</v>
      </c>
      <c r="P22" s="63">
        <f>+'LAN-PPMP'!P22+'LAN-PPIP'!P22+'LAN-DPLK'!P22</f>
        <v>257018.48590771464</v>
      </c>
    </row>
    <row r="23" spans="1:16">
      <c r="A23" s="16">
        <v>21</v>
      </c>
      <c r="B23" s="17" t="s">
        <v>31</v>
      </c>
      <c r="C23" s="21">
        <f>+'LAN-PPMP'!C23+'LAN-PPIP'!C23+'LAN-DPLK'!C23</f>
        <v>1423.7177458451974</v>
      </c>
      <c r="D23" s="21">
        <f>+'LAN-PPMP'!D23+'LAN-PPIP'!D23+'LAN-DPLK'!D23</f>
        <v>1491.4307770749601</v>
      </c>
      <c r="E23" s="21">
        <f>+'LAN-PPMP'!E23+'LAN-PPIP'!E23+'LAN-DPLK'!E23</f>
        <v>1205.8044496638634</v>
      </c>
      <c r="F23" s="21">
        <f>+'LAN-PPMP'!F23+'LAN-PPIP'!F23+'LAN-DPLK'!F23</f>
        <v>1476.8001490373654</v>
      </c>
      <c r="G23" s="21">
        <f>+'LAN-PPMP'!G23+'LAN-PPIP'!G23+'LAN-DPLK'!G23</f>
        <v>1931.012712851526</v>
      </c>
      <c r="H23" s="21">
        <f>+'LAN-PPMP'!H23+'LAN-PPIP'!H23+'LAN-DPLK'!H23</f>
        <v>1196.9864567652271</v>
      </c>
      <c r="I23" s="21">
        <f>+'LAN-PPMP'!I23+'LAN-PPIP'!I23+'LAN-DPLK'!I23</f>
        <v>1148.7943854802352</v>
      </c>
      <c r="J23" s="21">
        <f>+'LAN-PPMP'!J23+'LAN-PPIP'!J23+'LAN-DPLK'!J23</f>
        <v>1250.6860471152509</v>
      </c>
      <c r="K23" s="21">
        <f>+'LAN-PPMP'!K23+'LAN-PPIP'!K23+'LAN-DPLK'!K23</f>
        <v>1390.8937677946788</v>
      </c>
      <c r="L23" s="21">
        <f>+'LAN-PPMP'!L23+'LAN-PPIP'!L23+'LAN-DPLK'!L23</f>
        <v>1132.5614663338072</v>
      </c>
      <c r="M23" s="21">
        <f>+'LAN-PPMP'!M23+'LAN-PPIP'!M23+'LAN-DPLK'!M23</f>
        <v>976.34584789925589</v>
      </c>
      <c r="N23" s="21">
        <f>+'LAN-PPMP'!N23+'LAN-PPIP'!N23+'LAN-DPLK'!N23</f>
        <v>1395.629252670986</v>
      </c>
      <c r="O23" s="21">
        <f>+'LAN-PPMP'!O23+'LAN-PPIP'!O23+'LAN-DPLK'!O23</f>
        <v>1864.2244604403732</v>
      </c>
      <c r="P23" s="21">
        <f>+'LAN-PPMP'!P23+'LAN-PPIP'!P23+'LAN-DPLK'!P23</f>
        <v>1359.8032641895161</v>
      </c>
    </row>
    <row r="24" spans="1:16">
      <c r="A24" s="16">
        <v>22</v>
      </c>
      <c r="B24" s="18" t="s">
        <v>32</v>
      </c>
      <c r="C24" s="21">
        <f>+'LAN-PPMP'!C24+'LAN-PPIP'!C24</f>
        <v>330.99498250321824</v>
      </c>
      <c r="D24" s="21">
        <f>+'LAN-PPMP'!D24+'LAN-PPIP'!D24</f>
        <v>315.11479909914999</v>
      </c>
      <c r="E24" s="21">
        <f>+'LAN-PPMP'!E24+'LAN-PPIP'!E24</f>
        <v>288.2460850418164</v>
      </c>
      <c r="F24" s="21">
        <f>+'LAN-PPMP'!F24+'LAN-PPIP'!F24</f>
        <v>286.10035108033918</v>
      </c>
      <c r="G24" s="21">
        <f>+'LAN-PPMP'!G24+'LAN-PPIP'!G24</f>
        <v>348.29376254158001</v>
      </c>
      <c r="H24" s="21">
        <f>+'LAN-PPMP'!H24+'LAN-PPIP'!H24</f>
        <v>292.37515296127617</v>
      </c>
      <c r="I24" s="21">
        <f>+'LAN-PPMP'!I24+'LAN-PPIP'!I24</f>
        <v>284.58774457854003</v>
      </c>
      <c r="J24" s="21">
        <f>+'LAN-PPMP'!J24+'LAN-PPIP'!J24</f>
        <v>291.6567540202642</v>
      </c>
      <c r="K24" s="21">
        <f>+'LAN-PPMP'!K24+'LAN-PPIP'!K24</f>
        <v>278.28974886817389</v>
      </c>
      <c r="L24" s="21">
        <f>+'LAN-PPMP'!L24+'LAN-PPIP'!L24</f>
        <v>264.23039981151203</v>
      </c>
      <c r="M24" s="21">
        <f>+'LAN-PPMP'!M24+'LAN-PPIP'!M24</f>
        <v>234.85926304494001</v>
      </c>
      <c r="N24" s="21">
        <f>+'LAN-PPMP'!N24+'LAN-PPIP'!N24</f>
        <v>278.11831055509998</v>
      </c>
      <c r="O24" s="21">
        <f>+'LAN-PPMP'!O24+'LAN-PPIP'!O24</f>
        <v>284.15076845976</v>
      </c>
      <c r="P24" s="21">
        <f>+'LAN-PPMP'!P24+'LAN-PPIP'!P24</f>
        <v>289.21659779049997</v>
      </c>
    </row>
    <row r="25" spans="1:16">
      <c r="A25" s="16">
        <v>23</v>
      </c>
      <c r="B25" s="18" t="s">
        <v>33</v>
      </c>
      <c r="C25" s="21">
        <f>+'LAN-PPMP'!C25+'LAN-PPIP'!C25</f>
        <v>59.410739682479999</v>
      </c>
      <c r="D25" s="21">
        <f>+'LAN-PPMP'!D25+'LAN-PPIP'!D25</f>
        <v>57.1617600375682</v>
      </c>
      <c r="E25" s="21">
        <f>+'LAN-PPMP'!E25+'LAN-PPIP'!E25</f>
        <v>69.361503014875424</v>
      </c>
      <c r="F25" s="21">
        <f>+'LAN-PPMP'!F25+'LAN-PPIP'!F25</f>
        <v>57.103675879194995</v>
      </c>
      <c r="G25" s="21">
        <f>+'LAN-PPMP'!G25+'LAN-PPIP'!G25</f>
        <v>85.574473565882201</v>
      </c>
      <c r="H25" s="21">
        <f>+'LAN-PPMP'!H25+'LAN-PPIP'!H25</f>
        <v>66.828729021009991</v>
      </c>
      <c r="I25" s="21">
        <f>+'LAN-PPMP'!I25+'LAN-PPIP'!I25</f>
        <v>57.280253516759998</v>
      </c>
      <c r="J25" s="21">
        <f>+'LAN-PPMP'!J25+'LAN-PPIP'!J25</f>
        <v>60.300910647880002</v>
      </c>
      <c r="K25" s="21">
        <f>+'LAN-PPMP'!K25+'LAN-PPIP'!K25</f>
        <v>57.744082176212281</v>
      </c>
      <c r="L25" s="21">
        <f>+'LAN-PPMP'!L25+'LAN-PPIP'!L25</f>
        <v>50.308088671877925</v>
      </c>
      <c r="M25" s="21">
        <f>+'LAN-PPMP'!M25+'LAN-PPIP'!M25</f>
        <v>41.536235298019996</v>
      </c>
      <c r="N25" s="21">
        <f>+'LAN-PPMP'!N25+'LAN-PPIP'!N25</f>
        <v>52.409057895479989</v>
      </c>
      <c r="O25" s="21">
        <f>+'LAN-PPMP'!O25+'LAN-PPIP'!O25</f>
        <v>56.679704416180002</v>
      </c>
      <c r="P25" s="21">
        <f>+'LAN-PPMP'!P25+'LAN-PPIP'!P25</f>
        <v>54.149864688085742</v>
      </c>
    </row>
    <row r="26" spans="1:16">
      <c r="A26" s="16">
        <v>24</v>
      </c>
      <c r="B26" s="18" t="s">
        <v>34</v>
      </c>
      <c r="C26" s="21">
        <f>'LAN-PPMP'!C26</f>
        <v>3582.8688627444799</v>
      </c>
      <c r="D26" s="21">
        <f>'LAN-PPMP'!D26</f>
        <v>1584.1351027764799</v>
      </c>
      <c r="E26" s="21">
        <f>'LAN-PPMP'!E26</f>
        <v>1645.6670674654299</v>
      </c>
      <c r="F26" s="21">
        <f>'LAN-PPMP'!F26</f>
        <v>1829.9235287614299</v>
      </c>
      <c r="G26" s="21">
        <f>'LAN-PPMP'!G26</f>
        <v>1673.71923198216</v>
      </c>
      <c r="H26" s="21">
        <f>'LAN-PPMP'!H26</f>
        <v>1468.9799191078898</v>
      </c>
      <c r="I26" s="21">
        <f>'LAN-PPMP'!I26</f>
        <v>1569.58234561219</v>
      </c>
      <c r="J26" s="21">
        <f>'LAN-PPMP'!J26</f>
        <v>1699.68323169119</v>
      </c>
      <c r="K26" s="21">
        <f>'LAN-PPMP'!K26</f>
        <v>1601.45550059419</v>
      </c>
      <c r="L26" s="21">
        <f>'LAN-PPMP'!L26</f>
        <v>1659.2361758961899</v>
      </c>
      <c r="M26" s="21">
        <f>'LAN-PPMP'!M26</f>
        <v>1411.563575504</v>
      </c>
      <c r="N26" s="21">
        <f>'LAN-PPMP'!N26</f>
        <v>1625.0996718389999</v>
      </c>
      <c r="O26" s="21">
        <f>'LAN-PPMP'!O26</f>
        <v>1637.272029257</v>
      </c>
      <c r="P26" s="21">
        <f>'LAN-PPMP'!P26</f>
        <v>1624.08374228204</v>
      </c>
    </row>
    <row r="27" spans="1:16">
      <c r="A27" s="16">
        <v>25</v>
      </c>
      <c r="B27" s="17" t="s">
        <v>35</v>
      </c>
      <c r="C27" s="21">
        <f>+'LAN-PPMP'!C27+'LAN-PPIP'!C26</f>
        <v>115.28175351047868</v>
      </c>
      <c r="D27" s="21">
        <f>+'LAN-PPMP'!D27+'LAN-PPIP'!D26</f>
        <v>153.5785820884887</v>
      </c>
      <c r="E27" s="21">
        <f>+'LAN-PPMP'!E27+'LAN-PPIP'!E26</f>
        <v>155.04669225251999</v>
      </c>
      <c r="F27" s="21">
        <f>+'LAN-PPMP'!F27+'LAN-PPIP'!F26</f>
        <v>156.37107680100002</v>
      </c>
      <c r="G27" s="21">
        <f>+'LAN-PPMP'!G27+'LAN-PPIP'!G26</f>
        <v>157.777425429</v>
      </c>
      <c r="H27" s="21">
        <f>+'LAN-PPMP'!H27+'LAN-PPIP'!H26</f>
        <v>179.932151006</v>
      </c>
      <c r="I27" s="21">
        <f>+'LAN-PPMP'!I27+'LAN-PPIP'!I26</f>
        <v>180.11845474951866</v>
      </c>
      <c r="J27" s="21">
        <f>+'LAN-PPMP'!J27+'LAN-PPIP'!J26</f>
        <v>191.44364343751869</v>
      </c>
      <c r="K27" s="21">
        <f>+'LAN-PPMP'!K27+'LAN-PPIP'!K26</f>
        <v>181.93417356051867</v>
      </c>
      <c r="L27" s="21">
        <f>+'LAN-PPMP'!L27+'LAN-PPIP'!L26</f>
        <v>181.97113520351868</v>
      </c>
      <c r="M27" s="21">
        <f>+'LAN-PPMP'!M27+'LAN-PPIP'!M26</f>
        <v>47.948734720819999</v>
      </c>
      <c r="N27" s="21">
        <f>+'LAN-PPMP'!N27+'LAN-PPIP'!N26</f>
        <v>49.175055919290003</v>
      </c>
      <c r="O27" s="21">
        <f>+'LAN-PPMP'!O27+'LAN-PPIP'!O26</f>
        <v>49.041442690970001</v>
      </c>
      <c r="P27" s="21">
        <f>+'LAN-PPMP'!P27+'LAN-PPIP'!P26</f>
        <v>51.480712810459998</v>
      </c>
    </row>
    <row r="28" spans="1:16">
      <c r="A28" s="16">
        <v>26</v>
      </c>
      <c r="B28" s="17" t="s">
        <v>36</v>
      </c>
      <c r="C28" s="21">
        <f>+'LAN-PPMP'!C28+'LAN-PPIP'!C27+'LAN-DPLK'!C24</f>
        <v>369.32237449156997</v>
      </c>
      <c r="D28" s="21">
        <f>+'LAN-PPMP'!D28+'LAN-PPIP'!D27+'LAN-DPLK'!D24</f>
        <v>361.73215327971997</v>
      </c>
      <c r="E28" s="21">
        <f>+'LAN-PPMP'!E28+'LAN-PPIP'!E27+'LAN-DPLK'!E24</f>
        <v>347.69100575761996</v>
      </c>
      <c r="F28" s="21">
        <f>+'LAN-PPMP'!F28+'LAN-PPIP'!F27+'LAN-DPLK'!F24</f>
        <v>399.74722681383003</v>
      </c>
      <c r="G28" s="21">
        <f>+'LAN-PPMP'!G28+'LAN-PPIP'!G27+'LAN-DPLK'!G24</f>
        <v>422.43287674303997</v>
      </c>
      <c r="H28" s="21">
        <f>+'LAN-PPMP'!H28+'LAN-PPIP'!H27+'LAN-DPLK'!H24</f>
        <v>392.06206582503006</v>
      </c>
      <c r="I28" s="21">
        <f>+'LAN-PPMP'!I28+'LAN-PPIP'!I27+'LAN-DPLK'!I24</f>
        <v>404.38684144940004</v>
      </c>
      <c r="J28" s="21">
        <f>+'LAN-PPMP'!J28+'LAN-PPIP'!J27+'LAN-DPLK'!J24</f>
        <v>441.90958712436998</v>
      </c>
      <c r="K28" s="21">
        <f>+'LAN-PPMP'!K28+'LAN-PPIP'!K27+'LAN-DPLK'!K24</f>
        <v>447.02761913078001</v>
      </c>
      <c r="L28" s="21">
        <f>+'LAN-PPMP'!L28+'LAN-PPIP'!L27+'LAN-DPLK'!L24</f>
        <v>445.40351862098998</v>
      </c>
      <c r="M28" s="21">
        <f>+'LAN-PPMP'!M28+'LAN-PPIP'!M27+'LAN-DPLK'!M24</f>
        <v>359.09763456798999</v>
      </c>
      <c r="N28" s="21">
        <f>+'LAN-PPMP'!N28+'LAN-PPIP'!N27+'LAN-DPLK'!N24</f>
        <v>356.98661870264999</v>
      </c>
      <c r="O28" s="21">
        <f>+'LAN-PPMP'!O28+'LAN-PPIP'!O27+'LAN-DPLK'!O24</f>
        <v>362.36633708546003</v>
      </c>
      <c r="P28" s="21">
        <f>+'LAN-PPMP'!P28+'LAN-PPIP'!P27+'LAN-DPLK'!P24</f>
        <v>360.15765956652001</v>
      </c>
    </row>
    <row r="29" spans="1:16">
      <c r="A29" s="16">
        <v>27</v>
      </c>
      <c r="B29" s="17" t="s">
        <v>37</v>
      </c>
      <c r="C29" s="21">
        <f>+'LAN-PPMP'!C29+'LAN-PPIP'!C28+'LAN-DPLK'!C25</f>
        <v>404.34782534388614</v>
      </c>
      <c r="D29" s="21">
        <f>+'LAN-PPMP'!D29+'LAN-PPIP'!D28+'LAN-DPLK'!D25</f>
        <v>559.66878114810606</v>
      </c>
      <c r="E29" s="21">
        <f>+'LAN-PPMP'!E29+'LAN-PPIP'!E28+'LAN-DPLK'!E25</f>
        <v>791.47281097680616</v>
      </c>
      <c r="F29" s="21">
        <f>+'LAN-PPMP'!F29+'LAN-PPIP'!F28+'LAN-DPLK'!F25</f>
        <v>703.00341524216617</v>
      </c>
      <c r="G29" s="21">
        <f>+'LAN-PPMP'!G29+'LAN-PPIP'!G28+'LAN-DPLK'!G25</f>
        <v>837.79032325926619</v>
      </c>
      <c r="H29" s="21">
        <f>+'LAN-PPMP'!H29+'LAN-PPIP'!H28+'LAN-DPLK'!H25</f>
        <v>744.90426539217606</v>
      </c>
      <c r="I29" s="21">
        <f>+'LAN-PPMP'!I29+'LAN-PPIP'!I28+'LAN-DPLK'!I25</f>
        <v>519.5635354050961</v>
      </c>
      <c r="J29" s="21">
        <f>+'LAN-PPMP'!J29+'LAN-PPIP'!J28+'LAN-DPLK'!J25</f>
        <v>541.39203480373612</v>
      </c>
      <c r="K29" s="21">
        <f>+'LAN-PPMP'!K29+'LAN-PPIP'!K28+'LAN-DPLK'!K25</f>
        <v>766.17549689214616</v>
      </c>
      <c r="L29" s="21">
        <f>+'LAN-PPMP'!L29+'LAN-PPIP'!L28+'LAN-DPLK'!L25</f>
        <v>417.59207170562615</v>
      </c>
      <c r="M29" s="21">
        <f>+'LAN-PPMP'!M29+'LAN-PPIP'!M28+'LAN-DPLK'!M25</f>
        <v>458.61894636803163</v>
      </c>
      <c r="N29" s="21">
        <f>+'LAN-PPMP'!N29+'LAN-PPIP'!N28+'LAN-DPLK'!N25</f>
        <v>937.66569412525166</v>
      </c>
      <c r="O29" s="21">
        <f>+'LAN-PPMP'!O29+'LAN-PPIP'!O28+'LAN-DPLK'!O25</f>
        <v>468.00775176732162</v>
      </c>
      <c r="P29" s="21">
        <f>+'LAN-PPMP'!P29+'LAN-PPIP'!P28+'LAN-DPLK'!P25</f>
        <v>429.52010438204616</v>
      </c>
    </row>
    <row r="30" spans="1:16">
      <c r="A30" s="16">
        <v>28</v>
      </c>
      <c r="B30" s="17" t="s">
        <v>38</v>
      </c>
      <c r="C30" s="21">
        <f>+'LAN-PPMP'!C30+'LAN-PPIP'!C29+'LAN-DPLK'!C26</f>
        <v>2370.3459548627666</v>
      </c>
      <c r="D30" s="21">
        <f>+'LAN-PPMP'!D30+'LAN-PPIP'!D29+'LAN-DPLK'!D26</f>
        <v>2156.0532374140248</v>
      </c>
      <c r="E30" s="21">
        <f>+'LAN-PPMP'!E30+'LAN-PPIP'!E29+'LAN-DPLK'!E26</f>
        <v>2481.6349486344161</v>
      </c>
      <c r="F30" s="21">
        <f>+'LAN-PPMP'!F30+'LAN-PPIP'!F29+'LAN-DPLK'!F26</f>
        <v>2227.7974288107498</v>
      </c>
      <c r="G30" s="21">
        <f>+'LAN-PPMP'!G30+'LAN-PPIP'!G29+'LAN-DPLK'!G26</f>
        <v>2450.8762500352573</v>
      </c>
      <c r="H30" s="21">
        <f>+'LAN-PPMP'!H30+'LAN-PPIP'!H29+'LAN-DPLK'!H26</f>
        <v>2383.8929323737952</v>
      </c>
      <c r="I30" s="21">
        <f>+'LAN-PPMP'!I30+'LAN-PPIP'!I29+'LAN-DPLK'!I26</f>
        <v>2620.7550638365014</v>
      </c>
      <c r="J30" s="21">
        <f>+'LAN-PPMP'!J30+'LAN-PPIP'!J29+'LAN-DPLK'!J26</f>
        <v>2198.4027256949043</v>
      </c>
      <c r="K30" s="21">
        <f>+'LAN-PPMP'!K30+'LAN-PPIP'!K29+'LAN-DPLK'!K26</f>
        <v>2484.3317660396569</v>
      </c>
      <c r="L30" s="21">
        <f>+'LAN-PPMP'!L30+'LAN-PPIP'!L29+'LAN-DPLK'!L26</f>
        <v>2063.0929899358543</v>
      </c>
      <c r="M30" s="21">
        <f>+'LAN-PPMP'!M30+'LAN-PPIP'!M29+'LAN-DPLK'!M26</f>
        <v>2170.7721686861614</v>
      </c>
      <c r="N30" s="21">
        <f>+'LAN-PPMP'!N30+'LAN-PPIP'!N29+'LAN-DPLK'!N26</f>
        <v>2296.9466615989327</v>
      </c>
      <c r="O30" s="21">
        <f>+'LAN-PPMP'!O30+'LAN-PPIP'!O29+'LAN-DPLK'!O26</f>
        <v>2448.9395738613321</v>
      </c>
      <c r="P30" s="21">
        <f>+'LAN-PPMP'!P30+'LAN-PPIP'!P29+'LAN-DPLK'!P26</f>
        <v>2423.4909775269762</v>
      </c>
    </row>
    <row r="31" spans="1:16">
      <c r="A31" s="16">
        <v>29</v>
      </c>
      <c r="B31" s="17" t="s">
        <v>39</v>
      </c>
      <c r="C31" s="21">
        <f>+'LAN-PPMP'!C31+'LAN-PPIP'!C30+'LAN-DPLK'!C27</f>
        <v>92.474245114746665</v>
      </c>
      <c r="D31" s="21">
        <f>+'LAN-PPMP'!D31+'LAN-PPIP'!D30+'LAN-DPLK'!D27</f>
        <v>90.447392639746681</v>
      </c>
      <c r="E31" s="21">
        <f>+'LAN-PPMP'!E31+'LAN-PPIP'!E30+'LAN-DPLK'!E27</f>
        <v>102.61355891390667</v>
      </c>
      <c r="F31" s="21">
        <f>+'LAN-PPMP'!F31+'LAN-PPIP'!F30+'LAN-DPLK'!F27</f>
        <v>173.76187480674668</v>
      </c>
      <c r="G31" s="21">
        <f>+'LAN-PPMP'!G31+'LAN-PPIP'!G30+'LAN-DPLK'!G27</f>
        <v>216.8232444545867</v>
      </c>
      <c r="H31" s="21">
        <f>+'LAN-PPMP'!H31+'LAN-PPIP'!H30+'LAN-DPLK'!H27</f>
        <v>96.97911452502666</v>
      </c>
      <c r="I31" s="21">
        <f>+'LAN-PPMP'!I31+'LAN-PPIP'!I30+'LAN-DPLK'!I27</f>
        <v>100.90875714085666</v>
      </c>
      <c r="J31" s="21">
        <f>+'LAN-PPMP'!J31+'LAN-PPIP'!J30+'LAN-DPLK'!J27</f>
        <v>79.304211133596667</v>
      </c>
      <c r="K31" s="21">
        <f>+'LAN-PPMP'!K31+'LAN-PPIP'!K30+'LAN-DPLK'!K27</f>
        <v>103.16247776604668</v>
      </c>
      <c r="L31" s="21">
        <f>+'LAN-PPMP'!L31+'LAN-PPIP'!L30+'LAN-DPLK'!L27</f>
        <v>151.18452452930669</v>
      </c>
      <c r="M31" s="21">
        <f>+'LAN-PPMP'!M31+'LAN-PPIP'!M30+'LAN-DPLK'!M27</f>
        <v>112.67134532470668</v>
      </c>
      <c r="N31" s="21">
        <f>+'LAN-PPMP'!N31+'LAN-PPIP'!N30+'LAN-DPLK'!N27</f>
        <v>106.27905879358667</v>
      </c>
      <c r="O31" s="21">
        <f>+'LAN-PPMP'!O31+'LAN-PPIP'!O30+'LAN-DPLK'!O27</f>
        <v>99.756512113884071</v>
      </c>
      <c r="P31" s="21">
        <f>+'LAN-PPMP'!P31+'LAN-PPIP'!P30+'LAN-DPLK'!P27</f>
        <v>258.41005765888406</v>
      </c>
    </row>
    <row r="32" spans="1:16">
      <c r="A32" s="19">
        <v>30</v>
      </c>
      <c r="B32" s="20" t="s">
        <v>40</v>
      </c>
      <c r="C32" s="22">
        <f>+'LAN-PPMP'!C32+'LAN-PPIP'!C31+'LAN-DPLK'!C28</f>
        <v>8748.7644840988251</v>
      </c>
      <c r="D32" s="22">
        <f>+'LAN-PPMP'!D32+'LAN-PPIP'!D31+'LAN-DPLK'!D28</f>
        <v>6769.3225855582441</v>
      </c>
      <c r="E32" s="22">
        <f>+'LAN-PPMP'!E32+'LAN-PPIP'!E31+'LAN-DPLK'!E28</f>
        <v>7087.5381217212544</v>
      </c>
      <c r="F32" s="22">
        <f>+'LAN-PPMP'!F32+'LAN-PPIP'!F31+'LAN-DPLK'!F28</f>
        <v>7310.6087272328223</v>
      </c>
      <c r="G32" s="22">
        <f>+'LAN-PPMP'!G32+'LAN-PPIP'!G31+'LAN-DPLK'!G28</f>
        <v>8124.3003008622973</v>
      </c>
      <c r="H32" s="22">
        <f>+'LAN-PPMP'!H32+'LAN-PPIP'!H31+'LAN-DPLK'!H28</f>
        <v>6822.9407869774313</v>
      </c>
      <c r="I32" s="22">
        <f>+'LAN-PPMP'!I32+'LAN-PPIP'!I31+'LAN-DPLK'!I28</f>
        <v>6885.9773817690966</v>
      </c>
      <c r="J32" s="22">
        <f>+'LAN-PPMP'!J32+'LAN-PPIP'!J31+'LAN-DPLK'!J28</f>
        <v>6754.7791456687091</v>
      </c>
      <c r="K32" s="22">
        <f>+'LAN-PPMP'!K32+'LAN-PPIP'!K31+'LAN-DPLK'!K28</f>
        <v>7311.0146328224046</v>
      </c>
      <c r="L32" s="22">
        <f>+'LAN-PPMP'!L32+'LAN-PPIP'!L31+'LAN-DPLK'!L28</f>
        <v>6365.5803707086843</v>
      </c>
      <c r="M32" s="22">
        <f>+'LAN-PPMP'!M32+'LAN-PPIP'!M31+'LAN-DPLK'!M28</f>
        <v>5813.4137514139256</v>
      </c>
      <c r="N32" s="22">
        <f>+'LAN-PPMP'!N32+'LAN-PPIP'!N31+'LAN-DPLK'!N28</f>
        <v>7098.3093821002785</v>
      </c>
      <c r="O32" s="22">
        <f>+'LAN-PPMP'!O32+'LAN-PPIP'!O31+'LAN-DPLK'!O28</f>
        <v>7270.438580092281</v>
      </c>
      <c r="P32" s="22">
        <f>+'LAN-PPMP'!P32+'LAN-PPIP'!P31+'LAN-DPLK'!P28</f>
        <v>6810.9479290879426</v>
      </c>
    </row>
    <row r="33" spans="1:16">
      <c r="A33" s="16">
        <v>31</v>
      </c>
      <c r="B33" s="17" t="s">
        <v>41</v>
      </c>
      <c r="C33" s="21">
        <f>+'LAN-PPMP'!C33+'LAN-PPIP'!C32</f>
        <v>209.99573743099998</v>
      </c>
      <c r="D33" s="21">
        <f>+'LAN-PPMP'!D33+'LAN-PPIP'!D32</f>
        <v>209.98927020449</v>
      </c>
      <c r="E33" s="21">
        <f>+'LAN-PPMP'!E33+'LAN-PPIP'!E32</f>
        <v>209.77663378599999</v>
      </c>
      <c r="F33" s="21">
        <f>+'LAN-PPMP'!F33+'LAN-PPIP'!F32</f>
        <v>212.56560613400001</v>
      </c>
      <c r="G33" s="21">
        <f>+'LAN-PPMP'!G33+'LAN-PPIP'!G32</f>
        <v>212.53829287800002</v>
      </c>
      <c r="H33" s="21">
        <f>+'LAN-PPMP'!H33+'LAN-PPIP'!H32</f>
        <v>212.17999492499999</v>
      </c>
      <c r="I33" s="21">
        <f>+'LAN-PPMP'!I33+'LAN-PPIP'!I32</f>
        <v>211.67203612899999</v>
      </c>
      <c r="J33" s="21">
        <f>+'LAN-PPMP'!J33+'LAN-PPIP'!J32</f>
        <v>211.12150501900001</v>
      </c>
      <c r="K33" s="21">
        <f>+'LAN-PPMP'!K33+'LAN-PPIP'!K32</f>
        <v>244.005298907</v>
      </c>
      <c r="L33" s="21">
        <f>+'LAN-PPMP'!L33+'LAN-PPIP'!L32</f>
        <v>249.56416240299998</v>
      </c>
      <c r="M33" s="21">
        <f>+'LAN-PPMP'!M33+'LAN-PPIP'!M32</f>
        <v>247.66087730799998</v>
      </c>
      <c r="N33" s="21">
        <f>+'LAN-PPMP'!N33+'LAN-PPIP'!N32</f>
        <v>247.984467311</v>
      </c>
      <c r="O33" s="21">
        <f>+'LAN-PPMP'!O33+'LAN-PPIP'!O32</f>
        <v>248.60605284900001</v>
      </c>
      <c r="P33" s="21">
        <f>+'LAN-PPMP'!P33+'LAN-PPIP'!P32</f>
        <v>247.27821415311999</v>
      </c>
    </row>
    <row r="34" spans="1:16">
      <c r="A34" s="16">
        <v>32</v>
      </c>
      <c r="B34" s="17" t="s">
        <v>42</v>
      </c>
      <c r="C34" s="21">
        <f>+'LAN-PPMP'!C34+'LAN-PPIP'!C33</f>
        <v>19.551861224829999</v>
      </c>
      <c r="D34" s="21">
        <f>+'LAN-PPMP'!D34+'LAN-PPIP'!D33</f>
        <v>19.178737845680001</v>
      </c>
      <c r="E34" s="21">
        <f>+'LAN-PPMP'!E34+'LAN-PPIP'!E33</f>
        <v>18.967812892929999</v>
      </c>
      <c r="F34" s="21">
        <f>+'LAN-PPMP'!F34+'LAN-PPIP'!F33</f>
        <v>17.969354158679998</v>
      </c>
      <c r="G34" s="21">
        <f>+'LAN-PPMP'!G34+'LAN-PPIP'!G33</f>
        <v>18.556939242529999</v>
      </c>
      <c r="H34" s="21">
        <f>+'LAN-PPMP'!H34+'LAN-PPIP'!H33</f>
        <v>19.485876348729999</v>
      </c>
      <c r="I34" s="21">
        <f>+'LAN-PPMP'!I34+'LAN-PPIP'!I33</f>
        <v>21.969326195499999</v>
      </c>
      <c r="J34" s="21">
        <f>+'LAN-PPMP'!J34+'LAN-PPIP'!J33</f>
        <v>22.553154942750002</v>
      </c>
      <c r="K34" s="21">
        <f>+'LAN-PPMP'!K34+'LAN-PPIP'!K33</f>
        <v>21.6735710815</v>
      </c>
      <c r="L34" s="21">
        <f>+'LAN-PPMP'!L34+'LAN-PPIP'!L33</f>
        <v>23.10036700125</v>
      </c>
      <c r="M34" s="21">
        <f>+'LAN-PPMP'!M34+'LAN-PPIP'!M33</f>
        <v>23.042298834919997</v>
      </c>
      <c r="N34" s="21">
        <f>+'LAN-PPMP'!N34+'LAN-PPIP'!N33</f>
        <v>23.795830806090002</v>
      </c>
      <c r="O34" s="21">
        <f>+'LAN-PPMP'!O34+'LAN-PPIP'!O33</f>
        <v>24.929674491335</v>
      </c>
      <c r="P34" s="21">
        <f>+'LAN-PPMP'!P34+'LAN-PPIP'!P33</f>
        <v>28.248369283340001</v>
      </c>
    </row>
    <row r="35" spans="1:16">
      <c r="A35" s="16">
        <v>33</v>
      </c>
      <c r="B35" s="17" t="s">
        <v>43</v>
      </c>
      <c r="C35" s="21">
        <f>+'LAN-PPMP'!C35+'LAN-PPIP'!C34</f>
        <v>17.375184026219998</v>
      </c>
      <c r="D35" s="21">
        <f>+'LAN-PPMP'!D35+'LAN-PPIP'!D34</f>
        <v>17.362476124423328</v>
      </c>
      <c r="E35" s="21">
        <f>+'LAN-PPMP'!E35+'LAN-PPIP'!E34</f>
        <v>17.208280348693329</v>
      </c>
      <c r="F35" s="21">
        <f>+'LAN-PPMP'!F35+'LAN-PPIP'!F34</f>
        <v>17.046027637120002</v>
      </c>
      <c r="G35" s="21">
        <f>+'LAN-PPMP'!G35+'LAN-PPIP'!G34</f>
        <v>17.235589688493327</v>
      </c>
      <c r="H35" s="21">
        <f>+'LAN-PPMP'!H35+'LAN-PPIP'!H34</f>
        <v>17.003092874980002</v>
      </c>
      <c r="I35" s="21">
        <f>+'LAN-PPMP'!I35+'LAN-PPIP'!I34</f>
        <v>16.817604496079998</v>
      </c>
      <c r="J35" s="21">
        <f>+'LAN-PPMP'!J35+'LAN-PPIP'!J34</f>
        <v>16.246086064396664</v>
      </c>
      <c r="K35" s="21">
        <f>+'LAN-PPMP'!K35+'LAN-PPIP'!K34</f>
        <v>16.27890965476</v>
      </c>
      <c r="L35" s="21">
        <f>+'LAN-PPMP'!L35+'LAN-PPIP'!L34</f>
        <v>16.063546685240002</v>
      </c>
      <c r="M35" s="21">
        <f>+'LAN-PPMP'!M35+'LAN-PPIP'!M34</f>
        <v>16.344994038439992</v>
      </c>
      <c r="N35" s="21">
        <f>+'LAN-PPMP'!N35+'LAN-PPIP'!N34</f>
        <v>16.100916506166662</v>
      </c>
      <c r="O35" s="21">
        <f>+'LAN-PPMP'!O35+'LAN-PPIP'!O34</f>
        <v>15.851006050336661</v>
      </c>
      <c r="P35" s="21">
        <f>+'LAN-PPMP'!P35+'LAN-PPIP'!P34</f>
        <v>14.264470157165002</v>
      </c>
    </row>
    <row r="36" spans="1:16">
      <c r="A36" s="16">
        <v>34</v>
      </c>
      <c r="B36" s="17" t="s">
        <v>44</v>
      </c>
      <c r="C36" s="21">
        <f>+'LAN-PPMP'!C36+'LAN-PPIP'!C35</f>
        <v>9.1396736654166588</v>
      </c>
      <c r="D36" s="21">
        <f>+'LAN-PPMP'!D36+'LAN-PPIP'!D35</f>
        <v>9.063738556530831</v>
      </c>
      <c r="E36" s="21">
        <f>+'LAN-PPMP'!E36+'LAN-PPIP'!E35</f>
        <v>8.7677172745350003</v>
      </c>
      <c r="F36" s="21">
        <f>+'LAN-PPMP'!F36+'LAN-PPIP'!F35</f>
        <v>8.8241235404091611</v>
      </c>
      <c r="G36" s="21">
        <f>+'LAN-PPMP'!G36+'LAN-PPIP'!G35</f>
        <v>8.7020617438933296</v>
      </c>
      <c r="H36" s="21">
        <f>+'LAN-PPMP'!H36+'LAN-PPIP'!H35</f>
        <v>8.5707632576575001</v>
      </c>
      <c r="I36" s="21">
        <f>+'LAN-PPMP'!I36+'LAN-PPIP'!I35</f>
        <v>8.4036490947699996</v>
      </c>
      <c r="J36" s="21">
        <f>+'LAN-PPMP'!J36+'LAN-PPIP'!J35</f>
        <v>8.1447528849658291</v>
      </c>
      <c r="K36" s="21">
        <f>+'LAN-PPMP'!K36+'LAN-PPIP'!K35</f>
        <v>8.0529296923533291</v>
      </c>
      <c r="L36" s="21">
        <f>+'LAN-PPMP'!L36+'LAN-PPIP'!L35</f>
        <v>8.0333692179700016</v>
      </c>
      <c r="M36" s="21">
        <f>+'LAN-PPMP'!M36+'LAN-PPIP'!M35</f>
        <v>8.6773791827366615</v>
      </c>
      <c r="N36" s="21">
        <f>+'LAN-PPMP'!N36+'LAN-PPIP'!N35</f>
        <v>8.5157886499366597</v>
      </c>
      <c r="O36" s="21">
        <f>+'LAN-PPMP'!O36+'LAN-PPIP'!O35</f>
        <v>8.5203586832716596</v>
      </c>
      <c r="P36" s="21">
        <f>+'LAN-PPMP'!P36+'LAN-PPIP'!P35</f>
        <v>8.542282679385</v>
      </c>
    </row>
    <row r="37" spans="1:16">
      <c r="A37" s="16">
        <v>35</v>
      </c>
      <c r="B37" s="17" t="s">
        <v>45</v>
      </c>
      <c r="C37" s="21">
        <f>+'LAN-PPMP'!C37+'LAN-PPIP'!C36</f>
        <v>13.21248378966</v>
      </c>
      <c r="D37" s="21">
        <f>+'LAN-PPMP'!D37+'LAN-PPIP'!D36</f>
        <v>13.249886330999999</v>
      </c>
      <c r="E37" s="21">
        <f>+'LAN-PPMP'!E37+'LAN-PPIP'!E36</f>
        <v>13.221215269</v>
      </c>
      <c r="F37" s="21">
        <f>+'LAN-PPMP'!F37+'LAN-PPIP'!F36</f>
        <v>13.097526954999999</v>
      </c>
      <c r="G37" s="21">
        <f>+'LAN-PPMP'!G37+'LAN-PPIP'!G36</f>
        <v>12.953859126999999</v>
      </c>
      <c r="H37" s="21">
        <f>+'LAN-PPMP'!H37+'LAN-PPIP'!H36</f>
        <v>12.804177495000001</v>
      </c>
      <c r="I37" s="21">
        <f>+'LAN-PPMP'!I37+'LAN-PPIP'!I36</f>
        <v>12.639666120999999</v>
      </c>
      <c r="J37" s="21">
        <f>+'LAN-PPMP'!J37+'LAN-PPIP'!J36</f>
        <v>12.684875796</v>
      </c>
      <c r="K37" s="21">
        <f>+'LAN-PPMP'!K37+'LAN-PPIP'!K36</f>
        <v>9.6947507469999987</v>
      </c>
      <c r="L37" s="21">
        <f>+'LAN-PPMP'!L37+'LAN-PPIP'!L36</f>
        <v>9.5307374330000005</v>
      </c>
      <c r="M37" s="21">
        <f>+'LAN-PPMP'!M37+'LAN-PPIP'!M36</f>
        <v>9.418768699000001</v>
      </c>
      <c r="N37" s="21">
        <f>+'LAN-PPMP'!N37+'LAN-PPIP'!N36</f>
        <v>9.5403746999999992</v>
      </c>
      <c r="O37" s="21">
        <f>+'LAN-PPMP'!O37+'LAN-PPIP'!O36</f>
        <v>9.4064952789999996</v>
      </c>
      <c r="P37" s="21">
        <f>+'LAN-PPMP'!P37+'LAN-PPIP'!P36</f>
        <v>9.1350407450000013</v>
      </c>
    </row>
    <row r="38" spans="1:16">
      <c r="A38" s="19">
        <v>36</v>
      </c>
      <c r="B38" s="20" t="s">
        <v>46</v>
      </c>
      <c r="C38" s="63">
        <f>+'LAN-PPMP'!C38+'LAN-PPIP'!C37</f>
        <v>269.27494013712669</v>
      </c>
      <c r="D38" s="63">
        <f>+'LAN-PPMP'!D38+'LAN-PPIP'!D37</f>
        <v>268.84410906212418</v>
      </c>
      <c r="E38" s="63">
        <f>+'LAN-PPMP'!E38+'LAN-PPIP'!E37</f>
        <v>267.94165957115837</v>
      </c>
      <c r="F38" s="63">
        <f>+'LAN-PPMP'!F38+'LAN-PPIP'!F37</f>
        <v>269.50263842520917</v>
      </c>
      <c r="G38" s="63">
        <f>+'LAN-PPMP'!G38+'LAN-PPIP'!G37</f>
        <v>269.98674267991669</v>
      </c>
      <c r="H38" s="63">
        <f>+'LAN-PPMP'!H38+'LAN-PPIP'!H37</f>
        <v>270.04390490136751</v>
      </c>
      <c r="I38" s="63">
        <f>+'LAN-PPMP'!I38+'LAN-PPIP'!I37</f>
        <v>271.50228203634998</v>
      </c>
      <c r="J38" s="63">
        <f>+'LAN-PPMP'!J38+'LAN-PPIP'!J37</f>
        <v>270.75037470711254</v>
      </c>
      <c r="K38" s="63">
        <f>+'LAN-PPMP'!K38+'LAN-PPIP'!K37</f>
        <v>299.70546008261334</v>
      </c>
      <c r="L38" s="63">
        <f>+'LAN-PPMP'!L38+'LAN-PPIP'!L37</f>
        <v>306.29218274046002</v>
      </c>
      <c r="M38" s="63">
        <f>+'LAN-PPMP'!M38+'LAN-PPIP'!M37</f>
        <v>305.14431806309665</v>
      </c>
      <c r="N38" s="63">
        <f>+'LAN-PPMP'!N38+'LAN-PPIP'!N37</f>
        <v>305.93737797319329</v>
      </c>
      <c r="O38" s="63">
        <f>+'LAN-PPMP'!O38+'LAN-PPIP'!O37</f>
        <v>307.31358735294339</v>
      </c>
      <c r="P38" s="63">
        <f>+'LAN-PPMP'!P38+'LAN-PPIP'!P37</f>
        <v>307.46837701801002</v>
      </c>
    </row>
    <row r="39" spans="1:16">
      <c r="A39" s="19">
        <v>37</v>
      </c>
      <c r="B39" s="20" t="s">
        <v>47</v>
      </c>
      <c r="C39" s="63">
        <f>+'LAN-PPMP'!C39+'LAN-PPIP'!C38</f>
        <v>482.71016563334001</v>
      </c>
      <c r="D39" s="63">
        <f>+'LAN-PPMP'!D39+'LAN-PPIP'!D38</f>
        <v>416.62555250933997</v>
      </c>
      <c r="E39" s="63">
        <f>+'LAN-PPMP'!E39+'LAN-PPIP'!E38</f>
        <v>376.64039066633995</v>
      </c>
      <c r="F39" s="63">
        <f>+'LAN-PPMP'!F39+'LAN-PPIP'!F38</f>
        <v>371.59234559433997</v>
      </c>
      <c r="G39" s="63">
        <f>+'LAN-PPMP'!G39+'LAN-PPIP'!G38</f>
        <v>386.56241008433994</v>
      </c>
      <c r="H39" s="63">
        <f>+'LAN-PPMP'!H39+'LAN-PPIP'!H38</f>
        <v>354.02359439733993</v>
      </c>
      <c r="I39" s="63">
        <f>+'LAN-PPMP'!I39+'LAN-PPIP'!I38</f>
        <v>356.69089667433991</v>
      </c>
      <c r="J39" s="63">
        <f>+'LAN-PPMP'!J39+'LAN-PPIP'!J38</f>
        <v>389.08031696333995</v>
      </c>
      <c r="K39" s="63">
        <f>+'LAN-PPMP'!K39+'LAN-PPIP'!K38</f>
        <v>360.65946591033997</v>
      </c>
      <c r="L39" s="63">
        <f>+'LAN-PPMP'!L39+'LAN-PPIP'!L38</f>
        <v>366.22358689020007</v>
      </c>
      <c r="M39" s="63">
        <f>+'LAN-PPMP'!M39+'LAN-PPIP'!M38</f>
        <v>358.02867742033999</v>
      </c>
      <c r="N39" s="63">
        <f>+'LAN-PPMP'!N39+'LAN-PPIP'!N38</f>
        <v>432.62513149833995</v>
      </c>
      <c r="O39" s="63">
        <f>+'LAN-PPMP'!O39+'LAN-PPIP'!O38</f>
        <v>362.70175307834</v>
      </c>
      <c r="P39" s="63">
        <f>+'LAN-PPMP'!P39+'LAN-PPIP'!P38</f>
        <v>547.08718547633998</v>
      </c>
    </row>
    <row r="40" spans="1:16">
      <c r="A40" s="19">
        <v>38</v>
      </c>
      <c r="B40" s="20" t="s">
        <v>48</v>
      </c>
      <c r="C40" s="63">
        <f>+'LAN-PPMP'!C40+'LAN-PPIP'!C39+'LAN-DPLK'!C29</f>
        <v>244207.23955387156</v>
      </c>
      <c r="D40" s="63">
        <f>+'LAN-PPMP'!D40+'LAN-PPIP'!D39+'LAN-DPLK'!D29</f>
        <v>246752.8049965378</v>
      </c>
      <c r="E40" s="63">
        <f>+'LAN-PPMP'!E40+'LAN-PPIP'!E39+'LAN-DPLK'!E29</f>
        <v>249371.65940263058</v>
      </c>
      <c r="F40" s="63">
        <f>+'LAN-PPMP'!F40+'LAN-PPIP'!F39+'LAN-DPLK'!F29</f>
        <v>251919.50341480909</v>
      </c>
      <c r="G40" s="63">
        <f>+'LAN-PPMP'!G40+'LAN-PPIP'!G39+'LAN-DPLK'!G29</f>
        <v>254077.31490777215</v>
      </c>
      <c r="H40" s="63">
        <f>+'LAN-PPMP'!H40+'LAN-PPIP'!H39+'LAN-DPLK'!H29</f>
        <v>254521.50735912088</v>
      </c>
      <c r="I40" s="63">
        <f>+'LAN-PPMP'!I40+'LAN-PPIP'!I39+'LAN-DPLK'!I29</f>
        <v>256333.37810878671</v>
      </c>
      <c r="J40" s="63">
        <f>+'LAN-PPMP'!J40+'LAN-PPIP'!J39+'LAN-DPLK'!J29</f>
        <v>258938.77533512795</v>
      </c>
      <c r="K40" s="63">
        <f>+'LAN-PPMP'!K40+'LAN-PPIP'!K39+'LAN-DPLK'!K29</f>
        <v>259643.87839784741</v>
      </c>
      <c r="L40" s="63">
        <f>+'LAN-PPMP'!L40+'LAN-PPIP'!L39+'LAN-DPLK'!L29</f>
        <v>259626.52040604362</v>
      </c>
      <c r="M40" s="63">
        <f>+'LAN-PPMP'!M40+'LAN-PPIP'!M39+'LAN-DPLK'!M29</f>
        <v>260958.59076349795</v>
      </c>
      <c r="N40" s="63">
        <f>+'LAN-PPMP'!N40+'LAN-PPIP'!N39+'LAN-DPLK'!N29</f>
        <v>266255.80372385232</v>
      </c>
      <c r="O40" s="63">
        <f>+'LAN-PPMP'!O40+'LAN-PPIP'!O39+'LAN-DPLK'!O29</f>
        <v>266210.03693686653</v>
      </c>
      <c r="P40" s="63">
        <f>+'LAN-PPMP'!P40+'LAN-PPIP'!P39+'LAN-DPLK'!P29</f>
        <v>264683.98939929693</v>
      </c>
    </row>
    <row r="41" spans="1:16">
      <c r="A41" s="16">
        <v>39</v>
      </c>
      <c r="B41" s="17" t="s">
        <v>49</v>
      </c>
      <c r="C41" s="21">
        <f>+'LAN-PPMP'!C41+'LAN-PPIP'!C40+'LAN-DPLK'!C30</f>
        <v>189.83977759875927</v>
      </c>
      <c r="D41" s="21">
        <f>+'LAN-PPMP'!D41+'LAN-PPIP'!D40+'LAN-DPLK'!D30</f>
        <v>194.4203454913536</v>
      </c>
      <c r="E41" s="21">
        <f>+'LAN-PPMP'!E41+'LAN-PPIP'!E40+'LAN-DPLK'!E30</f>
        <v>235.47387103404085</v>
      </c>
      <c r="F41" s="21">
        <f>+'LAN-PPMP'!F41+'LAN-PPIP'!F40+'LAN-DPLK'!F30</f>
        <v>238.81323637369081</v>
      </c>
      <c r="G41" s="21">
        <f>+'LAN-PPMP'!G41+'LAN-PPIP'!G40+'LAN-DPLK'!G30</f>
        <v>190.64732306714697</v>
      </c>
      <c r="H41" s="21">
        <f>+'LAN-PPMP'!H41+'LAN-PPIP'!H40+'LAN-DPLK'!H30</f>
        <v>218.65262813008971</v>
      </c>
      <c r="I41" s="21">
        <f>+'LAN-PPMP'!I41+'LAN-PPIP'!I40+'LAN-DPLK'!I30</f>
        <v>208.16054342437556</v>
      </c>
      <c r="J41" s="21">
        <f>+'LAN-PPMP'!J41+'LAN-PPIP'!J40+'LAN-DPLK'!J30</f>
        <v>225.97363882799016</v>
      </c>
      <c r="K41" s="21">
        <f>+'LAN-PPMP'!K41+'LAN-PPIP'!K40+'LAN-DPLK'!K30</f>
        <v>237.21731238536873</v>
      </c>
      <c r="L41" s="21">
        <f>+'LAN-PPMP'!L41+'LAN-PPIP'!L40+'LAN-DPLK'!L30</f>
        <v>210.86411830877634</v>
      </c>
      <c r="M41" s="21">
        <f>+'LAN-PPMP'!M41+'LAN-PPIP'!M40+'LAN-DPLK'!M30</f>
        <v>200.79442367351112</v>
      </c>
      <c r="N41" s="21">
        <f>+'LAN-PPMP'!N41+'LAN-PPIP'!N40+'LAN-DPLK'!N30</f>
        <v>188.96155278635112</v>
      </c>
      <c r="O41" s="21">
        <f>+'LAN-PPMP'!O41+'LAN-PPIP'!O40+'LAN-DPLK'!O30</f>
        <v>191.30960223735113</v>
      </c>
      <c r="P41" s="21">
        <f>+'LAN-PPMP'!P41+'LAN-PPIP'!P40+'LAN-DPLK'!P30</f>
        <v>222.10009439024441</v>
      </c>
    </row>
    <row r="42" spans="1:16">
      <c r="A42" s="16">
        <v>40</v>
      </c>
      <c r="B42" s="17" t="s">
        <v>50</v>
      </c>
      <c r="C42" s="21">
        <f>+'LAN-PPMP'!C42+'LAN-PPIP'!C41+'LAN-DPLK'!C31</f>
        <v>379.46647507900445</v>
      </c>
      <c r="D42" s="21">
        <f>+'LAN-PPMP'!D42+'LAN-PPIP'!D41+'LAN-DPLK'!D31</f>
        <v>538.28645152100444</v>
      </c>
      <c r="E42" s="21">
        <f>+'LAN-PPMP'!E42+'LAN-PPIP'!E41+'LAN-DPLK'!E31</f>
        <v>548.8667946830044</v>
      </c>
      <c r="F42" s="21">
        <f>+'LAN-PPMP'!F42+'LAN-PPIP'!F41+'LAN-DPLK'!F31</f>
        <v>412.70315848300447</v>
      </c>
      <c r="G42" s="21">
        <f>+'LAN-PPMP'!G42+'LAN-PPIP'!G41+'LAN-DPLK'!G31</f>
        <v>298.9406129227545</v>
      </c>
      <c r="H42" s="21">
        <f>+'LAN-PPMP'!H42+'LAN-PPIP'!H41+'LAN-DPLK'!H31</f>
        <v>315.36678176500448</v>
      </c>
      <c r="I42" s="21">
        <f>+'LAN-PPMP'!I42+'LAN-PPIP'!I41+'LAN-DPLK'!I31</f>
        <v>417.22061059800444</v>
      </c>
      <c r="J42" s="21">
        <f>+'LAN-PPMP'!J42+'LAN-PPIP'!J41+'LAN-DPLK'!J31</f>
        <v>751.44213105600454</v>
      </c>
      <c r="K42" s="21">
        <f>+'LAN-PPMP'!K42+'LAN-PPIP'!K41+'LAN-DPLK'!K31</f>
        <v>385.97285527300448</v>
      </c>
      <c r="L42" s="21">
        <f>+'LAN-PPMP'!L42+'LAN-PPIP'!L41+'LAN-DPLK'!L31</f>
        <v>224.43028492100444</v>
      </c>
      <c r="M42" s="21">
        <f>+'LAN-PPMP'!M42+'LAN-PPIP'!M41+'LAN-DPLK'!M31</f>
        <v>257.93977988290447</v>
      </c>
      <c r="N42" s="21">
        <f>+'LAN-PPMP'!N42+'LAN-PPIP'!N41+'LAN-DPLK'!N31</f>
        <v>998.63980148700443</v>
      </c>
      <c r="O42" s="21">
        <f>+'LAN-PPMP'!O42+'LAN-PPIP'!O41+'LAN-DPLK'!O31</f>
        <v>510.89866508100448</v>
      </c>
      <c r="P42" s="21">
        <f>+'LAN-PPMP'!P42+'LAN-PPIP'!P41+'LAN-DPLK'!P31</f>
        <v>244.79130073400447</v>
      </c>
    </row>
    <row r="43" spans="1:16">
      <c r="A43" s="16">
        <v>41</v>
      </c>
      <c r="B43" s="17" t="s">
        <v>51</v>
      </c>
      <c r="C43" s="21">
        <f>+'LAN-PPMP'!C43+'LAN-PPIP'!C42+'LAN-DPLK'!C32</f>
        <v>322.56876154434997</v>
      </c>
      <c r="D43" s="21">
        <f>+'LAN-PPMP'!D43+'LAN-PPIP'!D42+'LAN-DPLK'!D32</f>
        <v>361.54286375420003</v>
      </c>
      <c r="E43" s="21">
        <f>+'LAN-PPMP'!E43+'LAN-PPIP'!E42+'LAN-DPLK'!E32</f>
        <v>366.89426314398997</v>
      </c>
      <c r="F43" s="21">
        <f>+'LAN-PPMP'!F43+'LAN-PPIP'!F42+'LAN-DPLK'!F32</f>
        <v>343.47394868140998</v>
      </c>
      <c r="G43" s="21">
        <f>+'LAN-PPMP'!G43+'LAN-PPIP'!G42+'LAN-DPLK'!G32</f>
        <v>320.34543102988999</v>
      </c>
      <c r="H43" s="21">
        <f>+'LAN-PPMP'!H43+'LAN-PPIP'!H42+'LAN-DPLK'!H32</f>
        <v>314.45993676872996</v>
      </c>
      <c r="I43" s="21">
        <f>+'LAN-PPMP'!I43+'LAN-PPIP'!I42+'LAN-DPLK'!I32</f>
        <v>336.38905621803997</v>
      </c>
      <c r="J43" s="21">
        <f>+'LAN-PPMP'!J43+'LAN-PPIP'!J42+'LAN-DPLK'!J32</f>
        <v>312.46944985338001</v>
      </c>
      <c r="K43" s="21">
        <f>+'LAN-PPMP'!K43+'LAN-PPIP'!K42+'LAN-DPLK'!K32</f>
        <v>291.31420168214004</v>
      </c>
      <c r="L43" s="21">
        <f>+'LAN-PPMP'!L43+'LAN-PPIP'!L42+'LAN-DPLK'!L32</f>
        <v>291.41040078180998</v>
      </c>
      <c r="M43" s="21">
        <f>+'LAN-PPMP'!M43+'LAN-PPIP'!M42+'LAN-DPLK'!M32</f>
        <v>259.99406475452002</v>
      </c>
      <c r="N43" s="21">
        <f>+'LAN-PPMP'!N43+'LAN-PPIP'!N42+'LAN-DPLK'!N32</f>
        <v>280.70187225448001</v>
      </c>
      <c r="O43" s="21">
        <f>+'LAN-PPMP'!O43+'LAN-PPIP'!O42+'LAN-DPLK'!O32</f>
        <v>352.89609504679999</v>
      </c>
      <c r="P43" s="21">
        <f>+'LAN-PPMP'!P43+'LAN-PPIP'!P42+'LAN-DPLK'!P32</f>
        <v>417.30359927910996</v>
      </c>
    </row>
    <row r="44" spans="1:16">
      <c r="A44" s="16">
        <v>42</v>
      </c>
      <c r="B44" s="17" t="s">
        <v>52</v>
      </c>
      <c r="C44" s="21">
        <f>+'LAN-PPMP'!C44+'LAN-PPIP'!C43+'LAN-DPLK'!C33</f>
        <v>396.57988816665966</v>
      </c>
      <c r="D44" s="21">
        <f>+'LAN-PPMP'!D44+'LAN-PPIP'!D43+'LAN-DPLK'!D33</f>
        <v>383.20290418689399</v>
      </c>
      <c r="E44" s="21">
        <f>+'LAN-PPMP'!E44+'LAN-PPIP'!E43+'LAN-DPLK'!E33</f>
        <v>255.48014551869321</v>
      </c>
      <c r="F44" s="21">
        <f>+'LAN-PPMP'!F44+'LAN-PPIP'!F43+'LAN-DPLK'!F33</f>
        <v>227.67793209658817</v>
      </c>
      <c r="G44" s="21">
        <f>+'LAN-PPMP'!G44+'LAN-PPIP'!G43+'LAN-DPLK'!G33</f>
        <v>211.18662745015519</v>
      </c>
      <c r="H44" s="21">
        <f>+'LAN-PPMP'!H44+'LAN-PPIP'!H43+'LAN-DPLK'!H33</f>
        <v>215.52767990799103</v>
      </c>
      <c r="I44" s="21">
        <f>+'LAN-PPMP'!I44+'LAN-PPIP'!I43+'LAN-DPLK'!I33</f>
        <v>243.88443587113434</v>
      </c>
      <c r="J44" s="21">
        <f>+'LAN-PPMP'!J44+'LAN-PPIP'!J43+'LAN-DPLK'!J33</f>
        <v>249.16701018657912</v>
      </c>
      <c r="K44" s="21">
        <f>+'LAN-PPMP'!K44+'LAN-PPIP'!K43+'LAN-DPLK'!K33</f>
        <v>312.20778648726679</v>
      </c>
      <c r="L44" s="21">
        <f>+'LAN-PPMP'!L44+'LAN-PPIP'!L43+'LAN-DPLK'!L33</f>
        <v>230.84731848382285</v>
      </c>
      <c r="M44" s="21">
        <f>+'LAN-PPMP'!M44+'LAN-PPIP'!M43+'LAN-DPLK'!M33</f>
        <v>313.37531844752709</v>
      </c>
      <c r="N44" s="21">
        <f>+'LAN-PPMP'!N44+'LAN-PPIP'!N43+'LAN-DPLK'!N33</f>
        <v>305.61586046228587</v>
      </c>
      <c r="O44" s="21">
        <f>+'LAN-PPMP'!O44+'LAN-PPIP'!O43+'LAN-DPLK'!O33</f>
        <v>313.47127349636963</v>
      </c>
      <c r="P44" s="21">
        <f>+'LAN-PPMP'!P44+'LAN-PPIP'!P43+'LAN-DPLK'!P33</f>
        <v>340.29905356025171</v>
      </c>
    </row>
    <row r="45" spans="1:16">
      <c r="A45" s="16">
        <v>43</v>
      </c>
      <c r="B45" s="17" t="s">
        <v>53</v>
      </c>
      <c r="C45" s="21">
        <f>+'LAN-PPMP'!C45+'LAN-PPIP'!C44+'LAN-DPLK'!C34</f>
        <v>452.40058158401922</v>
      </c>
      <c r="D45" s="21">
        <f>+'LAN-PPMP'!D45+'LAN-PPIP'!D44+'LAN-DPLK'!D34</f>
        <v>595.69751246436408</v>
      </c>
      <c r="E45" s="21">
        <f>+'LAN-PPMP'!E45+'LAN-PPIP'!E44+'LAN-DPLK'!E34</f>
        <v>561.82847528700268</v>
      </c>
      <c r="F45" s="21">
        <f>+'LAN-PPMP'!F45+'LAN-PPIP'!F44+'LAN-DPLK'!F34</f>
        <v>667.66466340193267</v>
      </c>
      <c r="G45" s="21">
        <f>+'LAN-PPMP'!G45+'LAN-PPIP'!G44+'LAN-DPLK'!G34</f>
        <v>664.1206233983637</v>
      </c>
      <c r="H45" s="21">
        <f>+'LAN-PPMP'!H45+'LAN-PPIP'!H44+'LAN-DPLK'!H34</f>
        <v>617.46538186290741</v>
      </c>
      <c r="I45" s="21">
        <f>+'LAN-PPMP'!I45+'LAN-PPIP'!I44+'LAN-DPLK'!I34</f>
        <v>605.75097251633292</v>
      </c>
      <c r="J45" s="21">
        <f>+'LAN-PPMP'!J45+'LAN-PPIP'!J44+'LAN-DPLK'!J34</f>
        <v>536.81446120295209</v>
      </c>
      <c r="K45" s="21">
        <f>+'LAN-PPMP'!K45+'LAN-PPIP'!K44+'LAN-DPLK'!K34</f>
        <v>482.12037836240586</v>
      </c>
      <c r="L45" s="21">
        <f>+'LAN-PPMP'!L45+'LAN-PPIP'!L44+'LAN-DPLK'!L34</f>
        <v>487.27986786733015</v>
      </c>
      <c r="M45" s="21">
        <f>+'LAN-PPMP'!M45+'LAN-PPIP'!M44+'LAN-DPLK'!M34</f>
        <v>456.8705890478991</v>
      </c>
      <c r="N45" s="21">
        <f>+'LAN-PPMP'!N45+'LAN-PPIP'!N44+'LAN-DPLK'!N34</f>
        <v>585.74500601901536</v>
      </c>
      <c r="O45" s="21">
        <f>+'LAN-PPMP'!O45+'LAN-PPIP'!O44+'LAN-DPLK'!O34</f>
        <v>591.25907549354997</v>
      </c>
      <c r="P45" s="21">
        <f>+'LAN-PPMP'!P45+'LAN-PPIP'!P44+'LAN-DPLK'!P34</f>
        <v>524.60585308615248</v>
      </c>
    </row>
    <row r="46" spans="1:16">
      <c r="A46" s="19">
        <v>44</v>
      </c>
      <c r="B46" s="20" t="s">
        <v>55</v>
      </c>
      <c r="C46" s="63">
        <f>+'LAN-PPMP'!C46+'LAN-PPIP'!C45+'LAN-DPLK'!C35</f>
        <v>1740.8554839727926</v>
      </c>
      <c r="D46" s="63">
        <f>+'LAN-PPMP'!D46+'LAN-PPIP'!D45+'LAN-DPLK'!D35</f>
        <v>2073.1500774178162</v>
      </c>
      <c r="E46" s="63">
        <f>+'LAN-PPMP'!E46+'LAN-PPIP'!E45+'LAN-DPLK'!E35</f>
        <v>1968.5435496667312</v>
      </c>
      <c r="F46" s="63">
        <f>+'LAN-PPMP'!F46+'LAN-PPIP'!F45+'LAN-DPLK'!F35</f>
        <v>1890.3329390366259</v>
      </c>
      <c r="G46" s="63">
        <f>+'LAN-PPMP'!G46+'LAN-PPIP'!G45+'LAN-DPLK'!G35</f>
        <v>1685.2406178683102</v>
      </c>
      <c r="H46" s="63">
        <f>+'LAN-PPMP'!H46+'LAN-PPIP'!H45+'LAN-DPLK'!H35</f>
        <v>1681.4724084347224</v>
      </c>
      <c r="I46" s="63">
        <f>+'LAN-PPMP'!I46+'LAN-PPIP'!I45+'LAN-DPLK'!I35</f>
        <v>1811.4056186278874</v>
      </c>
      <c r="J46" s="63">
        <f>+'LAN-PPMP'!J46+'LAN-PPIP'!J45+'LAN-DPLK'!J35</f>
        <v>2075.8666911269056</v>
      </c>
      <c r="K46" s="63">
        <f>+'LAN-PPMP'!K46+'LAN-PPIP'!K45+'LAN-DPLK'!K35</f>
        <v>1708.8325341901859</v>
      </c>
      <c r="L46" s="63">
        <f>+'LAN-PPMP'!L46+'LAN-PPIP'!L45+'LAN-DPLK'!L35</f>
        <v>1444.8319903627439</v>
      </c>
      <c r="M46" s="63">
        <f>+'LAN-PPMP'!M46+'LAN-PPIP'!M45+'LAN-DPLK'!M35</f>
        <v>1488.9741758063617</v>
      </c>
      <c r="N46" s="63">
        <f>+'LAN-PPMP'!N46+'LAN-PPIP'!N45+'LAN-DPLK'!N35</f>
        <v>2359.6640930091366</v>
      </c>
      <c r="O46" s="63">
        <f>+'LAN-PPMP'!O46+'LAN-PPIP'!O45+'LAN-DPLK'!O35</f>
        <v>1959.8347113550751</v>
      </c>
      <c r="P46" s="63">
        <f>+'LAN-PPMP'!P46+'LAN-PPIP'!P45+'LAN-DPLK'!P35</f>
        <v>1749.0999010497633</v>
      </c>
    </row>
    <row r="47" spans="1:16">
      <c r="A47" s="19">
        <v>45</v>
      </c>
      <c r="B47" s="20" t="s">
        <v>54</v>
      </c>
      <c r="C47" s="63">
        <f>+'LAN-PPMP'!C47+'LAN-PPIP'!C46+'LAN-DPLK'!C36</f>
        <v>242466.38406989875</v>
      </c>
      <c r="D47" s="63">
        <f>+'LAN-PPMP'!D47+'LAN-PPIP'!D46+'LAN-DPLK'!D36</f>
        <v>244679.65491911993</v>
      </c>
      <c r="E47" s="63">
        <f>+'LAN-PPMP'!E47+'LAN-PPIP'!E46+'LAN-DPLK'!E36</f>
        <v>247403.11585296382</v>
      </c>
      <c r="F47" s="63">
        <f>+'LAN-PPMP'!F47+'LAN-PPIP'!F46+'LAN-DPLK'!F36</f>
        <v>250029.17047577249</v>
      </c>
      <c r="G47" s="63">
        <f>+'LAN-PPMP'!G47+'LAN-PPIP'!G46+'LAN-DPLK'!G36</f>
        <v>252392.07428990383</v>
      </c>
      <c r="H47" s="63">
        <f>+'LAN-PPMP'!H47+'LAN-PPIP'!H46+'LAN-DPLK'!H36</f>
        <v>252840.03495068621</v>
      </c>
      <c r="I47" s="63">
        <f>+'LAN-PPMP'!I47+'LAN-PPIP'!I46+'LAN-DPLK'!I36</f>
        <v>254521.97249015881</v>
      </c>
      <c r="J47" s="63">
        <f>+'LAN-PPMP'!J47+'LAN-PPIP'!J46+'LAN-DPLK'!J36</f>
        <v>256862.90864400106</v>
      </c>
      <c r="K47" s="63">
        <f>+'LAN-PPMP'!K47+'LAN-PPIP'!K46+'LAN-DPLK'!K36</f>
        <v>257935.04586365723</v>
      </c>
      <c r="L47" s="63">
        <f>+'LAN-PPMP'!L47+'LAN-PPIP'!L46+'LAN-DPLK'!L36</f>
        <v>258181.6884156809</v>
      </c>
      <c r="M47" s="63">
        <f>+'LAN-PPMP'!M47+'LAN-PPIP'!M46+'LAN-DPLK'!M36</f>
        <v>259469.61658769165</v>
      </c>
      <c r="N47" s="63">
        <f>+'LAN-PPMP'!N47+'LAN-PPIP'!N46+'LAN-DPLK'!N36</f>
        <v>263896.13963084324</v>
      </c>
      <c r="O47" s="63">
        <f>+'LAN-PPMP'!O47+'LAN-PPIP'!O46+'LAN-DPLK'!O36</f>
        <v>264250.20222551143</v>
      </c>
      <c r="P47" s="63">
        <f>+'LAN-PPMP'!P47+'LAN-PPIP'!P46+'LAN-DPLK'!P36</f>
        <v>262980.18968259718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1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Q4" sqref="Q4"/>
    </sheetView>
  </sheetViews>
  <sheetFormatPr defaultRowHeight="15"/>
  <cols>
    <col min="1" max="1" width="3.85546875" bestFit="1" customWidth="1"/>
    <col min="2" max="2" width="47.85546875" bestFit="1" customWidth="1"/>
    <col min="3" max="7" width="8" bestFit="1" customWidth="1"/>
    <col min="8" max="13" width="9.28515625" bestFit="1" customWidth="1"/>
    <col min="14" max="15" width="8" bestFit="1" customWidth="1"/>
  </cols>
  <sheetData>
    <row r="1" spans="1:16">
      <c r="B1" t="s">
        <v>63</v>
      </c>
    </row>
    <row r="2" spans="1:16">
      <c r="A2" s="14" t="s">
        <v>0</v>
      </c>
      <c r="B2" s="14" t="s">
        <v>66</v>
      </c>
      <c r="C2" s="15">
        <v>42767</v>
      </c>
      <c r="D2" s="15">
        <v>42795</v>
      </c>
      <c r="E2" s="15">
        <v>42826</v>
      </c>
      <c r="F2" s="15">
        <v>42856</v>
      </c>
      <c r="G2" s="15">
        <v>42887</v>
      </c>
      <c r="H2" s="15">
        <v>42917</v>
      </c>
      <c r="I2" s="15">
        <v>42948</v>
      </c>
      <c r="J2" s="15">
        <v>42979</v>
      </c>
      <c r="K2" s="15">
        <v>43009</v>
      </c>
      <c r="L2" s="15">
        <v>43040</v>
      </c>
      <c r="M2" s="15">
        <v>43070</v>
      </c>
      <c r="N2" s="15">
        <v>43101</v>
      </c>
      <c r="O2" s="15">
        <v>43132</v>
      </c>
      <c r="P2" s="15">
        <v>43160</v>
      </c>
    </row>
    <row r="3" spans="1:16">
      <c r="A3" s="16">
        <v>1</v>
      </c>
      <c r="B3" s="17" t="s">
        <v>67</v>
      </c>
      <c r="C3" s="21">
        <f>'LPHU-PPMP'!C3+'LPHU-PPIP'!C3+'LPHU-DPLK'!C3</f>
        <v>2530.3230179365378</v>
      </c>
      <c r="D3" s="21">
        <f>'LPHU-PPMP'!D3+'LPHU-PPIP'!D3+'LPHU-DPLK'!D3</f>
        <v>3645.9043569390888</v>
      </c>
      <c r="E3" s="21">
        <f>'LPHU-PPMP'!E3+'LPHU-PPIP'!E3+'LPHU-DPLK'!E3</f>
        <v>4273.2686786514096</v>
      </c>
      <c r="F3" s="21">
        <f>'LPHU-PPMP'!F3+'LPHU-PPIP'!F3+'LPHU-DPLK'!F3</f>
        <v>5543.862752077991</v>
      </c>
      <c r="G3" s="21">
        <f>'LPHU-PPMP'!G3+'LPHU-PPIP'!G3+'LPHU-DPLK'!G3</f>
        <v>6600.7512101248385</v>
      </c>
      <c r="H3" s="21">
        <f>'LPHU-PPMP'!H3+'LPHU-PPIP'!H3+'LPHU-DPLK'!H3</f>
        <v>7950.5723231760403</v>
      </c>
      <c r="I3" s="21">
        <f>'LPHU-PPMP'!I3+'LPHU-PPIP'!I3+'LPHU-DPLK'!I3</f>
        <v>9171.3511542728975</v>
      </c>
      <c r="J3" s="21">
        <f>'LPHU-PPMP'!J3+'LPHU-PPIP'!J3+'LPHU-DPLK'!J3</f>
        <v>10302.439955236277</v>
      </c>
      <c r="K3" s="21">
        <f>'LPHU-PPMP'!K3+'LPHU-PPIP'!K3+'LPHU-DPLK'!K3</f>
        <v>11509.922321752534</v>
      </c>
      <c r="L3" s="21">
        <f>'LPHU-PPMP'!L3+'LPHU-PPIP'!L3+'LPHU-DPLK'!L3</f>
        <v>12520.598368976556</v>
      </c>
      <c r="M3" s="21">
        <f>'LPHU-PPMP'!M3+'LPHU-PPIP'!M3+'LPHU-DPLK'!M3</f>
        <v>13690.747034818</v>
      </c>
      <c r="N3" s="21">
        <f>'LPHU-PPMP'!N3+'LPHU-PPIP'!N3+'LPHU-DPLK'!N3</f>
        <v>1276.7686737292624</v>
      </c>
      <c r="O3" s="21">
        <f>'LPHU-PPMP'!O3+'LPHU-PPIP'!O3+'LPHU-DPLK'!O3</f>
        <v>2363.0380539819621</v>
      </c>
      <c r="P3" s="21">
        <f>'LPHU-PPMP'!P3+'LPHU-PPIP'!P3+'LPHU-DPLK'!P3</f>
        <v>3591.1850810414803</v>
      </c>
    </row>
    <row r="4" spans="1:16">
      <c r="A4" s="16">
        <v>2</v>
      </c>
      <c r="B4" s="17" t="s">
        <v>68</v>
      </c>
      <c r="C4" s="21">
        <f>'LPHU-PPMP'!C4+'LPHU-PPIP'!C4+'LPHU-DPLK'!C4</f>
        <v>64.634463348410009</v>
      </c>
      <c r="D4" s="21">
        <f>'LPHU-PPMP'!D4+'LPHU-PPIP'!D4+'LPHU-DPLK'!D4</f>
        <v>200.63520070814999</v>
      </c>
      <c r="E4" s="21">
        <f>'LPHU-PPMP'!E4+'LPHU-PPIP'!E4+'LPHU-DPLK'!E4</f>
        <v>404.89226683332004</v>
      </c>
      <c r="F4" s="21">
        <f>'LPHU-PPMP'!F4+'LPHU-PPIP'!F4+'LPHU-DPLK'!F4</f>
        <v>691.74323132302004</v>
      </c>
      <c r="G4" s="21">
        <f>'LPHU-PPMP'!G4+'LPHU-PPIP'!G4+'LPHU-DPLK'!G4</f>
        <v>848.31033255466002</v>
      </c>
      <c r="H4" s="21">
        <f>'LPHU-PPMP'!H4+'LPHU-PPIP'!H4+'LPHU-DPLK'!H4</f>
        <v>960.98982403779007</v>
      </c>
      <c r="I4" s="21">
        <f>'LPHU-PPMP'!I4+'LPHU-PPIP'!I4+'LPHU-DPLK'!I4</f>
        <v>974.12354963356995</v>
      </c>
      <c r="J4" s="21">
        <f>'LPHU-PPMP'!J4+'LPHU-PPIP'!J4+'LPHU-DPLK'!J4</f>
        <v>987.79035305201</v>
      </c>
      <c r="K4" s="21">
        <f>'LPHU-PPMP'!K4+'LPHU-PPIP'!K4+'LPHU-DPLK'!K4</f>
        <v>1051.2147755221699</v>
      </c>
      <c r="L4" s="21">
        <f>'LPHU-PPMP'!L4+'LPHU-PPIP'!L4+'LPHU-DPLK'!L4</f>
        <v>1091.7211318314598</v>
      </c>
      <c r="M4" s="21">
        <f>'LPHU-PPMP'!M4+'LPHU-PPIP'!M4+'LPHU-DPLK'!M4</f>
        <v>1162.0671453820298</v>
      </c>
      <c r="N4" s="21">
        <f>'LPHU-PPMP'!N4+'LPHU-PPIP'!N4+'LPHU-DPLK'!N4</f>
        <v>14.850365922000002</v>
      </c>
      <c r="O4" s="21">
        <f>'LPHU-PPMP'!O4+'LPHU-PPIP'!O4+'LPHU-DPLK'!O4</f>
        <v>20.385346318110003</v>
      </c>
      <c r="P4" s="21">
        <f>'LPHU-PPMP'!P4+'LPHU-PPIP'!P4+'LPHU-DPLK'!P4</f>
        <v>125.18276837772999</v>
      </c>
    </row>
    <row r="5" spans="1:16">
      <c r="A5" s="16">
        <v>3</v>
      </c>
      <c r="B5" s="17" t="s">
        <v>69</v>
      </c>
      <c r="C5" s="21">
        <f>'LPHU-PPMP'!C5+'LPHU-PPIP'!C5+'LPHU-DPLK'!C5</f>
        <v>94.632932423889997</v>
      </c>
      <c r="D5" s="21">
        <f>'LPHU-PPMP'!D5+'LPHU-PPIP'!D5+'LPHU-DPLK'!D5</f>
        <v>151.79116021755001</v>
      </c>
      <c r="E5" s="21">
        <f>'LPHU-PPMP'!E5+'LPHU-PPIP'!E5+'LPHU-DPLK'!E5</f>
        <v>189.71217523653999</v>
      </c>
      <c r="F5" s="21">
        <f>'LPHU-PPMP'!F5+'LPHU-PPIP'!F5+'LPHU-DPLK'!F5</f>
        <v>249.85582177192998</v>
      </c>
      <c r="G5" s="21">
        <f>'LPHU-PPMP'!G5+'LPHU-PPIP'!G5+'LPHU-DPLK'!G5</f>
        <v>302.88042403203997</v>
      </c>
      <c r="H5" s="21">
        <f>'LPHU-PPMP'!H5+'LPHU-PPIP'!H5+'LPHU-DPLK'!H5</f>
        <v>357.50393234647998</v>
      </c>
      <c r="I5" s="21">
        <f>'LPHU-PPMP'!I5+'LPHU-PPIP'!I5+'LPHU-DPLK'!I5</f>
        <v>404.26399880363999</v>
      </c>
      <c r="J5" s="21">
        <f>'LPHU-PPMP'!J5+'LPHU-PPIP'!J5+'LPHU-DPLK'!J5</f>
        <v>449.03729149889</v>
      </c>
      <c r="K5" s="21">
        <f>'LPHU-PPMP'!K5+'LPHU-PPIP'!K5+'LPHU-DPLK'!K5</f>
        <v>507.47016868339</v>
      </c>
      <c r="L5" s="21">
        <f>'LPHU-PPMP'!L5+'LPHU-PPIP'!L5+'LPHU-DPLK'!L5</f>
        <v>562.61447926398</v>
      </c>
      <c r="M5" s="21">
        <f>'LPHU-PPMP'!M5+'LPHU-PPIP'!M5+'LPHU-DPLK'!M5</f>
        <v>616.92048083909003</v>
      </c>
      <c r="N5" s="21">
        <f>'LPHU-PPMP'!N5+'LPHU-PPIP'!N5+'LPHU-DPLK'!N5</f>
        <v>38.458498000040002</v>
      </c>
      <c r="O5" s="21">
        <f>'LPHU-PPMP'!O5+'LPHU-PPIP'!O5+'LPHU-DPLK'!O5</f>
        <v>147.91248194533998</v>
      </c>
      <c r="P5" s="21">
        <f>'LPHU-PPMP'!P5+'LPHU-PPIP'!P5+'LPHU-DPLK'!P5</f>
        <v>134.31321589837998</v>
      </c>
    </row>
    <row r="6" spans="1:16">
      <c r="A6" s="16">
        <v>4</v>
      </c>
      <c r="B6" s="17" t="s">
        <v>70</v>
      </c>
      <c r="C6" s="21">
        <f>'LPHU-PPMP'!C6+'LPHU-PPIP'!C6+'LPHU-DPLK'!C6</f>
        <v>340.21342964111005</v>
      </c>
      <c r="D6" s="21">
        <f>'LPHU-PPMP'!D6+'LPHU-PPIP'!D6+'LPHU-DPLK'!D6</f>
        <v>666.01228552628004</v>
      </c>
      <c r="E6" s="21">
        <f>'LPHU-PPMP'!E6+'LPHU-PPIP'!E6+'LPHU-DPLK'!E6</f>
        <v>863.3032066526979</v>
      </c>
      <c r="F6" s="21">
        <f>'LPHU-PPMP'!F6+'LPHU-PPIP'!F6+'LPHU-DPLK'!F6</f>
        <v>1077.8149629023287</v>
      </c>
      <c r="G6" s="21">
        <f>'LPHU-PPMP'!G6+'LPHU-PPIP'!G6+'LPHU-DPLK'!G6</f>
        <v>1275.1980832559263</v>
      </c>
      <c r="H6" s="21">
        <f>'LPHU-PPMP'!H6+'LPHU-PPIP'!H6+'LPHU-DPLK'!H6</f>
        <v>1663.4509142176362</v>
      </c>
      <c r="I6" s="21">
        <f>'LPHU-PPMP'!I6+'LPHU-PPIP'!I6+'LPHU-DPLK'!I6</f>
        <v>2186.7072916679303</v>
      </c>
      <c r="J6" s="21">
        <f>'LPHU-PPMP'!J6+'LPHU-PPIP'!J6+'LPHU-DPLK'!J6</f>
        <v>2432.5340936894363</v>
      </c>
      <c r="K6" s="21">
        <f>'LPHU-PPMP'!K6+'LPHU-PPIP'!K6+'LPHU-DPLK'!K6</f>
        <v>2542.0565262192963</v>
      </c>
      <c r="L6" s="21">
        <f>'LPHU-PPMP'!L6+'LPHU-PPIP'!L6+'LPHU-DPLK'!L6</f>
        <v>2869.7138615539893</v>
      </c>
      <c r="M6" s="21">
        <f>'LPHU-PPMP'!M6+'LPHU-PPIP'!M6+'LPHU-DPLK'!M6</f>
        <v>3316.0752819095001</v>
      </c>
      <c r="N6" s="21">
        <f>'LPHU-PPMP'!N6+'LPHU-PPIP'!N6+'LPHU-DPLK'!N6</f>
        <v>587.26664649987617</v>
      </c>
      <c r="O6" s="21">
        <f>'LPHU-PPMP'!O6+'LPHU-PPIP'!O6+'LPHU-DPLK'!O6</f>
        <v>807.8322777698877</v>
      </c>
      <c r="P6" s="21">
        <f>'LPHU-PPMP'!P6+'LPHU-PPIP'!P6+'LPHU-DPLK'!P6</f>
        <v>1141.7840153441134</v>
      </c>
    </row>
    <row r="7" spans="1:16">
      <c r="A7" s="16">
        <v>5</v>
      </c>
      <c r="B7" s="17" t="s">
        <v>71</v>
      </c>
      <c r="C7" s="21">
        <f>'LPHU-PPMP'!C7+'LPHU-PPIP'!C7+'LPHU-DPLK'!C7</f>
        <v>1.82720582125</v>
      </c>
      <c r="D7" s="21">
        <f>'LPHU-PPMP'!D7+'LPHU-PPIP'!D7+'LPHU-DPLK'!D7</f>
        <v>3.9572457604000002</v>
      </c>
      <c r="E7" s="21">
        <f>'LPHU-PPMP'!E7+'LPHU-PPIP'!E7+'LPHU-DPLK'!E7</f>
        <v>6.1969369083099988</v>
      </c>
      <c r="F7" s="21">
        <f>'LPHU-PPMP'!F7+'LPHU-PPIP'!F7+'LPHU-DPLK'!F7</f>
        <v>9.7583852684400014</v>
      </c>
      <c r="G7" s="21">
        <f>'LPHU-PPMP'!G7+'LPHU-PPIP'!G7+'LPHU-DPLK'!G7</f>
        <v>9.0429316937599999</v>
      </c>
      <c r="H7" s="21">
        <f>'LPHU-PPMP'!H7+'LPHU-PPIP'!H7+'LPHU-DPLK'!H7</f>
        <v>9.3648027814199999</v>
      </c>
      <c r="I7" s="21">
        <f>'LPHU-PPMP'!I7+'LPHU-PPIP'!I7+'LPHU-DPLK'!I7</f>
        <v>17.110023001150001</v>
      </c>
      <c r="J7" s="21">
        <f>'LPHU-PPMP'!J7+'LPHU-PPIP'!J7+'LPHU-DPLK'!J7</f>
        <v>21.888761715690002</v>
      </c>
      <c r="K7" s="21">
        <f>'LPHU-PPMP'!K7+'LPHU-PPIP'!K7+'LPHU-DPLK'!K7</f>
        <v>24.643801149329999</v>
      </c>
      <c r="L7" s="21">
        <f>'LPHU-PPMP'!L7+'LPHU-PPIP'!L7+'LPHU-DPLK'!L7</f>
        <v>24.883027515679998</v>
      </c>
      <c r="M7" s="21">
        <f>'LPHU-PPMP'!M7+'LPHU-PPIP'!M7+'LPHU-DPLK'!M7</f>
        <v>30.718521419559998</v>
      </c>
      <c r="N7" s="21">
        <f>'LPHU-PPMP'!N7+'LPHU-PPIP'!N7+'LPHU-DPLK'!N7</f>
        <v>2.0489218501999993</v>
      </c>
      <c r="O7" s="21">
        <f>'LPHU-PPMP'!O7+'LPHU-PPIP'!O7+'LPHU-DPLK'!O7</f>
        <v>5.5382665585800002</v>
      </c>
      <c r="P7" s="21">
        <f>'LPHU-PPMP'!P7+'LPHU-PPIP'!P7+'LPHU-DPLK'!P7</f>
        <v>5.8276282132899997</v>
      </c>
    </row>
    <row r="8" spans="1:16">
      <c r="A8" s="19">
        <v>6</v>
      </c>
      <c r="B8" s="20" t="s">
        <v>72</v>
      </c>
      <c r="C8" s="63">
        <f>'LPHU-PPMP'!C8+'LPHU-PPIP'!C8+'LPHU-DPLK'!C8</f>
        <v>3031.6310491711974</v>
      </c>
      <c r="D8" s="63">
        <f>'LPHU-PPMP'!D8+'LPHU-PPIP'!D8+'LPHU-DPLK'!D8</f>
        <v>4668.300249151469</v>
      </c>
      <c r="E8" s="63">
        <f>'LPHU-PPMP'!E8+'LPHU-PPIP'!E8+'LPHU-DPLK'!E8</f>
        <v>5737.3732642822761</v>
      </c>
      <c r="F8" s="63">
        <f>'LPHU-PPMP'!F8+'LPHU-PPIP'!F8+'LPHU-DPLK'!F8</f>
        <v>7573.0351533437097</v>
      </c>
      <c r="G8" s="63">
        <f>'LPHU-PPMP'!G8+'LPHU-PPIP'!G8+'LPHU-DPLK'!G8</f>
        <v>9036.1829816612262</v>
      </c>
      <c r="H8" s="63">
        <f>'LPHU-PPMP'!H8+'LPHU-PPIP'!H8+'LPHU-DPLK'!H8</f>
        <v>10941.881796559366</v>
      </c>
      <c r="I8" s="63">
        <f>'LPHU-PPMP'!I8+'LPHU-PPIP'!I8+'LPHU-DPLK'!I8</f>
        <v>12753.556017379189</v>
      </c>
      <c r="J8" s="63">
        <f>'LPHU-PPMP'!J8+'LPHU-PPIP'!J8+'LPHU-DPLK'!J8</f>
        <v>14193.690455192305</v>
      </c>
      <c r="K8" s="63">
        <f>'LPHU-PPMP'!K8+'LPHU-PPIP'!K8+'LPHU-DPLK'!K8</f>
        <v>15635.307593326721</v>
      </c>
      <c r="L8" s="63">
        <f>'LPHU-PPMP'!L8+'LPHU-PPIP'!L8+'LPHU-DPLK'!L8</f>
        <v>17069.530869141665</v>
      </c>
      <c r="M8" s="63">
        <f>'LPHU-PPMP'!M8+'LPHU-PPIP'!M8+'LPHU-DPLK'!M8</f>
        <v>18816.528464368181</v>
      </c>
      <c r="N8" s="63">
        <f>'LPHU-PPMP'!N8+'LPHU-PPIP'!N8+'LPHU-DPLK'!N8</f>
        <v>1919.3931060013788</v>
      </c>
      <c r="O8" s="63">
        <f>'LPHU-PPMP'!O8+'LPHU-PPIP'!O8+'LPHU-DPLK'!O8</f>
        <v>3344.70642657388</v>
      </c>
      <c r="P8" s="63">
        <f>'LPHU-PPMP'!P8+'LPHU-PPIP'!P8+'LPHU-DPLK'!P8</f>
        <v>4998.2927088749948</v>
      </c>
    </row>
    <row r="9" spans="1:16">
      <c r="A9" s="16">
        <v>7</v>
      </c>
      <c r="B9" s="17" t="s">
        <v>73</v>
      </c>
      <c r="C9" s="21">
        <f>'LPHU-PPMP'!C9+'LPHU-PPIP'!C9+'LPHU-DPLK'!C9</f>
        <v>16.250448513141222</v>
      </c>
      <c r="D9" s="21">
        <f>'LPHU-PPMP'!D9+'LPHU-PPIP'!D9+'LPHU-DPLK'!D9</f>
        <v>26.925937543286921</v>
      </c>
      <c r="E9" s="21">
        <f>'LPHU-PPMP'!E9+'LPHU-PPIP'!E9+'LPHU-DPLK'!E9</f>
        <v>33.348405528524289</v>
      </c>
      <c r="F9" s="21">
        <f>'LPHU-PPMP'!F9+'LPHU-PPIP'!F9+'LPHU-DPLK'!F9</f>
        <v>42.984802594224291</v>
      </c>
      <c r="G9" s="21">
        <f>'LPHU-PPMP'!G9+'LPHU-PPIP'!G9+'LPHU-DPLK'!G9</f>
        <v>49.949774738151014</v>
      </c>
      <c r="H9" s="21">
        <f>'LPHU-PPMP'!H9+'LPHU-PPIP'!H9+'LPHU-DPLK'!H9</f>
        <v>58.063909745130665</v>
      </c>
      <c r="I9" s="21">
        <f>'LPHU-PPMP'!I9+'LPHU-PPIP'!I9+'LPHU-DPLK'!I9</f>
        <v>70.633717175535665</v>
      </c>
      <c r="J9" s="21">
        <f>'LPHU-PPMP'!J9+'LPHU-PPIP'!J9+'LPHU-DPLK'!J9</f>
        <v>75.742176097959756</v>
      </c>
      <c r="K9" s="21">
        <f>'LPHU-PPMP'!K9+'LPHU-PPIP'!K9+'LPHU-DPLK'!K9</f>
        <v>85.447345087932888</v>
      </c>
      <c r="L9" s="21">
        <f>'LPHU-PPMP'!L9+'LPHU-PPIP'!L9+'LPHU-DPLK'!L9</f>
        <v>91.969145902877571</v>
      </c>
      <c r="M9" s="21">
        <f>'LPHU-PPMP'!M9+'LPHU-PPIP'!M9+'LPHU-DPLK'!M9</f>
        <v>112.4263146637031</v>
      </c>
      <c r="N9" s="21">
        <f>'LPHU-PPMP'!N9+'LPHU-PPIP'!N9+'LPHU-DPLK'!N9</f>
        <v>17.47226301017449</v>
      </c>
      <c r="O9" s="21">
        <f>'LPHU-PPMP'!O9+'LPHU-PPIP'!O9+'LPHU-DPLK'!O9</f>
        <v>17.67775665302868</v>
      </c>
      <c r="P9" s="21">
        <f>'LPHU-PPMP'!P9+'LPHU-PPIP'!P9+'LPHU-DPLK'!P9</f>
        <v>26.381472354299248</v>
      </c>
    </row>
    <row r="10" spans="1:16">
      <c r="A10" s="16">
        <v>8</v>
      </c>
      <c r="B10" s="17" t="s">
        <v>74</v>
      </c>
      <c r="C10" s="21">
        <f>'LPHU-PPMP'!C10+'LPHU-PPIP'!C10+'LPHU-DPLK'!C10</f>
        <v>12.424744864680001</v>
      </c>
      <c r="D10" s="21">
        <f>'LPHU-PPMP'!D10+'LPHU-PPIP'!D10+'LPHU-DPLK'!D10</f>
        <v>16.81687583375</v>
      </c>
      <c r="E10" s="21">
        <f>'LPHU-PPMP'!E10+'LPHU-PPIP'!E10+'LPHU-DPLK'!E10</f>
        <v>22.23193853675</v>
      </c>
      <c r="F10" s="21">
        <f>'LPHU-PPMP'!F10+'LPHU-PPIP'!F10+'LPHU-DPLK'!F10</f>
        <v>26.384465361749999</v>
      </c>
      <c r="G10" s="21">
        <f>'LPHU-PPMP'!G10+'LPHU-PPIP'!G10+'LPHU-DPLK'!G10</f>
        <v>41.184354118499996</v>
      </c>
      <c r="H10" s="21">
        <f>'LPHU-PPMP'!H10+'LPHU-PPIP'!H10+'LPHU-DPLK'!H10</f>
        <v>47.753059031749999</v>
      </c>
      <c r="I10" s="21">
        <f>'LPHU-PPMP'!I10+'LPHU-PPIP'!I10+'LPHU-DPLK'!I10</f>
        <v>62.778609293000002</v>
      </c>
      <c r="J10" s="21">
        <f>'LPHU-PPMP'!J10+'LPHU-PPIP'!J10+'LPHU-DPLK'!J10</f>
        <v>66.949136099249998</v>
      </c>
      <c r="K10" s="21">
        <f>'LPHU-PPMP'!K10+'LPHU-PPIP'!K10+'LPHU-DPLK'!K10</f>
        <v>74.479285655500007</v>
      </c>
      <c r="L10" s="21">
        <f>'LPHU-PPMP'!L10+'LPHU-PPIP'!L10+'LPHU-DPLK'!L10</f>
        <v>81.708485186749996</v>
      </c>
      <c r="M10" s="21">
        <f>'LPHU-PPMP'!M10+'LPHU-PPIP'!M10+'LPHU-DPLK'!M10</f>
        <v>95.103389758999995</v>
      </c>
      <c r="N10" s="21">
        <f>'LPHU-PPMP'!N10+'LPHU-PPIP'!N10+'LPHU-DPLK'!N10</f>
        <v>4.0905987259999996</v>
      </c>
      <c r="O10" s="21">
        <f>'LPHU-PPMP'!O10+'LPHU-PPIP'!O10+'LPHU-DPLK'!O10</f>
        <v>10.854853858</v>
      </c>
      <c r="P10" s="21">
        <f>'LPHU-PPMP'!P10+'LPHU-PPIP'!P10+'LPHU-DPLK'!P10</f>
        <v>15.199517905</v>
      </c>
    </row>
    <row r="11" spans="1:16">
      <c r="A11" s="16">
        <v>9</v>
      </c>
      <c r="B11" s="17" t="s">
        <v>75</v>
      </c>
      <c r="C11" s="21">
        <f>'LPHU-PPMP'!C11+'LPHU-PPIP'!C11+'LPHU-DPLK'!C11</f>
        <v>20.098470971339999</v>
      </c>
      <c r="D11" s="21">
        <f>'LPHU-PPMP'!D11+'LPHU-PPIP'!D11+'LPHU-DPLK'!D11</f>
        <v>29.884718778010001</v>
      </c>
      <c r="E11" s="21">
        <f>'LPHU-PPMP'!E11+'LPHU-PPIP'!E11+'LPHU-DPLK'!E11</f>
        <v>58.455428940679994</v>
      </c>
      <c r="F11" s="21">
        <f>'LPHU-PPMP'!F11+'LPHU-PPIP'!F11+'LPHU-DPLK'!F11</f>
        <v>72.850208646230001</v>
      </c>
      <c r="G11" s="21">
        <f>'LPHU-PPMP'!G11+'LPHU-PPIP'!G11+'LPHU-DPLK'!G11</f>
        <v>87.340796126100003</v>
      </c>
      <c r="H11" s="21">
        <f>'LPHU-PPMP'!H11+'LPHU-PPIP'!H11+'LPHU-DPLK'!H11</f>
        <v>100.65832350101999</v>
      </c>
      <c r="I11" s="21">
        <f>'LPHU-PPMP'!I11+'LPHU-PPIP'!I11+'LPHU-DPLK'!I11</f>
        <v>114.89070326794</v>
      </c>
      <c r="J11" s="21">
        <f>'LPHU-PPMP'!J11+'LPHU-PPIP'!J11+'LPHU-DPLK'!J11</f>
        <v>129.29440718061664</v>
      </c>
      <c r="K11" s="21">
        <f>'LPHU-PPMP'!K11+'LPHU-PPIP'!K11+'LPHU-DPLK'!K11</f>
        <v>143.40690909388002</v>
      </c>
      <c r="L11" s="21">
        <f>'LPHU-PPMP'!L11+'LPHU-PPIP'!L11+'LPHU-DPLK'!L11</f>
        <v>158.21565646481</v>
      </c>
      <c r="M11" s="21">
        <f>'LPHU-PPMP'!M11+'LPHU-PPIP'!M11+'LPHU-DPLK'!M11</f>
        <v>179.38014271100002</v>
      </c>
      <c r="N11" s="21">
        <f>'LPHU-PPMP'!N11+'LPHU-PPIP'!N11+'LPHU-DPLK'!N11</f>
        <v>15.918116315920001</v>
      </c>
      <c r="O11" s="21">
        <f>'LPHU-PPMP'!O11+'LPHU-PPIP'!O11+'LPHU-DPLK'!O11</f>
        <v>30.781211766839998</v>
      </c>
      <c r="P11" s="21">
        <f>'LPHU-PPMP'!P11+'LPHU-PPIP'!P11+'LPHU-DPLK'!P11</f>
        <v>44.678578390809996</v>
      </c>
    </row>
    <row r="12" spans="1:16">
      <c r="A12" s="16">
        <v>10</v>
      </c>
      <c r="B12" s="17" t="s">
        <v>76</v>
      </c>
      <c r="C12" s="21">
        <f>'LPHU-PPMP'!C12+'LPHU-PPIP'!C12+'LPHU-DPLK'!C12</f>
        <v>20.663412039000001</v>
      </c>
      <c r="D12" s="21">
        <f>'LPHU-PPMP'!D12+'LPHU-PPIP'!D12+'LPHU-DPLK'!D12</f>
        <v>30.578180692</v>
      </c>
      <c r="E12" s="21">
        <f>'LPHU-PPMP'!E12+'LPHU-PPIP'!E12+'LPHU-DPLK'!E12</f>
        <v>45.458488972840001</v>
      </c>
      <c r="F12" s="21">
        <f>'LPHU-PPMP'!F12+'LPHU-PPIP'!F12+'LPHU-DPLK'!F12</f>
        <v>62.889359144579991</v>
      </c>
      <c r="G12" s="21">
        <f>'LPHU-PPMP'!G12+'LPHU-PPIP'!G12+'LPHU-DPLK'!G12</f>
        <v>73.979486066869995</v>
      </c>
      <c r="H12" s="21">
        <f>'LPHU-PPMP'!H12+'LPHU-PPIP'!H12+'LPHU-DPLK'!H12</f>
        <v>99.383282490282554</v>
      </c>
      <c r="I12" s="21">
        <f>'LPHU-PPMP'!I12+'LPHU-PPIP'!I12+'LPHU-DPLK'!I12</f>
        <v>105.49852486399999</v>
      </c>
      <c r="J12" s="21">
        <f>'LPHU-PPMP'!J12+'LPHU-PPIP'!J12+'LPHU-DPLK'!J12</f>
        <v>121.92405788023875</v>
      </c>
      <c r="K12" s="21">
        <f>'LPHU-PPMP'!K12+'LPHU-PPIP'!K12+'LPHU-DPLK'!K12</f>
        <v>140.72359646472711</v>
      </c>
      <c r="L12" s="21">
        <f>'LPHU-PPMP'!L12+'LPHU-PPIP'!L12+'LPHU-DPLK'!L12</f>
        <v>152.1984430755125</v>
      </c>
      <c r="M12" s="21">
        <f>'LPHU-PPMP'!M12+'LPHU-PPIP'!M12+'LPHU-DPLK'!M12</f>
        <v>175.49504617166252</v>
      </c>
      <c r="N12" s="21">
        <f>'LPHU-PPMP'!N12+'LPHU-PPIP'!N12+'LPHU-DPLK'!N12</f>
        <v>18.522235229749999</v>
      </c>
      <c r="O12" s="21">
        <f>'LPHU-PPMP'!O12+'LPHU-PPIP'!O12+'LPHU-DPLK'!O12</f>
        <v>31.460968429981598</v>
      </c>
      <c r="P12" s="21">
        <f>'LPHU-PPMP'!P12+'LPHU-PPIP'!P12+'LPHU-DPLK'!P12</f>
        <v>42.246401925638608</v>
      </c>
    </row>
    <row r="13" spans="1:16">
      <c r="A13" s="16">
        <v>11</v>
      </c>
      <c r="B13" s="18" t="s">
        <v>77</v>
      </c>
      <c r="C13" s="21">
        <f>'LPHU-PPMP'!C13+'LPHU-PPIP'!C13+'LPHU-DPLK'!C13</f>
        <v>14.752940930020003</v>
      </c>
      <c r="D13" s="21">
        <f>'LPHU-PPMP'!D13+'LPHU-PPIP'!D13+'LPHU-DPLK'!D13</f>
        <v>22.855737828960002</v>
      </c>
      <c r="E13" s="21">
        <f>'LPHU-PPMP'!E13+'LPHU-PPIP'!E13+'LPHU-DPLK'!E13</f>
        <v>31.497314625409995</v>
      </c>
      <c r="F13" s="21">
        <f>'LPHU-PPMP'!F13+'LPHU-PPIP'!F13+'LPHU-DPLK'!F13</f>
        <v>41.593812281300004</v>
      </c>
      <c r="G13" s="21">
        <f>'LPHU-PPMP'!G13+'LPHU-PPIP'!G13+'LPHU-DPLK'!G13</f>
        <v>49.678518897009994</v>
      </c>
      <c r="H13" s="21">
        <f>'LPHU-PPMP'!H13+'LPHU-PPIP'!H13+'LPHU-DPLK'!H13</f>
        <v>59.894450571459998</v>
      </c>
      <c r="I13" s="21">
        <f>'LPHU-PPMP'!I13+'LPHU-PPIP'!I13+'LPHU-DPLK'!I13</f>
        <v>74.396488460890751</v>
      </c>
      <c r="J13" s="21">
        <f>'LPHU-PPMP'!J13+'LPHU-PPIP'!J13+'LPHU-DPLK'!J13</f>
        <v>79.266429856459993</v>
      </c>
      <c r="K13" s="21">
        <f>'LPHU-PPMP'!K13+'LPHU-PPIP'!K13+'LPHU-DPLK'!K13</f>
        <v>84.032994204049999</v>
      </c>
      <c r="L13" s="21">
        <f>'LPHU-PPMP'!L13+'LPHU-PPIP'!L13+'LPHU-DPLK'!L13</f>
        <v>95.093944420450015</v>
      </c>
      <c r="M13" s="21">
        <f>'LPHU-PPMP'!M13+'LPHU-PPIP'!M13+'LPHU-DPLK'!M13</f>
        <v>130.38730000570999</v>
      </c>
      <c r="N13" s="21">
        <f>'LPHU-PPMP'!N13+'LPHU-PPIP'!N13+'LPHU-DPLK'!N13</f>
        <v>7.3347035211099998</v>
      </c>
      <c r="O13" s="21">
        <f>'LPHU-PPMP'!O13+'LPHU-PPIP'!O13+'LPHU-DPLK'!O13</f>
        <v>13.77601591899</v>
      </c>
      <c r="P13" s="21">
        <f>'LPHU-PPMP'!P13+'LPHU-PPIP'!P13+'LPHU-DPLK'!P13</f>
        <v>22.056284628539998</v>
      </c>
    </row>
    <row r="14" spans="1:16">
      <c r="A14" s="19">
        <v>12</v>
      </c>
      <c r="B14" s="51" t="s">
        <v>78</v>
      </c>
      <c r="C14" s="63">
        <f>'LPHU-PPMP'!C14+'LPHU-PPIP'!C14+'LPHU-DPLK'!C14</f>
        <v>84.190017318181219</v>
      </c>
      <c r="D14" s="63">
        <f>'LPHU-PPMP'!D14+'LPHU-PPIP'!D14+'LPHU-DPLK'!D14</f>
        <v>127.06145067600693</v>
      </c>
      <c r="E14" s="63">
        <f>'LPHU-PPMP'!E14+'LPHU-PPIP'!E14+'LPHU-DPLK'!E14</f>
        <v>190.99157660420428</v>
      </c>
      <c r="F14" s="63">
        <f>'LPHU-PPMP'!F14+'LPHU-PPIP'!F14+'LPHU-DPLK'!F14</f>
        <v>246.70264802808427</v>
      </c>
      <c r="G14" s="63">
        <f>'LPHU-PPMP'!G14+'LPHU-PPIP'!G14+'LPHU-DPLK'!G14</f>
        <v>302.13292994663107</v>
      </c>
      <c r="H14" s="63">
        <f>'LPHU-PPMP'!H14+'LPHU-PPIP'!H14+'LPHU-DPLK'!H14</f>
        <v>365.75302533964322</v>
      </c>
      <c r="I14" s="63">
        <f>'LPHU-PPMP'!I14+'LPHU-PPIP'!I14+'LPHU-DPLK'!I14</f>
        <v>428.19804306136638</v>
      </c>
      <c r="J14" s="63">
        <f>'LPHU-PPMP'!J14+'LPHU-PPIP'!J14+'LPHU-DPLK'!J14</f>
        <v>473.17620711452508</v>
      </c>
      <c r="K14" s="63">
        <f>'LPHU-PPMP'!K14+'LPHU-PPIP'!K14+'LPHU-DPLK'!K14</f>
        <v>528.09013050608996</v>
      </c>
      <c r="L14" s="63">
        <f>'LPHU-PPMP'!L14+'LPHU-PPIP'!L14+'LPHU-DPLK'!L14</f>
        <v>579.18567505039994</v>
      </c>
      <c r="M14" s="63">
        <f>'LPHU-PPMP'!M14+'LPHU-PPIP'!M14+'LPHU-DPLK'!M14</f>
        <v>692.79219331107561</v>
      </c>
      <c r="N14" s="63">
        <f>'LPHU-PPMP'!N14+'LPHU-PPIP'!N14+'LPHU-DPLK'!N14</f>
        <v>63.337916802954481</v>
      </c>
      <c r="O14" s="63">
        <f>'LPHU-PPMP'!O14+'LPHU-PPIP'!O14+'LPHU-DPLK'!O14</f>
        <v>104.55080662684028</v>
      </c>
      <c r="P14" s="63">
        <f>'LPHU-PPMP'!P14+'LPHU-PPIP'!P14+'LPHU-DPLK'!P14</f>
        <v>150.56225520428785</v>
      </c>
    </row>
    <row r="15" spans="1:16">
      <c r="A15" s="19">
        <v>13</v>
      </c>
      <c r="B15" s="51" t="s">
        <v>79</v>
      </c>
      <c r="C15" s="63">
        <f>'LPHU-PPMP'!C15+'LPHU-PPIP'!C15+'LPHU-DPLK'!C15</f>
        <v>2947.4410318530163</v>
      </c>
      <c r="D15" s="63">
        <f>'LPHU-PPMP'!D15+'LPHU-PPIP'!D15+'LPHU-DPLK'!D15</f>
        <v>4541.2387984754623</v>
      </c>
      <c r="E15" s="63">
        <f>'LPHU-PPMP'!E15+'LPHU-PPIP'!E15+'LPHU-DPLK'!E15</f>
        <v>5546.381687678072</v>
      </c>
      <c r="F15" s="63">
        <f>'LPHU-PPMP'!F15+'LPHU-PPIP'!F15+'LPHU-DPLK'!F15</f>
        <v>7326.3325053156259</v>
      </c>
      <c r="G15" s="63">
        <f>'LPHU-PPMP'!G15+'LPHU-PPIP'!G15+'LPHU-DPLK'!G15</f>
        <v>8734.050051714592</v>
      </c>
      <c r="H15" s="63">
        <f>'LPHU-PPMP'!H15+'LPHU-PPIP'!H15+'LPHU-DPLK'!H15</f>
        <v>10576.128771219726</v>
      </c>
      <c r="I15" s="63">
        <f>'LPHU-PPMP'!I15+'LPHU-PPIP'!I15+'LPHU-DPLK'!I15</f>
        <v>12325.357974317823</v>
      </c>
      <c r="J15" s="63">
        <f>'LPHU-PPMP'!J15+'LPHU-PPIP'!J15+'LPHU-DPLK'!J15</f>
        <v>13720.514248077779</v>
      </c>
      <c r="K15" s="63">
        <f>'LPHU-PPMP'!K15+'LPHU-PPIP'!K15+'LPHU-DPLK'!K15</f>
        <v>15107.217462820632</v>
      </c>
      <c r="L15" s="63">
        <f>'LPHU-PPMP'!L15+'LPHU-PPIP'!L15+'LPHU-DPLK'!L15</f>
        <v>16490.345194091264</v>
      </c>
      <c r="M15" s="63">
        <f>'LPHU-PPMP'!M15+'LPHU-PPIP'!M15+'LPHU-DPLK'!M15</f>
        <v>18123.736271057103</v>
      </c>
      <c r="N15" s="63">
        <f>'LPHU-PPMP'!N15+'LPHU-PPIP'!N15+'LPHU-DPLK'!N15</f>
        <v>1856.0551891984239</v>
      </c>
      <c r="O15" s="63">
        <f>'LPHU-PPMP'!O15+'LPHU-PPIP'!O15+'LPHU-DPLK'!O15</f>
        <v>3240.1556199470401</v>
      </c>
      <c r="P15" s="63">
        <f>'LPHU-PPMP'!P15+'LPHU-PPIP'!P15+'LPHU-DPLK'!P15</f>
        <v>4847.730453670707</v>
      </c>
    </row>
    <row r="16" spans="1:16">
      <c r="A16" s="16">
        <v>14</v>
      </c>
      <c r="B16" s="18" t="s">
        <v>80</v>
      </c>
      <c r="C16" s="21">
        <f>'LPHU-PPMP'!C16+'LPHU-PPIP'!C16+'LPHU-DPLK'!C16</f>
        <v>174.75923735477352</v>
      </c>
      <c r="D16" s="21">
        <f>'LPHU-PPMP'!D16+'LPHU-PPIP'!D16+'LPHU-DPLK'!D16</f>
        <v>244.6248898217867</v>
      </c>
      <c r="E16" s="21">
        <f>'LPHU-PPMP'!E16+'LPHU-PPIP'!E16+'LPHU-DPLK'!E16</f>
        <v>307.42217289334405</v>
      </c>
      <c r="F16" s="21">
        <f>'LPHU-PPMP'!F16+'LPHU-PPIP'!F16+'LPHU-DPLK'!F16</f>
        <v>389.90346096267143</v>
      </c>
      <c r="G16" s="21">
        <f>'LPHU-PPMP'!G16+'LPHU-PPIP'!G16+'LPHU-DPLK'!G16</f>
        <v>513.72405100937215</v>
      </c>
      <c r="H16" s="21">
        <f>'LPHU-PPMP'!H16+'LPHU-PPIP'!H16+'LPHU-DPLK'!H16</f>
        <v>610.25974017423266</v>
      </c>
      <c r="I16" s="21">
        <f>'LPHU-PPMP'!I16+'LPHU-PPIP'!I16+'LPHU-DPLK'!I16</f>
        <v>693.11092960418841</v>
      </c>
      <c r="J16" s="21">
        <f>'LPHU-PPMP'!J16+'LPHU-PPIP'!J16+'LPHU-DPLK'!J16</f>
        <v>763.15879517823714</v>
      </c>
      <c r="K16" s="21">
        <f>'LPHU-PPMP'!K16+'LPHU-PPIP'!K16+'LPHU-DPLK'!K16</f>
        <v>860.73753010717269</v>
      </c>
      <c r="L16" s="21">
        <f>'LPHU-PPMP'!L16+'LPHU-PPIP'!L16+'LPHU-DPLK'!L16</f>
        <v>926.20732865728633</v>
      </c>
      <c r="M16" s="21">
        <f>'LPHU-PPMP'!M16+'LPHU-PPIP'!M16+'LPHU-DPLK'!M16</f>
        <v>1115.8880208297483</v>
      </c>
      <c r="N16" s="21">
        <f>'LPHU-PPMP'!N16+'LPHU-PPIP'!N16+'LPHU-DPLK'!N16</f>
        <v>97.164675202721128</v>
      </c>
      <c r="O16" s="21">
        <f>'LPHU-PPMP'!O16+'LPHU-PPIP'!O16+'LPHU-DPLK'!O16</f>
        <v>180.69470001489458</v>
      </c>
      <c r="P16" s="21">
        <f>'LPHU-PPMP'!P16+'LPHU-PPIP'!P16+'LPHU-DPLK'!P16</f>
        <v>275.25740467712649</v>
      </c>
    </row>
    <row r="17" spans="1:16">
      <c r="A17" s="16">
        <v>15</v>
      </c>
      <c r="B17" s="18" t="s">
        <v>81</v>
      </c>
      <c r="C17" s="21">
        <f>'LPHU-PPMP'!C17+'LPHU-PPIP'!C17+'LPHU-DPLK'!C17</f>
        <v>31.664774590459999</v>
      </c>
      <c r="D17" s="21">
        <f>'LPHU-PPMP'!D17+'LPHU-PPIP'!D17+'LPHU-DPLK'!D17</f>
        <v>48.725266069409997</v>
      </c>
      <c r="E17" s="21">
        <f>'LPHU-PPMP'!E17+'LPHU-PPIP'!E17+'LPHU-DPLK'!E17</f>
        <v>62.937761513630008</v>
      </c>
      <c r="F17" s="21">
        <f>'LPHU-PPMP'!F17+'LPHU-PPIP'!F17+'LPHU-DPLK'!F17</f>
        <v>78.674586364740009</v>
      </c>
      <c r="G17" s="21">
        <f>'LPHU-PPMP'!G17+'LPHU-PPIP'!G17+'LPHU-DPLK'!G17</f>
        <v>92.045283229939997</v>
      </c>
      <c r="H17" s="21">
        <f>'LPHU-PPMP'!H17+'LPHU-PPIP'!H17+'LPHU-DPLK'!H17</f>
        <v>113.61473228278</v>
      </c>
      <c r="I17" s="21">
        <f>'LPHU-PPMP'!I17+'LPHU-PPIP'!I17+'LPHU-DPLK'!I17</f>
        <v>132.05307598406</v>
      </c>
      <c r="J17" s="21">
        <f>'LPHU-PPMP'!J17+'LPHU-PPIP'!J17+'LPHU-DPLK'!J17</f>
        <v>146.92273617048002</v>
      </c>
      <c r="K17" s="21">
        <f>'LPHU-PPMP'!K17+'LPHU-PPIP'!K17+'LPHU-DPLK'!K17</f>
        <v>164.253895559</v>
      </c>
      <c r="L17" s="21">
        <f>'LPHU-PPMP'!L17+'LPHU-PPIP'!L17+'LPHU-DPLK'!L17</f>
        <v>181.11809217408003</v>
      </c>
      <c r="M17" s="21">
        <f>'LPHU-PPMP'!M17+'LPHU-PPIP'!M17+'LPHU-DPLK'!M17</f>
        <v>205.87115240238001</v>
      </c>
      <c r="N17" s="21">
        <f>'LPHU-PPMP'!N17+'LPHU-PPIP'!N17+'LPHU-DPLK'!N17</f>
        <v>13.378675650749999</v>
      </c>
      <c r="O17" s="21">
        <f>'LPHU-PPMP'!O17+'LPHU-PPIP'!O17+'LPHU-DPLK'!O17</f>
        <v>28.059854279730001</v>
      </c>
      <c r="P17" s="21">
        <f>'LPHU-PPMP'!P17+'LPHU-PPIP'!P17+'LPHU-DPLK'!P17</f>
        <v>48.388921646949996</v>
      </c>
    </row>
    <row r="18" spans="1:16">
      <c r="A18" s="16">
        <v>16</v>
      </c>
      <c r="B18" s="18" t="s">
        <v>82</v>
      </c>
      <c r="C18" s="21">
        <f>'LPHU-PPMP'!C18+'LPHU-PPIP'!C18+'LPHU-DPLK'!C18</f>
        <v>3.1727463696500005</v>
      </c>
      <c r="D18" s="21">
        <f>'LPHU-PPMP'!D18+'LPHU-PPIP'!D18+'LPHU-DPLK'!D18</f>
        <v>4.8413707100000005</v>
      </c>
      <c r="E18" s="21">
        <f>'LPHU-PPMP'!E18+'LPHU-PPIP'!E18+'LPHU-DPLK'!E18</f>
        <v>6.3996316706700007</v>
      </c>
      <c r="F18" s="21">
        <f>'LPHU-PPMP'!F18+'LPHU-PPIP'!F18+'LPHU-DPLK'!F18</f>
        <v>7.9603823903400004</v>
      </c>
      <c r="G18" s="21">
        <f>'LPHU-PPMP'!G18+'LPHU-PPIP'!G18+'LPHU-DPLK'!G18</f>
        <v>9.4171020320099998</v>
      </c>
      <c r="H18" s="21">
        <f>'LPHU-PPMP'!H18+'LPHU-PPIP'!H18+'LPHU-DPLK'!H18</f>
        <v>10.632645939</v>
      </c>
      <c r="I18" s="21">
        <f>'LPHU-PPMP'!I18+'LPHU-PPIP'!I18+'LPHU-DPLK'!I18</f>
        <v>12.948940415999999</v>
      </c>
      <c r="J18" s="21">
        <f>'LPHU-PPMP'!J18+'LPHU-PPIP'!J18+'LPHU-DPLK'!J18</f>
        <v>14.211992722</v>
      </c>
      <c r="K18" s="21">
        <f>'LPHU-PPMP'!K18+'LPHU-PPIP'!K18+'LPHU-DPLK'!K18</f>
        <v>16.20061402</v>
      </c>
      <c r="L18" s="21">
        <f>'LPHU-PPMP'!L18+'LPHU-PPIP'!L18+'LPHU-DPLK'!L18</f>
        <v>17.483474514000001</v>
      </c>
      <c r="M18" s="21">
        <f>'LPHU-PPMP'!M18+'LPHU-PPIP'!M18+'LPHU-DPLK'!M18</f>
        <v>19.914581196</v>
      </c>
      <c r="N18" s="21">
        <f>'LPHU-PPMP'!N18+'LPHU-PPIP'!N18+'LPHU-DPLK'!N18</f>
        <v>1.41717728067</v>
      </c>
      <c r="O18" s="21">
        <f>'LPHU-PPMP'!O18+'LPHU-PPIP'!O18+'LPHU-DPLK'!O18</f>
        <v>2.747800244</v>
      </c>
      <c r="P18" s="21">
        <f>'LPHU-PPMP'!P18+'LPHU-PPIP'!P18+'LPHU-DPLK'!P18</f>
        <v>4.8270184249999994</v>
      </c>
    </row>
    <row r="19" spans="1:16">
      <c r="A19" s="16">
        <v>17</v>
      </c>
      <c r="B19" s="18" t="s">
        <v>83</v>
      </c>
      <c r="C19" s="21">
        <f>'LPHU-PPMP'!C19+'LPHU-PPIP'!C19+'LPHU-DPLK'!C19</f>
        <v>4.6541227113349999</v>
      </c>
      <c r="D19" s="21">
        <f>'LPHU-PPMP'!D19+'LPHU-PPIP'!D19+'LPHU-DPLK'!D19</f>
        <v>6.9676686728374992</v>
      </c>
      <c r="E19" s="21">
        <f>'LPHU-PPMP'!E19+'LPHU-PPIP'!E19+'LPHU-DPLK'!E19</f>
        <v>9.1211628247466621</v>
      </c>
      <c r="F19" s="21">
        <f>'LPHU-PPMP'!F19+'LPHU-PPIP'!F19+'LPHU-DPLK'!F19</f>
        <v>11.250075583612501</v>
      </c>
      <c r="G19" s="21">
        <f>'LPHU-PPMP'!G19+'LPHU-PPIP'!G19+'LPHU-DPLK'!G19</f>
        <v>13.478358063535</v>
      </c>
      <c r="H19" s="21">
        <f>'LPHU-PPMP'!H19+'LPHU-PPIP'!H19+'LPHU-DPLK'!H19</f>
        <v>15.537341758984162</v>
      </c>
      <c r="I19" s="21">
        <f>'LPHU-PPMP'!I19+'LPHU-PPIP'!I19+'LPHU-DPLK'!I19</f>
        <v>17.764547476031048</v>
      </c>
      <c r="J19" s="21">
        <f>'LPHU-PPMP'!J19+'LPHU-PPIP'!J19+'LPHU-DPLK'!J19</f>
        <v>20.429927092539167</v>
      </c>
      <c r="K19" s="21">
        <f>'LPHU-PPMP'!K19+'LPHU-PPIP'!K19+'LPHU-DPLK'!K19</f>
        <v>22.245722598780922</v>
      </c>
      <c r="L19" s="21">
        <f>'LPHU-PPMP'!L19+'LPHU-PPIP'!L19+'LPHU-DPLK'!L19</f>
        <v>24.900270182275158</v>
      </c>
      <c r="M19" s="21">
        <f>'LPHU-PPMP'!M19+'LPHU-PPIP'!M19+'LPHU-DPLK'!M19</f>
        <v>28.242906706983547</v>
      </c>
      <c r="N19" s="21">
        <f>'LPHU-PPMP'!N19+'LPHU-PPIP'!N19+'LPHU-DPLK'!N19</f>
        <v>2.6088620251168897</v>
      </c>
      <c r="O19" s="21">
        <f>'LPHU-PPMP'!O19+'LPHU-PPIP'!O19+'LPHU-DPLK'!O19</f>
        <v>4.5154899713892105</v>
      </c>
      <c r="P19" s="21">
        <f>'LPHU-PPMP'!P19+'LPHU-PPIP'!P19+'LPHU-DPLK'!P19</f>
        <v>7.1136412609999997</v>
      </c>
    </row>
    <row r="20" spans="1:16">
      <c r="A20" s="16">
        <v>18</v>
      </c>
      <c r="B20" s="18" t="s">
        <v>84</v>
      </c>
      <c r="C20" s="21">
        <f>'LPHU-PPMP'!C20+'LPHU-PPIP'!C20+'LPHU-DPLK'!C20</f>
        <v>8.7313826329999991</v>
      </c>
      <c r="D20" s="21">
        <f>'LPHU-PPMP'!D20+'LPHU-PPIP'!D20+'LPHU-DPLK'!D20</f>
        <v>14.636152112</v>
      </c>
      <c r="E20" s="21">
        <f>'LPHU-PPMP'!E20+'LPHU-PPIP'!E20+'LPHU-DPLK'!E20</f>
        <v>20.030736709360003</v>
      </c>
      <c r="F20" s="21">
        <f>'LPHU-PPMP'!F20+'LPHU-PPIP'!F20+'LPHU-DPLK'!F20</f>
        <v>25.074278526699999</v>
      </c>
      <c r="G20" s="21">
        <f>'LPHU-PPMP'!G20+'LPHU-PPIP'!G20+'LPHU-DPLK'!G20</f>
        <v>30.13258522804</v>
      </c>
      <c r="H20" s="21">
        <f>'LPHU-PPMP'!H20+'LPHU-PPIP'!H20+'LPHU-DPLK'!H20</f>
        <v>35.940953217999997</v>
      </c>
      <c r="I20" s="21">
        <f>'LPHU-PPMP'!I20+'LPHU-PPIP'!I20+'LPHU-DPLK'!I20</f>
        <v>40.734315049000003</v>
      </c>
      <c r="J20" s="21">
        <f>'LPHU-PPMP'!J20+'LPHU-PPIP'!J20+'LPHU-DPLK'!J20</f>
        <v>48.356444220999997</v>
      </c>
      <c r="K20" s="21">
        <f>'LPHU-PPMP'!K20+'LPHU-PPIP'!K20+'LPHU-DPLK'!K20</f>
        <v>69.935236455999998</v>
      </c>
      <c r="L20" s="21">
        <f>'LPHU-PPMP'!L20+'LPHU-PPIP'!L20+'LPHU-DPLK'!L20</f>
        <v>69.995393746000005</v>
      </c>
      <c r="M20" s="21">
        <f>'LPHU-PPMP'!M20+'LPHU-PPIP'!M20+'LPHU-DPLK'!M20</f>
        <v>96.931942336000006</v>
      </c>
      <c r="N20" s="21">
        <f>'LPHU-PPMP'!N20+'LPHU-PPIP'!N20+'LPHU-DPLK'!N20</f>
        <v>4.6580390079999994</v>
      </c>
      <c r="O20" s="21">
        <f>'LPHU-PPMP'!O20+'LPHU-PPIP'!O20+'LPHU-DPLK'!O20</f>
        <v>8.3789750259999991</v>
      </c>
      <c r="P20" s="21">
        <f>'LPHU-PPMP'!P20+'LPHU-PPIP'!P20+'LPHU-DPLK'!P20</f>
        <v>12.361602462</v>
      </c>
    </row>
    <row r="21" spans="1:16">
      <c r="A21" s="16">
        <v>19</v>
      </c>
      <c r="B21" s="18" t="s">
        <v>85</v>
      </c>
      <c r="C21" s="21">
        <f>'LPHU-PPMP'!C21+'LPHU-PPIP'!C21+'LPHU-DPLK'!C21</f>
        <v>9.8294321727900016</v>
      </c>
      <c r="D21" s="21">
        <f>'LPHU-PPMP'!D21+'LPHU-PPIP'!D21+'LPHU-DPLK'!D21</f>
        <v>16.6543107223</v>
      </c>
      <c r="E21" s="21">
        <f>'LPHU-PPMP'!E21+'LPHU-PPIP'!E21+'LPHU-DPLK'!E21</f>
        <v>24.190315347699997</v>
      </c>
      <c r="F21" s="21">
        <f>'LPHU-PPMP'!F21+'LPHU-PPIP'!F21+'LPHU-DPLK'!F21</f>
        <v>28.471164561019997</v>
      </c>
      <c r="G21" s="21">
        <f>'LPHU-PPMP'!G21+'LPHU-PPIP'!G21+'LPHU-DPLK'!G21</f>
        <v>130.39976206868999</v>
      </c>
      <c r="H21" s="21">
        <f>'LPHU-PPMP'!H21+'LPHU-PPIP'!H21+'LPHU-DPLK'!H21</f>
        <v>137.19653757397001</v>
      </c>
      <c r="I21" s="21">
        <f>'LPHU-PPMP'!I21+'LPHU-PPIP'!I21+'LPHU-DPLK'!I21</f>
        <v>60.036897578159994</v>
      </c>
      <c r="J21" s="21">
        <f>'LPHU-PPMP'!J21+'LPHU-PPIP'!J21+'LPHU-DPLK'!J21</f>
        <v>63.918376378979993</v>
      </c>
      <c r="K21" s="21">
        <f>'LPHU-PPMP'!K21+'LPHU-PPIP'!K21+'LPHU-DPLK'!K21</f>
        <v>69.969441667159998</v>
      </c>
      <c r="L21" s="21">
        <f>'LPHU-PPMP'!L21+'LPHU-PPIP'!L21+'LPHU-DPLK'!L21</f>
        <v>79.235869246079986</v>
      </c>
      <c r="M21" s="21">
        <f>'LPHU-PPMP'!M21+'LPHU-PPIP'!M21+'LPHU-DPLK'!M21</f>
        <v>96.600302405739981</v>
      </c>
      <c r="N21" s="21">
        <f>'LPHU-PPMP'!N21+'LPHU-PPIP'!N21+'LPHU-DPLK'!N21</f>
        <v>5.6051689511700005</v>
      </c>
      <c r="O21" s="21">
        <f>'LPHU-PPMP'!O21+'LPHU-PPIP'!O21+'LPHU-DPLK'!O21</f>
        <v>9.2639660643799999</v>
      </c>
      <c r="P21" s="21">
        <f>'LPHU-PPMP'!P21+'LPHU-PPIP'!P21+'LPHU-DPLK'!P21</f>
        <v>13.4454403438</v>
      </c>
    </row>
    <row r="22" spans="1:16">
      <c r="A22" s="19">
        <v>20</v>
      </c>
      <c r="B22" s="20" t="s">
        <v>86</v>
      </c>
      <c r="C22" s="63">
        <f>'LPHU-PPMP'!C22+'LPHU-PPIP'!C22+'LPHU-DPLK'!C22</f>
        <v>232.81169583200852</v>
      </c>
      <c r="D22" s="63">
        <f>'LPHU-PPMP'!D22+'LPHU-PPIP'!D22+'LPHU-DPLK'!D22</f>
        <v>336.44965810833412</v>
      </c>
      <c r="E22" s="63">
        <f>'LPHU-PPMP'!E22+'LPHU-PPIP'!E22+'LPHU-DPLK'!E22</f>
        <v>430.10178095945065</v>
      </c>
      <c r="F22" s="63">
        <f>'LPHU-PPMP'!F22+'LPHU-PPIP'!F22+'LPHU-DPLK'!F22</f>
        <v>541.33394838908396</v>
      </c>
      <c r="G22" s="63">
        <f>'LPHU-PPMP'!G22+'LPHU-PPIP'!G22+'LPHU-DPLK'!G22</f>
        <v>789.1971416315871</v>
      </c>
      <c r="H22" s="63">
        <f>'LPHU-PPMP'!H22+'LPHU-PPIP'!H22+'LPHU-DPLK'!H22</f>
        <v>923.18195094696694</v>
      </c>
      <c r="I22" s="63">
        <f>'LPHU-PPMP'!I22+'LPHU-PPIP'!I22+'LPHU-DPLK'!I22</f>
        <v>956.64870610743958</v>
      </c>
      <c r="J22" s="63">
        <f>'LPHU-PPMP'!J22+'LPHU-PPIP'!J22+'LPHU-DPLK'!J22</f>
        <v>1056.9982717632363</v>
      </c>
      <c r="K22" s="63">
        <f>'LPHU-PPMP'!K22+'LPHU-PPIP'!K22+'LPHU-DPLK'!K22</f>
        <v>1203.3424404081136</v>
      </c>
      <c r="L22" s="63">
        <f>'LPHU-PPMP'!L22+'LPHU-PPIP'!L22+'LPHU-DPLK'!L22</f>
        <v>1298.9404285197215</v>
      </c>
      <c r="M22" s="63">
        <f>'LPHU-PPMP'!M22+'LPHU-PPIP'!M22+'LPHU-DPLK'!M22</f>
        <v>1563.4489058768518</v>
      </c>
      <c r="N22" s="63">
        <f>'LPHU-PPMP'!N22+'LPHU-PPIP'!N22+'LPHU-DPLK'!N22</f>
        <v>124.83259811842802</v>
      </c>
      <c r="O22" s="63">
        <f>'LPHU-PPMP'!O22+'LPHU-PPIP'!O22+'LPHU-DPLK'!O22</f>
        <v>233.66078560039381</v>
      </c>
      <c r="P22" s="63">
        <f>'LPHU-PPMP'!P22+'LPHU-PPIP'!P22+'LPHU-DPLK'!P22</f>
        <v>361.39402881587648</v>
      </c>
    </row>
    <row r="23" spans="1:16">
      <c r="A23" s="16">
        <v>21</v>
      </c>
      <c r="B23" s="17" t="s">
        <v>87</v>
      </c>
      <c r="C23" s="21">
        <f>'LPHU-PPMP'!C23+'LPHU-PPIP'!C23+'LPHU-DPLK'!C23</f>
        <v>2.84383496402</v>
      </c>
      <c r="D23" s="21">
        <f>'LPHU-PPMP'!D23+'LPHU-PPIP'!D23+'LPHU-DPLK'!D23</f>
        <v>4.2288917297300008</v>
      </c>
      <c r="E23" s="21">
        <f>'LPHU-PPMP'!E23+'LPHU-PPIP'!E23+'LPHU-DPLK'!E23</f>
        <v>5.8183249230399996</v>
      </c>
      <c r="F23" s="21">
        <f>'LPHU-PPMP'!F23+'LPHU-PPIP'!F23+'LPHU-DPLK'!F23</f>
        <v>7.2789785159999996</v>
      </c>
      <c r="G23" s="21">
        <f>'LPHU-PPMP'!G23+'LPHU-PPIP'!G23+'LPHU-DPLK'!G23</f>
        <v>10.217988683420002</v>
      </c>
      <c r="H23" s="21">
        <f>'LPHU-PPMP'!H23+'LPHU-PPIP'!H23+'LPHU-DPLK'!H23</f>
        <v>78.350238628420001</v>
      </c>
      <c r="I23" s="21">
        <f>'LPHU-PPMP'!I23+'LPHU-PPIP'!I23+'LPHU-DPLK'!I23</f>
        <v>78.150589868059996</v>
      </c>
      <c r="J23" s="21">
        <f>'LPHU-PPMP'!J23+'LPHU-PPIP'!J23+'LPHU-DPLK'!J23</f>
        <v>78.695653335059987</v>
      </c>
      <c r="K23" s="21">
        <f>'LPHU-PPMP'!K23+'LPHU-PPIP'!K23+'LPHU-DPLK'!K23</f>
        <v>79.350348346059988</v>
      </c>
      <c r="L23" s="21">
        <f>'LPHU-PPMP'!L23+'LPHU-PPIP'!L23+'LPHU-DPLK'!L23</f>
        <v>79.853093078059999</v>
      </c>
      <c r="M23" s="21">
        <f>'LPHU-PPMP'!M23+'LPHU-PPIP'!M23+'LPHU-DPLK'!M23</f>
        <v>9.8483448858199996</v>
      </c>
      <c r="N23" s="21">
        <f>'LPHU-PPMP'!N23+'LPHU-PPIP'!N23+'LPHU-DPLK'!N23</f>
        <v>1.1635742817700001</v>
      </c>
      <c r="O23" s="21">
        <f>'LPHU-PPMP'!O23+'LPHU-PPIP'!O23+'LPHU-DPLK'!O23</f>
        <v>1.1034210531625002</v>
      </c>
      <c r="P23" s="21">
        <f>'LPHU-PPMP'!P23+'LPHU-PPIP'!P23+'LPHU-DPLK'!P23</f>
        <v>0.32904039594000001</v>
      </c>
    </row>
    <row r="24" spans="1:16">
      <c r="A24" s="16">
        <v>22</v>
      </c>
      <c r="B24" s="17" t="s">
        <v>88</v>
      </c>
      <c r="C24" s="21">
        <f>'LPHU-PPMP'!C24+'LPHU-PPIP'!C24+'LPHU-DPLK'!C24</f>
        <v>0.32395843400000002</v>
      </c>
      <c r="D24" s="21">
        <f>'LPHU-PPMP'!D24+'LPHU-PPIP'!D24+'LPHU-DPLK'!D24</f>
        <v>0.32395843400000002</v>
      </c>
      <c r="E24" s="21">
        <f>'LPHU-PPMP'!E24+'LPHU-PPIP'!E24+'LPHU-DPLK'!E24</f>
        <v>0.39995843399999997</v>
      </c>
      <c r="F24" s="21">
        <f>'LPHU-PPMP'!F24+'LPHU-PPIP'!F24+'LPHU-DPLK'!F24</f>
        <v>0.61179287299999996</v>
      </c>
      <c r="G24" s="21">
        <f>'LPHU-PPMP'!G24+'LPHU-PPIP'!G24+'LPHU-DPLK'!G24</f>
        <v>0.85816999699999996</v>
      </c>
      <c r="H24" s="21">
        <f>'LPHU-PPMP'!H24+'LPHU-PPIP'!H24+'LPHU-DPLK'!H24</f>
        <v>0.72629042600000004</v>
      </c>
      <c r="I24" s="21">
        <f>'LPHU-PPMP'!I24+'LPHU-PPIP'!I24+'LPHU-DPLK'!I24</f>
        <v>1.121370862</v>
      </c>
      <c r="J24" s="21">
        <f>'LPHU-PPMP'!J24+'LPHU-PPIP'!J24+'LPHU-DPLK'!J24</f>
        <v>1.1213708630000001</v>
      </c>
      <c r="K24" s="21">
        <f>'LPHU-PPMP'!K24+'LPHU-PPIP'!K24+'LPHU-DPLK'!K24</f>
        <v>1.186723121</v>
      </c>
      <c r="L24" s="21">
        <f>'LPHU-PPMP'!L24+'LPHU-PPIP'!L24+'LPHU-DPLK'!L24</f>
        <v>0.88699300599999997</v>
      </c>
      <c r="M24" s="21">
        <f>'LPHU-PPMP'!M24+'LPHU-PPIP'!M24+'LPHU-DPLK'!M24</f>
        <v>1.3106652620000001</v>
      </c>
      <c r="N24" s="21">
        <f>'LPHU-PPMP'!N24+'LPHU-PPIP'!N24+'LPHU-DPLK'!N24</f>
        <v>7.9773241999999994E-2</v>
      </c>
      <c r="O24" s="21">
        <f>'LPHU-PPMP'!O24+'LPHU-PPIP'!O24+'LPHU-DPLK'!O24</f>
        <v>0.29815505824999999</v>
      </c>
      <c r="P24" s="21">
        <f>'LPHU-PPMP'!P24+'LPHU-PPIP'!P24+'LPHU-DPLK'!P24</f>
        <v>0.18208071225</v>
      </c>
    </row>
    <row r="25" spans="1:16">
      <c r="A25" s="16">
        <v>23</v>
      </c>
      <c r="B25" s="17" t="s">
        <v>89</v>
      </c>
      <c r="C25" s="21">
        <f>'LPHU-PPMP'!C25+'LPHU-PPIP'!C25+'LPHU-DPLK'!C25</f>
        <v>0.27760728400000001</v>
      </c>
      <c r="D25" s="21">
        <f>'LPHU-PPMP'!D25+'LPHU-PPIP'!D25+'LPHU-DPLK'!D25</f>
        <v>6.3693182000000001E-2</v>
      </c>
      <c r="E25" s="21">
        <f>'LPHU-PPMP'!E25+'LPHU-PPIP'!E25+'LPHU-DPLK'!E25</f>
        <v>6.3693182000000001E-2</v>
      </c>
      <c r="F25" s="21">
        <f>'LPHU-PPMP'!F25+'LPHU-PPIP'!F25+'LPHU-DPLK'!F25</f>
        <v>6.3693182000000001E-2</v>
      </c>
      <c r="G25" s="21">
        <f>'LPHU-PPMP'!G25+'LPHU-PPIP'!G25+'LPHU-DPLK'!G25</f>
        <v>6.3693182000000001E-2</v>
      </c>
      <c r="H25" s="21">
        <f>'LPHU-PPMP'!H25+'LPHU-PPIP'!H25+'LPHU-DPLK'!H25</f>
        <v>6.3693182000000001E-2</v>
      </c>
      <c r="I25" s="21">
        <f>'LPHU-PPMP'!I25+'LPHU-PPIP'!I25+'LPHU-DPLK'!I25</f>
        <v>6.3693182000000001E-2</v>
      </c>
      <c r="J25" s="21">
        <f>'LPHU-PPMP'!J25+'LPHU-PPIP'!J25+'LPHU-DPLK'!J25</f>
        <v>0.15922428399999999</v>
      </c>
      <c r="K25" s="21">
        <f>'LPHU-PPMP'!K25+'LPHU-PPIP'!K25+'LPHU-DPLK'!K25</f>
        <v>0</v>
      </c>
      <c r="L25" s="21">
        <f>'LPHU-PPMP'!L25+'LPHU-PPIP'!L25+'LPHU-DPLK'!L25</f>
        <v>0</v>
      </c>
      <c r="M25" s="21">
        <f>'LPHU-PPMP'!M25+'LPHU-PPIP'!M25+'LPHU-DPLK'!M25</f>
        <v>0</v>
      </c>
      <c r="N25" s="21">
        <f>'LPHU-PPMP'!N25+'LPHU-PPIP'!N25+'LPHU-DPLK'!N25</f>
        <v>0</v>
      </c>
      <c r="O25" s="21">
        <f>'LPHU-PPMP'!O25+'LPHU-PPIP'!O25+'LPHU-DPLK'!O25</f>
        <v>0</v>
      </c>
      <c r="P25" s="21">
        <f>'LPHU-PPMP'!P25+'LPHU-PPIP'!P25+'LPHU-DPLK'!P25</f>
        <v>-1.09E-3</v>
      </c>
    </row>
    <row r="26" spans="1:16">
      <c r="A26" s="16">
        <v>24</v>
      </c>
      <c r="B26" s="17" t="s">
        <v>90</v>
      </c>
      <c r="C26" s="21">
        <f>'LPHU-PPMP'!C26+'LPHU-PPIP'!C26+'LPHU-DPLK'!C26</f>
        <v>53.882873962540003</v>
      </c>
      <c r="D26" s="21">
        <f>'LPHU-PPMP'!D26+'LPHU-PPIP'!D26+'LPHU-DPLK'!D26</f>
        <v>57.869569723029997</v>
      </c>
      <c r="E26" s="21">
        <f>'LPHU-PPMP'!E26+'LPHU-PPIP'!E26+'LPHU-DPLK'!E26</f>
        <v>47.501861781847175</v>
      </c>
      <c r="F26" s="21">
        <f>'LPHU-PPMP'!F26+'LPHU-PPIP'!F26+'LPHU-DPLK'!F26</f>
        <v>59.059698657699577</v>
      </c>
      <c r="G26" s="21">
        <f>'LPHU-PPMP'!G26+'LPHU-PPIP'!G26+'LPHU-DPLK'!G26</f>
        <v>65.29833534509001</v>
      </c>
      <c r="H26" s="21">
        <f>'LPHU-PPMP'!H26+'LPHU-PPIP'!H26+'LPHU-DPLK'!H26</f>
        <v>72.827153691912415</v>
      </c>
      <c r="I26" s="21">
        <f>'LPHU-PPMP'!I26+'LPHU-PPIP'!I26+'LPHU-DPLK'!I26</f>
        <v>81.067812396262013</v>
      </c>
      <c r="J26" s="21">
        <f>'LPHU-PPMP'!J26+'LPHU-PPIP'!J26+'LPHU-DPLK'!J26</f>
        <v>90.030093931581632</v>
      </c>
      <c r="K26" s="21">
        <f>'LPHU-PPMP'!K26+'LPHU-PPIP'!K26+'LPHU-DPLK'!K26</f>
        <v>103.67396641134195</v>
      </c>
      <c r="L26" s="21">
        <f>'LPHU-PPMP'!L26+'LPHU-PPIP'!L26+'LPHU-DPLK'!L26</f>
        <v>112.65458634999669</v>
      </c>
      <c r="M26" s="21">
        <f>'LPHU-PPMP'!M26+'LPHU-PPIP'!M26+'LPHU-DPLK'!M26</f>
        <v>144.28036344567258</v>
      </c>
      <c r="N26" s="21">
        <f>'LPHU-PPMP'!N26+'LPHU-PPIP'!N26+'LPHU-DPLK'!N26</f>
        <v>9.3741341783041499</v>
      </c>
      <c r="O26" s="21">
        <f>'LPHU-PPMP'!O26+'LPHU-PPIP'!O26+'LPHU-DPLK'!O26</f>
        <v>9.1317951099459513</v>
      </c>
      <c r="P26" s="21">
        <f>'LPHU-PPMP'!P26+'LPHU-PPIP'!P26+'LPHU-DPLK'!P26</f>
        <v>27.563984382373249</v>
      </c>
    </row>
    <row r="27" spans="1:16">
      <c r="A27" s="16">
        <v>25</v>
      </c>
      <c r="B27" s="17" t="s">
        <v>91</v>
      </c>
      <c r="C27" s="21">
        <f>'LPHU-PPMP'!C27+'LPHU-PPIP'!C27+'LPHU-DPLK'!C27</f>
        <v>-4.9780948595799996</v>
      </c>
      <c r="D27" s="21">
        <f>'LPHU-PPMP'!D27+'LPHU-PPIP'!D27+'LPHU-DPLK'!D27</f>
        <v>-9.6293812226300002</v>
      </c>
      <c r="E27" s="21">
        <f>'LPHU-PPMP'!E27+'LPHU-PPIP'!E27+'LPHU-DPLK'!E27</f>
        <v>-15.14970397912</v>
      </c>
      <c r="F27" s="21">
        <f>'LPHU-PPMP'!F27+'LPHU-PPIP'!F27+'LPHU-DPLK'!F27</f>
        <v>-14.096239573930003</v>
      </c>
      <c r="G27" s="21">
        <f>'LPHU-PPMP'!G27+'LPHU-PPIP'!G27+'LPHU-DPLK'!G27</f>
        <v>-17.851547526009998</v>
      </c>
      <c r="H27" s="21">
        <f>'LPHU-PPMP'!H27+'LPHU-PPIP'!H27+'LPHU-DPLK'!H27</f>
        <v>-25.70732507416</v>
      </c>
      <c r="I27" s="21">
        <f>'LPHU-PPMP'!I27+'LPHU-PPIP'!I27+'LPHU-DPLK'!I27</f>
        <v>-30.670911719070006</v>
      </c>
      <c r="J27" s="21">
        <f>'LPHU-PPMP'!J27+'LPHU-PPIP'!J27+'LPHU-DPLK'!J27</f>
        <v>-25.084343157589998</v>
      </c>
      <c r="K27" s="21">
        <f>'LPHU-PPMP'!K27+'LPHU-PPIP'!K27+'LPHU-DPLK'!K27</f>
        <v>-35.009367028459998</v>
      </c>
      <c r="L27" s="21">
        <f>'LPHU-PPMP'!L27+'LPHU-PPIP'!L27+'LPHU-DPLK'!L27</f>
        <v>-37.14244824267</v>
      </c>
      <c r="M27" s="21">
        <f>'LPHU-PPMP'!M27+'LPHU-PPIP'!M27+'LPHU-DPLK'!M27</f>
        <v>-48.8804796716</v>
      </c>
      <c r="N27" s="21">
        <f>'LPHU-PPMP'!N27+'LPHU-PPIP'!N27+'LPHU-DPLK'!N27</f>
        <v>-2.0327389947999999</v>
      </c>
      <c r="O27" s="21">
        <f>'LPHU-PPMP'!O27+'LPHU-PPIP'!O27+'LPHU-DPLK'!O27</f>
        <v>-7.3718698524999997</v>
      </c>
      <c r="P27" s="21">
        <f>'LPHU-PPMP'!P27+'LPHU-PPIP'!P27+'LPHU-DPLK'!P27</f>
        <v>-10.796552341480002</v>
      </c>
    </row>
    <row r="28" spans="1:16">
      <c r="A28" s="19">
        <v>26</v>
      </c>
      <c r="B28" s="20" t="s">
        <v>92</v>
      </c>
      <c r="C28" s="63">
        <f>'LPHU-PPMP'!C28+'LPHU-PPIP'!C28+'LPHU-DPLK'!C28</f>
        <v>52.35017978498</v>
      </c>
      <c r="D28" s="63">
        <f>'LPHU-PPMP'!D28+'LPHU-PPIP'!D28+'LPHU-DPLK'!D28</f>
        <v>52.826272591029998</v>
      </c>
      <c r="E28" s="63">
        <f>'LPHU-PPMP'!E28+'LPHU-PPIP'!E28+'LPHU-DPLK'!E28</f>
        <v>38.616156537767182</v>
      </c>
      <c r="F28" s="63">
        <f>'LPHU-PPMP'!F28+'LPHU-PPIP'!F28+'LPHU-DPLK'!F28</f>
        <v>49.972804374929581</v>
      </c>
      <c r="G28" s="63">
        <f>'LPHU-PPMP'!G28+'LPHU-PPIP'!G28+'LPHU-DPLK'!G28</f>
        <v>58.538484365499997</v>
      </c>
      <c r="H28" s="63">
        <f>'LPHU-PPMP'!H28+'LPHU-PPIP'!H28+'LPHU-DPLK'!H28</f>
        <v>126.2151188621724</v>
      </c>
      <c r="I28" s="63">
        <f>'LPHU-PPMP'!I28+'LPHU-PPIP'!I28+'LPHU-DPLK'!I28</f>
        <v>129.732554589252</v>
      </c>
      <c r="J28" s="63">
        <f>'LPHU-PPMP'!J28+'LPHU-PPIP'!J28+'LPHU-DPLK'!J28</f>
        <v>144.92199925605163</v>
      </c>
      <c r="K28" s="63">
        <f>'LPHU-PPMP'!K28+'LPHU-PPIP'!K28+'LPHU-DPLK'!K28</f>
        <v>149.20167084994193</v>
      </c>
      <c r="L28" s="63">
        <f>'LPHU-PPMP'!L28+'LPHU-PPIP'!L28+'LPHU-DPLK'!L28</f>
        <v>156.25222419138672</v>
      </c>
      <c r="M28" s="63">
        <f>'LPHU-PPMP'!M28+'LPHU-PPIP'!M28+'LPHU-DPLK'!M28</f>
        <v>106.5588939218926</v>
      </c>
      <c r="N28" s="63">
        <f>'LPHU-PPMP'!N28+'LPHU-PPIP'!N28+'LPHU-DPLK'!N28</f>
        <v>8.5847427072741507</v>
      </c>
      <c r="O28" s="63">
        <f>'LPHU-PPMP'!O28+'LPHU-PPIP'!O28+'LPHU-DPLK'!O28</f>
        <v>3.1615013688584495</v>
      </c>
      <c r="P28" s="63">
        <f>'LPHU-PPMP'!P28+'LPHU-PPIP'!P28+'LPHU-DPLK'!P28</f>
        <v>17.277463149083253</v>
      </c>
    </row>
    <row r="29" spans="1:16">
      <c r="A29" s="19">
        <v>27</v>
      </c>
      <c r="B29" s="20" t="s">
        <v>93</v>
      </c>
      <c r="C29" s="63">
        <f>'LPHU-PPMP'!C29+'LPHU-PPIP'!C29+'LPHU-DPLK'!C29</f>
        <v>2768.8210468879879</v>
      </c>
      <c r="D29" s="63">
        <f>'LPHU-PPMP'!D29+'LPHU-PPIP'!D29+'LPHU-DPLK'!D29</f>
        <v>4259.1790205294074</v>
      </c>
      <c r="E29" s="63">
        <f>'LPHU-PPMP'!E29+'LPHU-PPIP'!E29+'LPHU-DPLK'!E29</f>
        <v>5157.2933017123896</v>
      </c>
      <c r="F29" s="63">
        <f>'LPHU-PPMP'!F29+'LPHU-PPIP'!F29+'LPHU-DPLK'!F29</f>
        <v>6824.7574633394706</v>
      </c>
      <c r="G29" s="63">
        <f>'LPHU-PPMP'!G29+'LPHU-PPIP'!G29+'LPHU-DPLK'!G29</f>
        <v>8000.3946569440077</v>
      </c>
      <c r="H29" s="63">
        <f>'LPHU-PPMP'!H29+'LPHU-PPIP'!H29+'LPHU-DPLK'!H29</f>
        <v>9778.397305068429</v>
      </c>
      <c r="I29" s="63">
        <f>'LPHU-PPMP'!I29+'LPHU-PPIP'!I29+'LPHU-DPLK'!I29</f>
        <v>11492.554292048637</v>
      </c>
      <c r="J29" s="63">
        <f>'LPHU-PPMP'!J29+'LPHU-PPIP'!J29+'LPHU-DPLK'!J29</f>
        <v>12808.437975570594</v>
      </c>
      <c r="K29" s="63">
        <f>'LPHU-PPMP'!K29+'LPHU-PPIP'!K29+'LPHU-DPLK'!K29</f>
        <v>14053.076693262459</v>
      </c>
      <c r="L29" s="63">
        <f>'LPHU-PPMP'!L29+'LPHU-PPIP'!L29+'LPHU-DPLK'!L29</f>
        <v>15347.656989762932</v>
      </c>
      <c r="M29" s="63">
        <f>'LPHU-PPMP'!M29+'LPHU-PPIP'!M29+'LPHU-DPLK'!M29</f>
        <v>16666.846259102145</v>
      </c>
      <c r="N29" s="63">
        <f>'LPHU-PPMP'!N29+'LPHU-PPIP'!N29+'LPHU-DPLK'!N29</f>
        <v>1739.8073337872702</v>
      </c>
      <c r="O29" s="63">
        <f>'LPHU-PPMP'!O29+'LPHU-PPIP'!O29+'LPHU-DPLK'!O29</f>
        <v>3009.6563357155046</v>
      </c>
      <c r="P29" s="63">
        <f>'LPHU-PPMP'!P29+'LPHU-PPIP'!P29+'LPHU-DPLK'!P29</f>
        <v>4503.6138880039143</v>
      </c>
    </row>
    <row r="30" spans="1:16">
      <c r="A30" s="19">
        <v>28</v>
      </c>
      <c r="B30" s="20" t="s">
        <v>94</v>
      </c>
      <c r="C30" s="63">
        <f>'LPHU-PPMP'!C30+'LPHU-PPIP'!C30+'LPHU-DPLK'!C30</f>
        <v>10.679643466</v>
      </c>
      <c r="D30" s="63">
        <f>'LPHU-PPMP'!D30+'LPHU-PPIP'!D30+'LPHU-DPLK'!D30</f>
        <v>14.774904974770001</v>
      </c>
      <c r="E30" s="63">
        <f>'LPHU-PPMP'!E30+'LPHU-PPIP'!E30+'LPHU-DPLK'!E30</f>
        <v>37.176948773999996</v>
      </c>
      <c r="F30" s="63">
        <f>'LPHU-PPMP'!F30+'LPHU-PPIP'!F30+'LPHU-DPLK'!F30</f>
        <v>29.973606653000001</v>
      </c>
      <c r="G30" s="63">
        <f>'LPHU-PPMP'!G30+'LPHU-PPIP'!G30+'LPHU-DPLK'!G30</f>
        <v>100.88669781191001</v>
      </c>
      <c r="H30" s="63">
        <f>'LPHU-PPMP'!H30+'LPHU-PPIP'!H30+'LPHU-DPLK'!H30</f>
        <v>102.38856905991</v>
      </c>
      <c r="I30" s="63">
        <f>'LPHU-PPMP'!I30+'LPHU-PPIP'!I30+'LPHU-DPLK'!I30</f>
        <v>49.1192232</v>
      </c>
      <c r="J30" s="63">
        <f>'LPHU-PPMP'!J30+'LPHU-PPIP'!J30+'LPHU-DPLK'!J30</f>
        <v>51.987149153000004</v>
      </c>
      <c r="K30" s="63">
        <f>'LPHU-PPMP'!K30+'LPHU-PPIP'!K30+'LPHU-DPLK'!K30</f>
        <v>56.049630839000002</v>
      </c>
      <c r="L30" s="63">
        <f>'LPHU-PPMP'!L30+'LPHU-PPIP'!L30+'LPHU-DPLK'!L30</f>
        <v>59.026892115999999</v>
      </c>
      <c r="M30" s="63">
        <f>'LPHU-PPMP'!M30+'LPHU-PPIP'!M30+'LPHU-DPLK'!M30</f>
        <v>118.59174243299999</v>
      </c>
      <c r="N30" s="63">
        <f>'LPHU-PPMP'!N30+'LPHU-PPIP'!N30+'LPHU-DPLK'!N30</f>
        <v>6.8520645620000007</v>
      </c>
      <c r="O30" s="63">
        <f>'LPHU-PPMP'!O30+'LPHU-PPIP'!O30+'LPHU-DPLK'!O30</f>
        <v>6.3329649840000002</v>
      </c>
      <c r="P30" s="63">
        <f>'LPHU-PPMP'!P30+'LPHU-PPIP'!P30+'LPHU-DPLK'!P30</f>
        <v>8.9540186500000001</v>
      </c>
    </row>
    <row r="31" spans="1:16">
      <c r="A31" s="19">
        <v>29</v>
      </c>
      <c r="B31" s="20" t="s">
        <v>95</v>
      </c>
      <c r="C31" s="63">
        <f>'LPHU-PPMP'!C31+'LPHU-PPIP'!C31+'LPHU-DPLK'!C31</f>
        <v>2758.1414034219879</v>
      </c>
      <c r="D31" s="63">
        <f>'LPHU-PPMP'!D31+'LPHU-PPIP'!D31+'LPHU-DPLK'!D31</f>
        <v>4246.9869108927078</v>
      </c>
      <c r="E31" s="63">
        <f>'LPHU-PPMP'!E31+'LPHU-PPIP'!E31+'LPHU-DPLK'!E31</f>
        <v>5121.2039715383899</v>
      </c>
      <c r="F31" s="63">
        <f>'LPHU-PPMP'!F31+'LPHU-PPIP'!F31+'LPHU-DPLK'!F31</f>
        <v>6818.6228171804705</v>
      </c>
      <c r="G31" s="63">
        <f>'LPHU-PPMP'!G31+'LPHU-PPIP'!G31+'LPHU-DPLK'!G31</f>
        <v>7987.884343446588</v>
      </c>
      <c r="H31" s="63">
        <f>'LPHU-PPMP'!H31+'LPHU-PPIP'!H31+'LPHU-DPLK'!H31</f>
        <v>9759.9138736790101</v>
      </c>
      <c r="I31" s="63">
        <f>'LPHU-PPMP'!I31+'LPHU-PPIP'!I31+'LPHU-DPLK'!I31</f>
        <v>11443.435068848636</v>
      </c>
      <c r="J31" s="63">
        <f>'LPHU-PPMP'!J31+'LPHU-PPIP'!J31+'LPHU-DPLK'!J31</f>
        <v>12756.450826417593</v>
      </c>
      <c r="K31" s="63">
        <f>'LPHU-PPMP'!K31+'LPHU-PPIP'!K31+'LPHU-DPLK'!K31</f>
        <v>13997.02706242346</v>
      </c>
      <c r="L31" s="63">
        <f>'LPHU-PPMP'!L31+'LPHU-PPIP'!L31+'LPHU-DPLK'!L31</f>
        <v>15288.630097646932</v>
      </c>
      <c r="M31" s="63">
        <f>'LPHU-PPMP'!M31+'LPHU-PPIP'!M31+'LPHU-DPLK'!M31</f>
        <v>16548.254516669145</v>
      </c>
      <c r="N31" s="63">
        <f>'LPHU-PPMP'!N31+'LPHU-PPIP'!N31+'LPHU-DPLK'!N31</f>
        <v>1732.9552692252701</v>
      </c>
      <c r="O31" s="63">
        <f>'LPHU-PPMP'!O31+'LPHU-PPIP'!O31+'LPHU-DPLK'!O31</f>
        <v>3009.1291770392927</v>
      </c>
      <c r="P31" s="63">
        <f>'LPHU-PPMP'!P31+'LPHU-PPIP'!P31+'LPHU-DPLK'!P31</f>
        <v>4494.6598693539145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7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27" sqref="Q27"/>
    </sheetView>
  </sheetViews>
  <sheetFormatPr defaultRowHeight="15"/>
  <cols>
    <col min="1" max="1" width="3.85546875" bestFit="1" customWidth="1"/>
    <col min="2" max="2" width="59.85546875" bestFit="1" customWidth="1"/>
    <col min="3" max="16" width="10.42578125" bestFit="1" customWidth="1"/>
  </cols>
  <sheetData>
    <row r="1" spans="1:16">
      <c r="B1" t="s">
        <v>63</v>
      </c>
    </row>
    <row r="2" spans="1:16">
      <c r="A2" s="14" t="s">
        <v>0</v>
      </c>
      <c r="B2" s="14" t="s">
        <v>11</v>
      </c>
      <c r="C2" s="15">
        <v>42767</v>
      </c>
      <c r="D2" s="15">
        <v>42795</v>
      </c>
      <c r="E2" s="15">
        <v>42826</v>
      </c>
      <c r="F2" s="15">
        <v>42856</v>
      </c>
      <c r="G2" s="15">
        <v>42887</v>
      </c>
      <c r="H2" s="15">
        <v>42917</v>
      </c>
      <c r="I2" s="15">
        <v>42948</v>
      </c>
      <c r="J2" s="15">
        <v>42979</v>
      </c>
      <c r="K2" s="15">
        <v>43009</v>
      </c>
      <c r="L2" s="15">
        <v>43040</v>
      </c>
      <c r="M2" s="15">
        <v>43070</v>
      </c>
      <c r="N2" s="15">
        <v>43101</v>
      </c>
      <c r="O2" s="15">
        <v>43132</v>
      </c>
      <c r="P2" s="15">
        <v>43160</v>
      </c>
    </row>
    <row r="3" spans="1:16">
      <c r="A3" s="16">
        <v>1</v>
      </c>
      <c r="B3" s="17" t="s">
        <v>12</v>
      </c>
      <c r="C3" s="64">
        <v>182.81611388900998</v>
      </c>
      <c r="D3" s="64">
        <v>164.20379674469001</v>
      </c>
      <c r="E3" s="64">
        <v>367.7535300848599</v>
      </c>
      <c r="F3" s="64">
        <v>405.12422663867</v>
      </c>
      <c r="G3" s="64">
        <v>162.88384119441997</v>
      </c>
      <c r="H3" s="64">
        <v>361.20494592074999</v>
      </c>
      <c r="I3" s="64">
        <v>250.99423332488999</v>
      </c>
      <c r="J3" s="64">
        <v>305.00905671497998</v>
      </c>
      <c r="K3" s="64">
        <v>411.17644397740997</v>
      </c>
      <c r="L3" s="64">
        <v>387.64202905831996</v>
      </c>
      <c r="M3" s="64">
        <v>192.99992551390997</v>
      </c>
      <c r="N3" s="64">
        <v>283.04104012294999</v>
      </c>
      <c r="O3" s="64">
        <v>292.92777896598</v>
      </c>
      <c r="P3" s="64">
        <v>469.29190217292</v>
      </c>
    </row>
    <row r="4" spans="1:16">
      <c r="A4" s="16">
        <v>2</v>
      </c>
      <c r="B4" s="17" t="s">
        <v>13</v>
      </c>
      <c r="C4" s="64">
        <v>674.89007006600002</v>
      </c>
      <c r="D4" s="64">
        <v>1112.29580498633</v>
      </c>
      <c r="E4" s="64">
        <v>917.33713231399997</v>
      </c>
      <c r="F4" s="64">
        <v>1316.525299593</v>
      </c>
      <c r="G4" s="64">
        <v>1493.352881043</v>
      </c>
      <c r="H4" s="64">
        <v>1244.5944120192601</v>
      </c>
      <c r="I4" s="64">
        <v>876.26934762400003</v>
      </c>
      <c r="J4" s="64">
        <v>951.21283358899996</v>
      </c>
      <c r="K4" s="64">
        <v>1516.6170841820001</v>
      </c>
      <c r="L4" s="64">
        <v>1052.5382983469999</v>
      </c>
      <c r="M4" s="64">
        <v>642.54945356899998</v>
      </c>
      <c r="N4" s="64">
        <v>989.39924258200006</v>
      </c>
      <c r="O4" s="64">
        <v>823.57795149900005</v>
      </c>
      <c r="P4" s="64">
        <v>1161.20607341</v>
      </c>
    </row>
    <row r="5" spans="1:16">
      <c r="A5" s="16">
        <v>3</v>
      </c>
      <c r="B5" s="17" t="s">
        <v>14</v>
      </c>
      <c r="C5" s="64">
        <v>19958.610201355001</v>
      </c>
      <c r="D5" s="64">
        <v>21494.563778315998</v>
      </c>
      <c r="E5" s="64">
        <v>21849.646023150999</v>
      </c>
      <c r="F5" s="64">
        <v>21673.625340121001</v>
      </c>
      <c r="G5" s="64">
        <v>20606.417304441002</v>
      </c>
      <c r="H5" s="64">
        <v>20119.251523645999</v>
      </c>
      <c r="I5" s="64">
        <v>21896.083298866</v>
      </c>
      <c r="J5" s="64">
        <v>20514.844571865</v>
      </c>
      <c r="K5" s="64">
        <v>18706.816168312002</v>
      </c>
      <c r="L5" s="64">
        <v>18880.946555387</v>
      </c>
      <c r="M5" s="64">
        <v>19605.886908836001</v>
      </c>
      <c r="N5" s="64">
        <v>20574.938107981001</v>
      </c>
      <c r="O5" s="64">
        <v>17969.420874648</v>
      </c>
      <c r="P5" s="64">
        <v>16680.943609154001</v>
      </c>
    </row>
    <row r="6" spans="1:16">
      <c r="A6" s="16">
        <v>4</v>
      </c>
      <c r="B6" s="17" t="s">
        <v>15</v>
      </c>
      <c r="C6" s="64">
        <v>46.204442462999999</v>
      </c>
      <c r="D6" s="64">
        <v>42.993626722000002</v>
      </c>
      <c r="E6" s="64">
        <v>43.273482457</v>
      </c>
      <c r="F6" s="64">
        <v>43.562666716999999</v>
      </c>
      <c r="G6" s="64">
        <v>43.842522451999997</v>
      </c>
      <c r="H6" s="64">
        <v>82.021706710999993</v>
      </c>
      <c r="I6" s="64">
        <v>44.420890970999999</v>
      </c>
      <c r="J6" s="64">
        <v>44.700746705999997</v>
      </c>
      <c r="K6" s="64">
        <v>44.989930964999999</v>
      </c>
      <c r="L6" s="64">
        <v>45.269786713999999</v>
      </c>
      <c r="M6" s="64">
        <v>45.558970989000002</v>
      </c>
      <c r="N6" s="64">
        <v>45.848155263999999</v>
      </c>
      <c r="O6" s="64">
        <v>46.109353964</v>
      </c>
      <c r="P6" s="64">
        <v>46.398538238999997</v>
      </c>
    </row>
    <row r="7" spans="1:16">
      <c r="A7" s="16">
        <v>5</v>
      </c>
      <c r="B7" s="17" t="s">
        <v>16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</row>
    <row r="8" spans="1:16">
      <c r="A8" s="16">
        <v>6</v>
      </c>
      <c r="B8" s="17" t="s">
        <v>17</v>
      </c>
      <c r="C8" s="64">
        <v>36549.839352427909</v>
      </c>
      <c r="D8" s="64">
        <v>36970.384901553938</v>
      </c>
      <c r="E8" s="64">
        <v>36580.159083931096</v>
      </c>
      <c r="F8" s="64">
        <v>37092.865668098893</v>
      </c>
      <c r="G8" s="64">
        <v>37119.030483534865</v>
      </c>
      <c r="H8" s="64">
        <v>37014.135233993031</v>
      </c>
      <c r="I8" s="64">
        <v>36542.226160957791</v>
      </c>
      <c r="J8" s="64">
        <v>36753.914542096856</v>
      </c>
      <c r="K8" s="64">
        <v>37337.593979231322</v>
      </c>
      <c r="L8" s="64">
        <v>37803.838157657781</v>
      </c>
      <c r="M8" s="64">
        <v>38621.302735725207</v>
      </c>
      <c r="N8" s="64">
        <v>37906.424828750263</v>
      </c>
      <c r="O8" s="64">
        <v>38072.992408249811</v>
      </c>
      <c r="P8" s="64">
        <v>38446.640757199704</v>
      </c>
    </row>
    <row r="9" spans="1:16">
      <c r="A9" s="16">
        <v>7</v>
      </c>
      <c r="B9" s="17" t="s">
        <v>18</v>
      </c>
      <c r="C9" s="64">
        <v>22143.978370870398</v>
      </c>
      <c r="D9" s="64">
        <v>21665.726168500867</v>
      </c>
      <c r="E9" s="64">
        <v>21832.224089079609</v>
      </c>
      <c r="F9" s="64">
        <v>21829.96128261348</v>
      </c>
      <c r="G9" s="64">
        <v>21895.378113539758</v>
      </c>
      <c r="H9" s="64">
        <v>21462.500515257609</v>
      </c>
      <c r="I9" s="64">
        <v>21261.922718273006</v>
      </c>
      <c r="J9" s="64">
        <v>20986.985915289169</v>
      </c>
      <c r="K9" s="64">
        <v>21170.783825956456</v>
      </c>
      <c r="L9" s="64">
        <v>20895.021670115431</v>
      </c>
      <c r="M9" s="64">
        <v>22085.062073200032</v>
      </c>
      <c r="N9" s="64">
        <v>23107.384773618181</v>
      </c>
      <c r="O9" s="64">
        <v>23154.202673142532</v>
      </c>
      <c r="P9" s="64">
        <v>21958.250735627269</v>
      </c>
    </row>
    <row r="10" spans="1:16">
      <c r="A10" s="16">
        <v>8</v>
      </c>
      <c r="B10" s="17" t="s">
        <v>19</v>
      </c>
      <c r="C10" s="64">
        <v>33449.185532895077</v>
      </c>
      <c r="D10" s="64">
        <v>33564.896053418102</v>
      </c>
      <c r="E10" s="64">
        <v>33898.839429884778</v>
      </c>
      <c r="F10" s="64">
        <v>33331.00585165809</v>
      </c>
      <c r="G10" s="64">
        <v>33966.997498535697</v>
      </c>
      <c r="H10" s="64">
        <v>35310.889787849257</v>
      </c>
      <c r="I10" s="64">
        <v>35596.266438559542</v>
      </c>
      <c r="J10" s="64">
        <v>35439.482244607549</v>
      </c>
      <c r="K10" s="64">
        <v>35184.175100933287</v>
      </c>
      <c r="L10" s="64">
        <v>35676.970084760498</v>
      </c>
      <c r="M10" s="64">
        <v>35974.576273637947</v>
      </c>
      <c r="N10" s="64">
        <v>36075.409572118813</v>
      </c>
      <c r="O10" s="64">
        <v>37237.275317743566</v>
      </c>
      <c r="P10" s="64">
        <v>36927.481922632593</v>
      </c>
    </row>
    <row r="11" spans="1:16">
      <c r="A11" s="16">
        <v>9</v>
      </c>
      <c r="B11" s="17" t="s">
        <v>20</v>
      </c>
      <c r="C11" s="64">
        <v>905.43224925599998</v>
      </c>
      <c r="D11" s="64">
        <v>906.47757852895995</v>
      </c>
      <c r="E11" s="64">
        <v>931.97874605643005</v>
      </c>
      <c r="F11" s="64">
        <v>1058.0641630360001</v>
      </c>
      <c r="G11" s="64">
        <v>1043.826922661</v>
      </c>
      <c r="H11" s="64">
        <v>1024.5737231410001</v>
      </c>
      <c r="I11" s="64">
        <v>1076.9724128360001</v>
      </c>
      <c r="J11" s="64">
        <v>1172.749411347</v>
      </c>
      <c r="K11" s="64">
        <v>1153.3121939136299</v>
      </c>
      <c r="L11" s="64">
        <v>1497.2623633860501</v>
      </c>
      <c r="M11" s="64">
        <v>1486.1365492094699</v>
      </c>
      <c r="N11" s="64">
        <v>1557.3414401303601</v>
      </c>
      <c r="O11" s="64">
        <v>1840.09631688728</v>
      </c>
      <c r="P11" s="64">
        <v>1615.9734100635401</v>
      </c>
    </row>
    <row r="12" spans="1:16">
      <c r="A12" s="16">
        <v>10</v>
      </c>
      <c r="B12" s="17" t="s">
        <v>9</v>
      </c>
      <c r="C12" s="21">
        <v>10023.771213941303</v>
      </c>
      <c r="D12" s="21">
        <v>9988.3760864753422</v>
      </c>
      <c r="E12" s="21">
        <v>10010.649580492749</v>
      </c>
      <c r="F12" s="21">
        <v>10027.070285729855</v>
      </c>
      <c r="G12" s="21">
        <v>10196.342386329363</v>
      </c>
      <c r="H12" s="21">
        <v>10131.348031384801</v>
      </c>
      <c r="I12" s="21">
        <v>10184.041889625742</v>
      </c>
      <c r="J12" s="21">
        <v>10312.480888973956</v>
      </c>
      <c r="K12" s="21">
        <v>10200.671542966895</v>
      </c>
      <c r="L12" s="21">
        <v>10647.833394264277</v>
      </c>
      <c r="M12" s="21">
        <v>10988.865932100196</v>
      </c>
      <c r="N12" s="21">
        <v>11141.829453878992</v>
      </c>
      <c r="O12" s="21">
        <v>10923.182021010865</v>
      </c>
      <c r="P12" s="21">
        <v>10907.214567445837</v>
      </c>
    </row>
    <row r="13" spans="1:16">
      <c r="A13" s="16">
        <v>11</v>
      </c>
      <c r="B13" s="17" t="s">
        <v>21</v>
      </c>
      <c r="C13" s="21">
        <v>86.298209999999997</v>
      </c>
      <c r="D13" s="21">
        <v>86.298209999999997</v>
      </c>
      <c r="E13" s="21">
        <v>81.993210000000005</v>
      </c>
      <c r="F13" s="21">
        <v>84.993210000000005</v>
      </c>
      <c r="G13" s="21">
        <v>118.18073479</v>
      </c>
      <c r="H13" s="21">
        <v>113.13355876999999</v>
      </c>
      <c r="I13" s="21">
        <v>113.33338000000001</v>
      </c>
      <c r="J13" s="21">
        <v>65.409931</v>
      </c>
      <c r="K13" s="21">
        <v>109.034508825</v>
      </c>
      <c r="L13" s="21">
        <v>108.609477</v>
      </c>
      <c r="M13" s="21">
        <v>123.822289</v>
      </c>
      <c r="N13" s="21">
        <v>96.022492999999997</v>
      </c>
      <c r="O13" s="21">
        <v>95.825777000000002</v>
      </c>
      <c r="P13" s="21">
        <v>97.552629999999994</v>
      </c>
    </row>
    <row r="14" spans="1:16">
      <c r="A14" s="16">
        <v>12</v>
      </c>
      <c r="B14" s="17" t="s">
        <v>22</v>
      </c>
      <c r="C14" s="21">
        <v>245.13900628633999</v>
      </c>
      <c r="D14" s="21">
        <v>244.28947999395001</v>
      </c>
      <c r="E14" s="21">
        <v>274.52995620115001</v>
      </c>
      <c r="F14" s="21">
        <v>314.88353824716006</v>
      </c>
      <c r="G14" s="21">
        <v>313.75876268958001</v>
      </c>
      <c r="H14" s="21">
        <v>307.83853093877002</v>
      </c>
      <c r="I14" s="21">
        <v>422.68292423344002</v>
      </c>
      <c r="J14" s="21">
        <v>754.88072498584995</v>
      </c>
      <c r="K14" s="21">
        <v>746.16137666113002</v>
      </c>
      <c r="L14" s="21">
        <v>741.71653744711011</v>
      </c>
      <c r="M14" s="21">
        <v>723.07311394434998</v>
      </c>
      <c r="N14" s="21">
        <v>728.39739152975005</v>
      </c>
      <c r="O14" s="21">
        <v>736.16997722360998</v>
      </c>
      <c r="P14" s="21">
        <v>719.11872939755995</v>
      </c>
    </row>
    <row r="15" spans="1:16">
      <c r="A15" s="16">
        <v>13</v>
      </c>
      <c r="B15" s="17" t="s">
        <v>23</v>
      </c>
      <c r="C15" s="21">
        <v>87.207612988999998</v>
      </c>
      <c r="D15" s="21">
        <v>87.207612988999998</v>
      </c>
      <c r="E15" s="21">
        <v>83.054869514000004</v>
      </c>
      <c r="F15" s="21">
        <v>82.224320818999999</v>
      </c>
      <c r="G15" s="21">
        <v>83.054869514000004</v>
      </c>
      <c r="H15" s="21">
        <v>83.079999323999999</v>
      </c>
      <c r="I15" s="21">
        <v>83.079999323999999</v>
      </c>
      <c r="J15" s="21">
        <v>83.927754418999996</v>
      </c>
      <c r="K15" s="21">
        <v>82.266657029000001</v>
      </c>
      <c r="L15" s="21">
        <v>81.384489134000006</v>
      </c>
      <c r="M15" s="21">
        <v>92.557893714000002</v>
      </c>
      <c r="N15" s="21">
        <v>83.078529324000002</v>
      </c>
      <c r="O15" s="21">
        <v>82.273066428999996</v>
      </c>
      <c r="P15" s="21">
        <v>84.771979513999995</v>
      </c>
    </row>
    <row r="16" spans="1:16">
      <c r="A16" s="16">
        <v>14</v>
      </c>
      <c r="B16" s="17" t="s">
        <v>24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>
      <c r="A17" s="16">
        <v>15</v>
      </c>
      <c r="B17" s="17" t="s">
        <v>25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>
      <c r="A18" s="16">
        <v>16</v>
      </c>
      <c r="B18" s="17" t="s">
        <v>26</v>
      </c>
      <c r="C18" s="21">
        <v>6389.6902642609994</v>
      </c>
      <c r="D18" s="21">
        <v>6433.0830906997398</v>
      </c>
      <c r="E18" s="21">
        <v>6468.832039424331</v>
      </c>
      <c r="F18" s="21">
        <v>6615.74393788833</v>
      </c>
      <c r="G18" s="21">
        <v>6645.1902600763297</v>
      </c>
      <c r="H18" s="21">
        <v>6750.6095456375906</v>
      </c>
      <c r="I18" s="21">
        <v>6694.4260280500002</v>
      </c>
      <c r="J18" s="21">
        <v>6595.1063104499999</v>
      </c>
      <c r="K18" s="21">
        <v>6875.0797170039996</v>
      </c>
      <c r="L18" s="21">
        <v>6932.4019583339996</v>
      </c>
      <c r="M18" s="21">
        <v>6982.5288449239997</v>
      </c>
      <c r="N18" s="21">
        <v>7007.7053856229995</v>
      </c>
      <c r="O18" s="21">
        <v>7016.7827283215893</v>
      </c>
      <c r="P18" s="21">
        <v>7253.075630243</v>
      </c>
    </row>
    <row r="19" spans="1:16">
      <c r="A19" s="16">
        <v>17</v>
      </c>
      <c r="B19" s="17" t="s">
        <v>27</v>
      </c>
      <c r="C19" s="21">
        <v>4275.8937031089999</v>
      </c>
      <c r="D19" s="21">
        <v>4301.8776408049998</v>
      </c>
      <c r="E19" s="21">
        <v>4373.0743408050002</v>
      </c>
      <c r="F19" s="21">
        <v>4379.8867355120001</v>
      </c>
      <c r="G19" s="21">
        <v>4363.3702454752502</v>
      </c>
      <c r="H19" s="21">
        <v>4360.2344550480002</v>
      </c>
      <c r="I19" s="21">
        <v>4360.3111700480003</v>
      </c>
      <c r="J19" s="21">
        <v>4468.819002706</v>
      </c>
      <c r="K19" s="21">
        <v>4358.43907003</v>
      </c>
      <c r="L19" s="21">
        <v>4344.7170976870002</v>
      </c>
      <c r="M19" s="21">
        <v>4355.2071034029996</v>
      </c>
      <c r="N19" s="21">
        <v>4427.4407847182501</v>
      </c>
      <c r="O19" s="21">
        <v>4438.1021811979999</v>
      </c>
      <c r="P19" s="21">
        <v>4437.826137342</v>
      </c>
    </row>
    <row r="20" spans="1:16">
      <c r="A20" s="16">
        <v>18</v>
      </c>
      <c r="B20" s="17" t="s">
        <v>28</v>
      </c>
      <c r="C20" s="21">
        <v>1443.0327914970001</v>
      </c>
      <c r="D20" s="21">
        <v>1394.308587108</v>
      </c>
      <c r="E20" s="21">
        <v>1421.5657191319999</v>
      </c>
      <c r="F20" s="21">
        <v>1417.727296408</v>
      </c>
      <c r="G20" s="21">
        <v>1413.4909123340001</v>
      </c>
      <c r="H20" s="21">
        <v>1417.785735082</v>
      </c>
      <c r="I20" s="21">
        <v>1430.995261193</v>
      </c>
      <c r="J20" s="21">
        <v>1429.9125913508701</v>
      </c>
      <c r="K20" s="21">
        <v>1429.9985664028702</v>
      </c>
      <c r="L20" s="21">
        <v>1444.6782751738701</v>
      </c>
      <c r="M20" s="21">
        <v>1426.6192144528702</v>
      </c>
      <c r="N20" s="21">
        <v>1432.3990846778702</v>
      </c>
      <c r="O20" s="21">
        <v>1433.2062949968702</v>
      </c>
      <c r="P20" s="21">
        <v>1430.5535245578701</v>
      </c>
    </row>
    <row r="21" spans="1:16">
      <c r="A21" s="16">
        <v>19</v>
      </c>
      <c r="B21" s="17" t="s">
        <v>29</v>
      </c>
      <c r="C21" s="21">
        <v>6523.2161178062597</v>
      </c>
      <c r="D21" s="21">
        <v>6581.8925451772502</v>
      </c>
      <c r="E21" s="21">
        <v>6634.3294405444103</v>
      </c>
      <c r="F21" s="21">
        <v>6652.6375695174002</v>
      </c>
      <c r="G21" s="21">
        <v>6729.1618457271898</v>
      </c>
      <c r="H21" s="21">
        <v>6817.6418804061695</v>
      </c>
      <c r="I21" s="21">
        <v>6808.31460797</v>
      </c>
      <c r="J21" s="21">
        <v>6850.1623218111908</v>
      </c>
      <c r="K21" s="21">
        <v>6882.5774994641824</v>
      </c>
      <c r="L21" s="21">
        <v>6930.0004535951703</v>
      </c>
      <c r="M21" s="21">
        <v>6258.2681421139996</v>
      </c>
      <c r="N21" s="21">
        <v>6866.5266494961897</v>
      </c>
      <c r="O21" s="21">
        <v>6868.4245619179201</v>
      </c>
      <c r="P21" s="21">
        <v>6859.0976140572602</v>
      </c>
    </row>
    <row r="22" spans="1:16">
      <c r="A22" s="19">
        <v>20</v>
      </c>
      <c r="B22" s="20" t="s">
        <v>30</v>
      </c>
      <c r="C22" s="63">
        <v>142985.2052531123</v>
      </c>
      <c r="D22" s="63">
        <v>145038.87496201915</v>
      </c>
      <c r="E22" s="63">
        <v>145769.24067307243</v>
      </c>
      <c r="F22" s="63">
        <v>146325.90139259788</v>
      </c>
      <c r="G22" s="63">
        <v>146194.27958433743</v>
      </c>
      <c r="H22" s="63">
        <v>146600.84358512925</v>
      </c>
      <c r="I22" s="63">
        <v>147642.34076185641</v>
      </c>
      <c r="J22" s="63">
        <v>146729.59884791242</v>
      </c>
      <c r="K22" s="63">
        <v>146209.69366585417</v>
      </c>
      <c r="L22" s="63">
        <v>147470.83062806146</v>
      </c>
      <c r="M22" s="63">
        <v>149605.01542433296</v>
      </c>
      <c r="N22" s="63">
        <v>152323.18693281562</v>
      </c>
      <c r="O22" s="63">
        <v>151030.56928319801</v>
      </c>
      <c r="P22" s="63">
        <v>149095.39776105655</v>
      </c>
    </row>
    <row r="23" spans="1:16">
      <c r="A23" s="16">
        <v>21</v>
      </c>
      <c r="B23" s="17" t="s">
        <v>31</v>
      </c>
      <c r="C23" s="21">
        <v>692.99174294519833</v>
      </c>
      <c r="D23" s="21">
        <v>611.3094076576084</v>
      </c>
      <c r="E23" s="21">
        <v>597.19924643194008</v>
      </c>
      <c r="F23" s="21">
        <v>693.06497197382396</v>
      </c>
      <c r="G23" s="21">
        <v>1006.6162948282901</v>
      </c>
      <c r="H23" s="21">
        <v>649.71395765007412</v>
      </c>
      <c r="I23" s="21">
        <v>660.16374515510108</v>
      </c>
      <c r="J23" s="21">
        <v>740.20613935797189</v>
      </c>
      <c r="K23" s="21">
        <v>769.75744083933012</v>
      </c>
      <c r="L23" s="21">
        <v>686.39282027509398</v>
      </c>
      <c r="M23" s="21">
        <v>511.26414688453497</v>
      </c>
      <c r="N23" s="21">
        <v>770.82643583846016</v>
      </c>
      <c r="O23" s="21">
        <v>868.48483471357997</v>
      </c>
      <c r="P23" s="21">
        <v>628.83465066172994</v>
      </c>
    </row>
    <row r="24" spans="1:16">
      <c r="A24" s="16">
        <v>22</v>
      </c>
      <c r="B24" s="18" t="s">
        <v>32</v>
      </c>
      <c r="C24" s="21">
        <v>285.06274385421824</v>
      </c>
      <c r="D24" s="21">
        <v>270.93986394115001</v>
      </c>
      <c r="E24" s="21">
        <v>236.73770146681642</v>
      </c>
      <c r="F24" s="21">
        <v>238.82429682233916</v>
      </c>
      <c r="G24" s="21">
        <v>258.63382103458002</v>
      </c>
      <c r="H24" s="21">
        <v>237.29940549927619</v>
      </c>
      <c r="I24" s="21">
        <v>231.09956359454</v>
      </c>
      <c r="J24" s="21">
        <v>223.3014840182642</v>
      </c>
      <c r="K24" s="21">
        <v>215.61534735917388</v>
      </c>
      <c r="L24" s="21">
        <v>207.89236996551205</v>
      </c>
      <c r="M24" s="21">
        <v>199.55011335594</v>
      </c>
      <c r="N24" s="21">
        <v>222.37214436909997</v>
      </c>
      <c r="O24" s="21">
        <v>224.67196806376</v>
      </c>
      <c r="P24" s="21">
        <v>239.07359243549999</v>
      </c>
    </row>
    <row r="25" spans="1:16">
      <c r="A25" s="16">
        <v>23</v>
      </c>
      <c r="B25" s="18" t="s">
        <v>33</v>
      </c>
      <c r="C25" s="21">
        <v>47.016759194480002</v>
      </c>
      <c r="D25" s="21">
        <v>45.106885430568198</v>
      </c>
      <c r="E25" s="21">
        <v>54.429749560875422</v>
      </c>
      <c r="F25" s="21">
        <v>44.713184396194997</v>
      </c>
      <c r="G25" s="21">
        <v>52.497005540882199</v>
      </c>
      <c r="H25" s="21">
        <v>51.793033512009991</v>
      </c>
      <c r="I25" s="21">
        <v>43.396018313759996</v>
      </c>
      <c r="J25" s="21">
        <v>39.984833863879999</v>
      </c>
      <c r="K25" s="21">
        <v>40.182317335212282</v>
      </c>
      <c r="L25" s="21">
        <v>36.412165107877925</v>
      </c>
      <c r="M25" s="21">
        <v>31.639906142019996</v>
      </c>
      <c r="N25" s="21">
        <v>34.776140685479994</v>
      </c>
      <c r="O25" s="21">
        <v>37.084837890179998</v>
      </c>
      <c r="P25" s="21">
        <v>39.365051807085742</v>
      </c>
    </row>
    <row r="26" spans="1:16">
      <c r="A26" s="16">
        <v>24</v>
      </c>
      <c r="B26" s="18" t="s">
        <v>34</v>
      </c>
      <c r="C26" s="21">
        <v>3582.8688627444799</v>
      </c>
      <c r="D26" s="21">
        <v>1584.1351027764799</v>
      </c>
      <c r="E26" s="21">
        <v>1645.6670674654299</v>
      </c>
      <c r="F26" s="21">
        <v>1829.9235287614299</v>
      </c>
      <c r="G26" s="21">
        <v>1673.71923198216</v>
      </c>
      <c r="H26" s="21">
        <v>1468.9799191078898</v>
      </c>
      <c r="I26" s="21">
        <v>1569.58234561219</v>
      </c>
      <c r="J26" s="21">
        <v>1699.68323169119</v>
      </c>
      <c r="K26" s="21">
        <v>1601.45550059419</v>
      </c>
      <c r="L26" s="21">
        <v>1659.2361758961899</v>
      </c>
      <c r="M26" s="21">
        <v>1411.563575504</v>
      </c>
      <c r="N26" s="21">
        <v>1625.0996718389999</v>
      </c>
      <c r="O26" s="21">
        <v>1637.272029257</v>
      </c>
      <c r="P26" s="21">
        <v>1624.08374228204</v>
      </c>
    </row>
    <row r="27" spans="1:16">
      <c r="A27" s="16">
        <v>25</v>
      </c>
      <c r="B27" s="17" t="s">
        <v>35</v>
      </c>
      <c r="C27" s="21">
        <v>114.62418885047867</v>
      </c>
      <c r="D27" s="21">
        <v>152.92104441848869</v>
      </c>
      <c r="E27" s="21">
        <v>154.27956590651999</v>
      </c>
      <c r="F27" s="21">
        <v>155.54447146300001</v>
      </c>
      <c r="G27" s="21">
        <v>156.88788664800001</v>
      </c>
      <c r="H27" s="21">
        <v>178.97687354499999</v>
      </c>
      <c r="I27" s="21">
        <v>179.09458926451867</v>
      </c>
      <c r="J27" s="21">
        <v>180.35269430351869</v>
      </c>
      <c r="K27" s="21">
        <v>180.66045867851867</v>
      </c>
      <c r="L27" s="21">
        <v>180.69781803451869</v>
      </c>
      <c r="M27" s="21">
        <v>46.674054141820001</v>
      </c>
      <c r="N27" s="21">
        <v>47.901539944290001</v>
      </c>
      <c r="O27" s="21">
        <v>47.768363329970001</v>
      </c>
      <c r="P27" s="21">
        <v>50.207633449459998</v>
      </c>
    </row>
    <row r="28" spans="1:16">
      <c r="A28" s="16">
        <v>26</v>
      </c>
      <c r="B28" s="17" t="s">
        <v>36</v>
      </c>
      <c r="C28" s="21">
        <v>302.35021699256998</v>
      </c>
      <c r="D28" s="21">
        <v>303.95825987971995</v>
      </c>
      <c r="E28" s="21">
        <v>294.67882215262</v>
      </c>
      <c r="F28" s="21">
        <v>342.97845937183001</v>
      </c>
      <c r="G28" s="21">
        <v>365.17545531003998</v>
      </c>
      <c r="H28" s="21">
        <v>332.84180978403003</v>
      </c>
      <c r="I28" s="21">
        <v>339.61652582840003</v>
      </c>
      <c r="J28" s="21">
        <v>361.99240694936998</v>
      </c>
      <c r="K28" s="21">
        <v>363.88348608978004</v>
      </c>
      <c r="L28" s="21">
        <v>361.17098128098996</v>
      </c>
      <c r="M28" s="21">
        <v>294.01290988498999</v>
      </c>
      <c r="N28" s="21">
        <v>293.48780091865001</v>
      </c>
      <c r="O28" s="21">
        <v>299.86628915545998</v>
      </c>
      <c r="P28" s="21">
        <v>303.02824314552004</v>
      </c>
    </row>
    <row r="29" spans="1:16">
      <c r="A29" s="16">
        <v>27</v>
      </c>
      <c r="B29" s="17" t="s">
        <v>37</v>
      </c>
      <c r="C29" s="21">
        <v>352.31844941000003</v>
      </c>
      <c r="D29" s="21">
        <v>408.38757691879999</v>
      </c>
      <c r="E29" s="21">
        <v>533.92921624580003</v>
      </c>
      <c r="F29" s="21">
        <v>620.81691634060007</v>
      </c>
      <c r="G29" s="21">
        <v>623.17159130007008</v>
      </c>
      <c r="H29" s="21">
        <v>541.71378418879999</v>
      </c>
      <c r="I29" s="21">
        <v>455.17757976179996</v>
      </c>
      <c r="J29" s="21">
        <v>418.48209488079999</v>
      </c>
      <c r="K29" s="21">
        <v>646.47102806500004</v>
      </c>
      <c r="L29" s="21">
        <v>329.15633200299999</v>
      </c>
      <c r="M29" s="21">
        <v>392.14604986599551</v>
      </c>
      <c r="N29" s="21">
        <v>592.65943934126562</v>
      </c>
      <c r="O29" s="21">
        <v>394.19498916899551</v>
      </c>
      <c r="P29" s="21">
        <v>381.28354567700001</v>
      </c>
    </row>
    <row r="30" spans="1:16">
      <c r="A30" s="16">
        <v>28</v>
      </c>
      <c r="B30" s="17" t="s">
        <v>38</v>
      </c>
      <c r="C30" s="21">
        <v>1579.6762422997851</v>
      </c>
      <c r="D30" s="21">
        <v>1417.7476469582887</v>
      </c>
      <c r="E30" s="21">
        <v>1667.2733807671975</v>
      </c>
      <c r="F30" s="21">
        <v>1560.2747215765951</v>
      </c>
      <c r="G30" s="21">
        <v>1635.6422926541179</v>
      </c>
      <c r="H30" s="21">
        <v>1541.3479134072784</v>
      </c>
      <c r="I30" s="21">
        <v>1641.3545086067336</v>
      </c>
      <c r="J30" s="21">
        <v>1366.5222514207094</v>
      </c>
      <c r="K30" s="21">
        <v>1568.4092602388519</v>
      </c>
      <c r="L30" s="21">
        <v>1339.4650802725544</v>
      </c>
      <c r="M30" s="21">
        <v>1390.2298151046987</v>
      </c>
      <c r="N30" s="21">
        <v>1444.0431253477093</v>
      </c>
      <c r="O30" s="21">
        <v>1540.8841512787787</v>
      </c>
      <c r="P30" s="21">
        <v>1474.1673980416601</v>
      </c>
    </row>
    <row r="31" spans="1:16">
      <c r="A31" s="16">
        <v>29</v>
      </c>
      <c r="B31" s="17" t="s">
        <v>39</v>
      </c>
      <c r="C31" s="21">
        <v>54.177170576999998</v>
      </c>
      <c r="D31" s="21">
        <v>55.048952257000003</v>
      </c>
      <c r="E31" s="21">
        <v>59.947752367</v>
      </c>
      <c r="F31" s="21">
        <v>114.737479956</v>
      </c>
      <c r="G31" s="21">
        <v>113.390141594</v>
      </c>
      <c r="H31" s="21">
        <v>55.960446896000001</v>
      </c>
      <c r="I31" s="21">
        <v>49.024662888999998</v>
      </c>
      <c r="J31" s="21">
        <v>36.244995230999997</v>
      </c>
      <c r="K31" s="21">
        <v>40.541807953999999</v>
      </c>
      <c r="L31" s="21">
        <v>88.625010599000007</v>
      </c>
      <c r="M31" s="21">
        <v>37.306900788999997</v>
      </c>
      <c r="N31" s="21">
        <v>39.085649205999999</v>
      </c>
      <c r="O31" s="21">
        <v>37.041444894000001</v>
      </c>
      <c r="P31" s="21">
        <v>42.029233361000003</v>
      </c>
    </row>
    <row r="32" spans="1:16">
      <c r="A32" s="19">
        <v>30</v>
      </c>
      <c r="B32" s="20" t="s">
        <v>40</v>
      </c>
      <c r="C32" s="22">
        <v>7011.0863768682102</v>
      </c>
      <c r="D32" s="22">
        <v>4849.5547402381035</v>
      </c>
      <c r="E32" s="22">
        <v>5244.1425023641996</v>
      </c>
      <c r="F32" s="22">
        <v>5600.8780306618137</v>
      </c>
      <c r="G32" s="22">
        <v>5885.7337208921399</v>
      </c>
      <c r="H32" s="22">
        <v>5058.6271435903582</v>
      </c>
      <c r="I32" s="22">
        <v>5168.5095390260421</v>
      </c>
      <c r="J32" s="22">
        <v>5066.7701317167021</v>
      </c>
      <c r="K32" s="22">
        <v>5426.9766471540588</v>
      </c>
      <c r="L32" s="22">
        <v>4889.0487534347385</v>
      </c>
      <c r="M32" s="22">
        <v>4314.3874716729997</v>
      </c>
      <c r="N32" s="22">
        <v>5070.2519474899564</v>
      </c>
      <c r="O32" s="22">
        <v>5087.2689077517243</v>
      </c>
      <c r="P32" s="22">
        <v>4742.7080390539104</v>
      </c>
    </row>
    <row r="33" spans="1:16">
      <c r="A33" s="16">
        <v>31</v>
      </c>
      <c r="B33" s="17" t="s">
        <v>41</v>
      </c>
      <c r="C33" s="21">
        <v>200.59394663399999</v>
      </c>
      <c r="D33" s="21">
        <v>200.62117007148998</v>
      </c>
      <c r="E33" s="21">
        <v>200.458678918</v>
      </c>
      <c r="F33" s="21">
        <v>203.30683988800001</v>
      </c>
      <c r="G33" s="21">
        <v>203.33411525400001</v>
      </c>
      <c r="H33" s="21">
        <v>203.02118939799999</v>
      </c>
      <c r="I33" s="21">
        <v>202.55860269499999</v>
      </c>
      <c r="J33" s="21">
        <v>202.053443681</v>
      </c>
      <c r="K33" s="21">
        <v>234.36496833300001</v>
      </c>
      <c r="L33" s="21">
        <v>238.12501945099999</v>
      </c>
      <c r="M33" s="21">
        <v>236.27440649499999</v>
      </c>
      <c r="N33" s="21">
        <v>236.71023396000001</v>
      </c>
      <c r="O33" s="21">
        <v>237.384491634</v>
      </c>
      <c r="P33" s="21">
        <v>236.11393334112</v>
      </c>
    </row>
    <row r="34" spans="1:16">
      <c r="A34" s="16">
        <v>32</v>
      </c>
      <c r="B34" s="17" t="s">
        <v>42</v>
      </c>
      <c r="C34" s="21">
        <v>15.939203765829999</v>
      </c>
      <c r="D34" s="21">
        <v>15.59379933168</v>
      </c>
      <c r="E34" s="21">
        <v>15.50593957293</v>
      </c>
      <c r="F34" s="21">
        <v>15.31558492768</v>
      </c>
      <c r="G34" s="21">
        <v>15.96876012653</v>
      </c>
      <c r="H34" s="21">
        <v>16.951476445729998</v>
      </c>
      <c r="I34" s="21">
        <v>18.586216476499999</v>
      </c>
      <c r="J34" s="21">
        <v>18.643431587750001</v>
      </c>
      <c r="K34" s="21">
        <v>18.5682865275</v>
      </c>
      <c r="L34" s="21">
        <v>19.218624106250001</v>
      </c>
      <c r="M34" s="21">
        <v>19.274295621919997</v>
      </c>
      <c r="N34" s="21">
        <v>20.133054976090001</v>
      </c>
      <c r="O34" s="21">
        <v>21.372646997335</v>
      </c>
      <c r="P34" s="21">
        <v>24.800512683000001</v>
      </c>
    </row>
    <row r="35" spans="1:16">
      <c r="A35" s="16">
        <v>33</v>
      </c>
      <c r="B35" s="17" t="s">
        <v>43</v>
      </c>
      <c r="C35" s="21">
        <v>14.528989880339999</v>
      </c>
      <c r="D35" s="21">
        <v>14.635335748423328</v>
      </c>
      <c r="E35" s="21">
        <v>14.55113014669333</v>
      </c>
      <c r="F35" s="21">
        <v>14.595795138120002</v>
      </c>
      <c r="G35" s="21">
        <v>14.893363091493329</v>
      </c>
      <c r="H35" s="21">
        <v>14.684443494980002</v>
      </c>
      <c r="I35" s="21">
        <v>14.491741213079999</v>
      </c>
      <c r="J35" s="21">
        <v>14.036504210396663</v>
      </c>
      <c r="K35" s="21">
        <v>14.122205685760001</v>
      </c>
      <c r="L35" s="21">
        <v>13.922158572240003</v>
      </c>
      <c r="M35" s="21">
        <v>14.248943203439991</v>
      </c>
      <c r="N35" s="21">
        <v>14.08219461716666</v>
      </c>
      <c r="O35" s="21">
        <v>13.87933893733666</v>
      </c>
      <c r="P35" s="21">
        <v>12.371023249495002</v>
      </c>
    </row>
    <row r="36" spans="1:16">
      <c r="A36" s="16">
        <v>34</v>
      </c>
      <c r="B36" s="17" t="s">
        <v>44</v>
      </c>
      <c r="C36" s="21">
        <v>8.3006785664166589</v>
      </c>
      <c r="D36" s="21">
        <v>8.2791076065308307</v>
      </c>
      <c r="E36" s="21">
        <v>7.9631592835350009</v>
      </c>
      <c r="F36" s="21">
        <v>7.9984659894091603</v>
      </c>
      <c r="G36" s="21">
        <v>7.8408849398933294</v>
      </c>
      <c r="H36" s="21">
        <v>7.7121962166575004</v>
      </c>
      <c r="I36" s="21">
        <v>7.5609874767700003</v>
      </c>
      <c r="J36" s="21">
        <v>7.2909900739658298</v>
      </c>
      <c r="K36" s="21">
        <v>7.2259624873533292</v>
      </c>
      <c r="L36" s="21">
        <v>7.1965500699700007</v>
      </c>
      <c r="M36" s="21">
        <v>7.8255806017366609</v>
      </c>
      <c r="N36" s="21">
        <v>7.6714875449366602</v>
      </c>
      <c r="O36" s="21">
        <v>7.6626132782716603</v>
      </c>
      <c r="P36" s="21">
        <v>7.4772663133849999</v>
      </c>
    </row>
    <row r="37" spans="1:16">
      <c r="A37" s="16">
        <v>35</v>
      </c>
      <c r="B37" s="17" t="s">
        <v>45</v>
      </c>
      <c r="C37" s="21">
        <v>13.165957624000001</v>
      </c>
      <c r="D37" s="21">
        <v>13.205651831999999</v>
      </c>
      <c r="E37" s="21">
        <v>13.205962897999999</v>
      </c>
      <c r="F37" s="21">
        <v>13.012445573999999</v>
      </c>
      <c r="G37" s="21">
        <v>12.848550772999999</v>
      </c>
      <c r="H37" s="21">
        <v>12.684404256000001</v>
      </c>
      <c r="I37" s="21">
        <v>12.524427997</v>
      </c>
      <c r="J37" s="21">
        <v>12.572917725</v>
      </c>
      <c r="K37" s="21">
        <v>9.5889082519999995</v>
      </c>
      <c r="L37" s="21">
        <v>9.4294625930000002</v>
      </c>
      <c r="M37" s="21">
        <v>9.3220289740000002</v>
      </c>
      <c r="N37" s="21">
        <v>9.4552050889999997</v>
      </c>
      <c r="O37" s="21">
        <v>9.3235691169999999</v>
      </c>
      <c r="P37" s="21">
        <v>9.0543905700000007</v>
      </c>
    </row>
    <row r="38" spans="1:16">
      <c r="A38" s="19">
        <v>36</v>
      </c>
      <c r="B38" s="20" t="s">
        <v>46</v>
      </c>
      <c r="C38" s="63">
        <v>252.52877647058668</v>
      </c>
      <c r="D38" s="63">
        <v>252.33506459012415</v>
      </c>
      <c r="E38" s="63">
        <v>251.68487081915839</v>
      </c>
      <c r="F38" s="63">
        <v>254.22913151720917</v>
      </c>
      <c r="G38" s="63">
        <v>254.8856741849167</v>
      </c>
      <c r="H38" s="63">
        <v>255.0537098113675</v>
      </c>
      <c r="I38" s="63">
        <v>255.72197585834999</v>
      </c>
      <c r="J38" s="63">
        <v>254.59728727811256</v>
      </c>
      <c r="K38" s="63">
        <v>283.87033128561336</v>
      </c>
      <c r="L38" s="63">
        <v>287.89181479246002</v>
      </c>
      <c r="M38" s="63">
        <v>286.94525489609663</v>
      </c>
      <c r="N38" s="63">
        <v>288.05217618719331</v>
      </c>
      <c r="O38" s="63">
        <v>289.62265996394336</v>
      </c>
      <c r="P38" s="63">
        <v>289.81712615700002</v>
      </c>
    </row>
    <row r="39" spans="1:16">
      <c r="A39" s="19">
        <v>37</v>
      </c>
      <c r="B39" s="20" t="s">
        <v>47</v>
      </c>
      <c r="C39" s="63">
        <v>372.27051050134003</v>
      </c>
      <c r="D39" s="63">
        <v>348.81971517733996</v>
      </c>
      <c r="E39" s="63">
        <v>308.93061597833997</v>
      </c>
      <c r="F39" s="63">
        <v>303.94763355033996</v>
      </c>
      <c r="G39" s="63">
        <v>318.98276064433998</v>
      </c>
      <c r="H39" s="63">
        <v>281.87944787533996</v>
      </c>
      <c r="I39" s="63">
        <v>284.57441283633995</v>
      </c>
      <c r="J39" s="63">
        <v>316.74522910333997</v>
      </c>
      <c r="K39" s="63">
        <v>288.37880736033998</v>
      </c>
      <c r="L39" s="63">
        <v>293.92329098420004</v>
      </c>
      <c r="M39" s="63">
        <v>293.11789177833998</v>
      </c>
      <c r="N39" s="63">
        <v>359.61073555433995</v>
      </c>
      <c r="O39" s="63">
        <v>288.80257687834001</v>
      </c>
      <c r="P39" s="63">
        <v>473.29172817034004</v>
      </c>
    </row>
    <row r="40" spans="1:16">
      <c r="A40" s="19">
        <v>38</v>
      </c>
      <c r="B40" s="20" t="s">
        <v>48</v>
      </c>
      <c r="C40" s="63">
        <v>150621.09091695244</v>
      </c>
      <c r="D40" s="63">
        <v>150489.58448202474</v>
      </c>
      <c r="E40" s="63">
        <v>151573.99866223417</v>
      </c>
      <c r="F40" s="63">
        <v>152484.95618832723</v>
      </c>
      <c r="G40" s="63">
        <v>152653.88174005877</v>
      </c>
      <c r="H40" s="63">
        <v>152196.4038864063</v>
      </c>
      <c r="I40" s="63">
        <v>153351.14668957717</v>
      </c>
      <c r="J40" s="63">
        <v>152367.71149601054</v>
      </c>
      <c r="K40" s="63">
        <v>152208.91945165419</v>
      </c>
      <c r="L40" s="63">
        <v>152941.69448727291</v>
      </c>
      <c r="M40" s="63">
        <v>154499.46604268035</v>
      </c>
      <c r="N40" s="63">
        <v>158041.10179204706</v>
      </c>
      <c r="O40" s="63">
        <v>156696.263427792</v>
      </c>
      <c r="P40" s="63">
        <v>154601.21465443779</v>
      </c>
    </row>
    <row r="41" spans="1:16">
      <c r="A41" s="16">
        <v>39</v>
      </c>
      <c r="B41" s="17" t="s">
        <v>49</v>
      </c>
      <c r="C41" s="21">
        <v>120.31253037846</v>
      </c>
      <c r="D41" s="21">
        <v>126.96048179245999</v>
      </c>
      <c r="E41" s="21">
        <v>138.06151974478004</v>
      </c>
      <c r="F41" s="21">
        <v>155.99067875743</v>
      </c>
      <c r="G41" s="21">
        <v>137.75367651342998</v>
      </c>
      <c r="H41" s="21">
        <v>139.53539112542998</v>
      </c>
      <c r="I41" s="21">
        <v>135.17055971143</v>
      </c>
      <c r="J41" s="21">
        <v>147.56347866046002</v>
      </c>
      <c r="K41" s="21">
        <v>126.31625551443001</v>
      </c>
      <c r="L41" s="21">
        <v>132.59297236745999</v>
      </c>
      <c r="M41" s="21">
        <v>93.788195541430014</v>
      </c>
      <c r="N41" s="21">
        <v>103.82480611827</v>
      </c>
      <c r="O41" s="21">
        <v>98.546137734270005</v>
      </c>
      <c r="P41" s="21">
        <v>107.34779323697001</v>
      </c>
    </row>
    <row r="42" spans="1:16">
      <c r="A42" s="16">
        <v>40</v>
      </c>
      <c r="B42" s="17" t="s">
        <v>50</v>
      </c>
      <c r="C42" s="21">
        <v>330.14820568099998</v>
      </c>
      <c r="D42" s="21">
        <v>368.43004717999997</v>
      </c>
      <c r="E42" s="21">
        <v>298.50730932499999</v>
      </c>
      <c r="F42" s="21">
        <v>347.466692497</v>
      </c>
      <c r="G42" s="21">
        <v>188.95851925975001</v>
      </c>
      <c r="H42" s="21">
        <v>269.12364657099999</v>
      </c>
      <c r="I42" s="21">
        <v>314.30588009899998</v>
      </c>
      <c r="J42" s="21">
        <v>562.85043889400004</v>
      </c>
      <c r="K42" s="21">
        <v>229.43590577500001</v>
      </c>
      <c r="L42" s="21">
        <v>147.22014911799999</v>
      </c>
      <c r="M42" s="21">
        <v>150.48049363300001</v>
      </c>
      <c r="N42" s="21">
        <v>772.25450008099995</v>
      </c>
      <c r="O42" s="21">
        <v>297.37094886400001</v>
      </c>
      <c r="P42" s="21">
        <v>183.18211784600001</v>
      </c>
    </row>
    <row r="43" spans="1:16">
      <c r="A43" s="16">
        <v>41</v>
      </c>
      <c r="B43" s="17" t="s">
        <v>51</v>
      </c>
      <c r="C43" s="21">
        <v>303.77547433634999</v>
      </c>
      <c r="D43" s="21">
        <v>313.25676443020001</v>
      </c>
      <c r="E43" s="21">
        <v>320.57986870798999</v>
      </c>
      <c r="F43" s="21">
        <v>316.77894055841</v>
      </c>
      <c r="G43" s="21">
        <v>295.93870696188998</v>
      </c>
      <c r="H43" s="21">
        <v>289.30667522472999</v>
      </c>
      <c r="I43" s="21">
        <v>311.38479540803996</v>
      </c>
      <c r="J43" s="21">
        <v>284.73398339238003</v>
      </c>
      <c r="K43" s="21">
        <v>265.59169457614001</v>
      </c>
      <c r="L43" s="21">
        <v>265.38615286581</v>
      </c>
      <c r="M43" s="21">
        <v>233.19667578852</v>
      </c>
      <c r="N43" s="21">
        <v>254.09795812048</v>
      </c>
      <c r="O43" s="21">
        <v>327.64000644879997</v>
      </c>
      <c r="P43" s="21">
        <v>343.98706391910997</v>
      </c>
    </row>
    <row r="44" spans="1:16">
      <c r="A44" s="16">
        <v>42</v>
      </c>
      <c r="B44" s="17" t="s">
        <v>52</v>
      </c>
      <c r="C44" s="21">
        <v>280.08510915571998</v>
      </c>
      <c r="D44" s="21">
        <v>248.87172450830002</v>
      </c>
      <c r="E44" s="21">
        <v>146.19239646279999</v>
      </c>
      <c r="F44" s="21">
        <v>122.67760521154499</v>
      </c>
      <c r="G44" s="21">
        <v>120.59770296267</v>
      </c>
      <c r="H44" s="21">
        <v>117.33939956481997</v>
      </c>
      <c r="I44" s="21">
        <v>143.10858746229999</v>
      </c>
      <c r="J44" s="21">
        <v>143.91461278945002</v>
      </c>
      <c r="K44" s="21">
        <v>136.86613800965998</v>
      </c>
      <c r="L44" s="21">
        <v>136.65060725388</v>
      </c>
      <c r="M44" s="21">
        <v>230.15735784319997</v>
      </c>
      <c r="N44" s="21">
        <v>224.226434576</v>
      </c>
      <c r="O44" s="21">
        <v>227.37580356730999</v>
      </c>
      <c r="P44" s="21">
        <v>229.13067720684001</v>
      </c>
    </row>
    <row r="45" spans="1:16">
      <c r="A45" s="16">
        <v>43</v>
      </c>
      <c r="B45" s="17" t="s">
        <v>53</v>
      </c>
      <c r="C45" s="21">
        <v>339.80524649611999</v>
      </c>
      <c r="D45" s="21">
        <v>308.51798342261998</v>
      </c>
      <c r="E45" s="21">
        <v>308.38539295095001</v>
      </c>
      <c r="F45" s="21">
        <v>373.74100583813993</v>
      </c>
      <c r="G45" s="21">
        <v>356.79697148334998</v>
      </c>
      <c r="H45" s="21">
        <v>409.32372049459997</v>
      </c>
      <c r="I45" s="21">
        <v>401.45609071259997</v>
      </c>
      <c r="J45" s="21">
        <v>294.51587703852999</v>
      </c>
      <c r="K45" s="21">
        <v>277.64643959652994</v>
      </c>
      <c r="L45" s="21">
        <v>270.00216138608999</v>
      </c>
      <c r="M45" s="21">
        <v>297.81170877913002</v>
      </c>
      <c r="N45" s="21">
        <v>340.26134260324</v>
      </c>
      <c r="O45" s="21">
        <v>355.52151849628001</v>
      </c>
      <c r="P45" s="21">
        <v>374.5291599345</v>
      </c>
    </row>
    <row r="46" spans="1:16">
      <c r="A46" s="19">
        <v>44</v>
      </c>
      <c r="B46" s="20" t="s">
        <v>55</v>
      </c>
      <c r="C46" s="63">
        <v>1374.1265660476499</v>
      </c>
      <c r="D46" s="63">
        <v>1366.0370013335798</v>
      </c>
      <c r="E46" s="63">
        <v>1211.7264871915199</v>
      </c>
      <c r="F46" s="63">
        <v>1316.6549228625249</v>
      </c>
      <c r="G46" s="63">
        <v>1100.04557718109</v>
      </c>
      <c r="H46" s="63">
        <v>1224.6288329805798</v>
      </c>
      <c r="I46" s="63">
        <v>1305.4259133933699</v>
      </c>
      <c r="J46" s="63">
        <v>1433.5783907748198</v>
      </c>
      <c r="K46" s="63">
        <v>1035.8564334717601</v>
      </c>
      <c r="L46" s="63">
        <v>951.85204299123995</v>
      </c>
      <c r="M46" s="63">
        <v>1005.43443158528</v>
      </c>
      <c r="N46" s="63">
        <v>1694.6650414989899</v>
      </c>
      <c r="O46" s="63">
        <v>1306.45441511066</v>
      </c>
      <c r="P46" s="63">
        <v>1238.1768121434202</v>
      </c>
    </row>
    <row r="47" spans="1:16">
      <c r="A47" s="19">
        <v>45</v>
      </c>
      <c r="B47" s="20" t="s">
        <v>54</v>
      </c>
      <c r="C47" s="63">
        <v>149246.96435090475</v>
      </c>
      <c r="D47" s="63">
        <v>149123.54748069114</v>
      </c>
      <c r="E47" s="63">
        <v>150362.27217504263</v>
      </c>
      <c r="F47" s="63">
        <v>151168.30126546472</v>
      </c>
      <c r="G47" s="63">
        <v>151553.83616287771</v>
      </c>
      <c r="H47" s="63">
        <v>150971.77505342575</v>
      </c>
      <c r="I47" s="63">
        <v>152045.72077618379</v>
      </c>
      <c r="J47" s="63">
        <v>150934.13310523573</v>
      </c>
      <c r="K47" s="63">
        <v>151173.06301818238</v>
      </c>
      <c r="L47" s="63">
        <v>151989.84244428168</v>
      </c>
      <c r="M47" s="63">
        <v>153494.03161109512</v>
      </c>
      <c r="N47" s="63">
        <v>156346.43675054811</v>
      </c>
      <c r="O47" s="63">
        <v>155389.80901268133</v>
      </c>
      <c r="P47" s="63">
        <v>153363.03784229438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4B32B92-A468-4C2E-8F41-26603E06DE97}"/>
</file>

<file path=customXml/itemProps2.xml><?xml version="1.0" encoding="utf-8"?>
<ds:datastoreItem xmlns:ds="http://schemas.openxmlformats.org/officeDocument/2006/customXml" ds:itemID="{B626155F-E0F7-414F-98E8-C6DB273DE6A7}"/>
</file>

<file path=customXml/itemProps3.xml><?xml version="1.0" encoding="utf-8"?>
<ds:datastoreItem xmlns:ds="http://schemas.openxmlformats.org/officeDocument/2006/customXml" ds:itemID="{D6BF622C-4BF2-4CBA-8536-E3F9065697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2018-04-26T10:52:14Z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