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8355"/>
  </bookViews>
  <sheets>
    <sheet name="Statistik" sheetId="5" r:id="rId1"/>
    <sheet name="Ihktisar" sheetId="4" r:id="rId2"/>
  </sheets>
  <definedNames>
    <definedName name="_xlnm.Print_Area" localSheetId="1">Ihktisar!$A$1:$E$121</definedName>
  </definedNames>
  <calcPr calcId="162913"/>
</workbook>
</file>

<file path=xl/calcChain.xml><?xml version="1.0" encoding="utf-8"?>
<calcChain xmlns="http://schemas.openxmlformats.org/spreadsheetml/2006/main">
  <c r="D106" i="4" l="1"/>
  <c r="D107" i="4"/>
  <c r="D105" i="4"/>
  <c r="D100" i="4"/>
  <c r="D87" i="4"/>
  <c r="D72" i="4"/>
  <c r="D73" i="4"/>
  <c r="D71" i="4"/>
  <c r="D57" i="4"/>
  <c r="D58" i="4"/>
  <c r="D56" i="4"/>
  <c r="D39" i="4"/>
  <c r="D40" i="4"/>
  <c r="D41" i="4"/>
  <c r="D38" i="4"/>
  <c r="D24" i="4"/>
  <c r="D25" i="4"/>
  <c r="D23" i="4"/>
  <c r="D10" i="4"/>
  <c r="D8" i="4"/>
  <c r="D9" i="4"/>
  <c r="D7" i="4"/>
  <c r="H46" i="5"/>
  <c r="H45" i="5"/>
  <c r="H42" i="5"/>
  <c r="H41" i="5"/>
  <c r="H40" i="5"/>
  <c r="H37" i="5"/>
  <c r="H34" i="5"/>
  <c r="G33" i="5"/>
  <c r="D86" i="4" s="1"/>
  <c r="H30" i="5"/>
  <c r="H29" i="5"/>
  <c r="H28" i="5"/>
  <c r="H25" i="5"/>
  <c r="H24" i="5"/>
  <c r="H23" i="5"/>
  <c r="H20" i="5"/>
  <c r="H19" i="5"/>
  <c r="H18" i="5"/>
  <c r="H17" i="5"/>
  <c r="H14" i="5"/>
  <c r="H13" i="5"/>
  <c r="H12" i="5"/>
  <c r="H9" i="5"/>
  <c r="H8" i="5"/>
  <c r="H7" i="5"/>
  <c r="H6" i="5"/>
  <c r="H33" i="5" l="1"/>
</calcChain>
</file>

<file path=xl/sharedStrings.xml><?xml version="1.0" encoding="utf-8"?>
<sst xmlns="http://schemas.openxmlformats.org/spreadsheetml/2006/main" count="114" uniqueCount="52">
  <si>
    <t>No</t>
  </si>
  <si>
    <t>Deskripsi</t>
  </si>
  <si>
    <t>1.</t>
  </si>
  <si>
    <t xml:space="preserve">    a. Jawa (Lender dari Jawa)</t>
  </si>
  <si>
    <t xml:space="preserve">    b. Luar Jawa (Lender dari Luar Jawa)</t>
  </si>
  <si>
    <t xml:space="preserve">    c. Luar Negeri (Lender dari Luar Negeri)</t>
  </si>
  <si>
    <t xml:space="preserve">    d. Agregat (Total)</t>
  </si>
  <si>
    <t>2.</t>
  </si>
  <si>
    <t xml:space="preserve">    a. Jawa (Borrower dari Jawa)</t>
  </si>
  <si>
    <t xml:space="preserve">    b. Luar Jawa (Borrower dari Luar Jawa)</t>
  </si>
  <si>
    <t xml:space="preserve">    c. Agregat (Total)</t>
  </si>
  <si>
    <t>Akumulasi Jumlah Pinjaman  (Rp)</t>
  </si>
  <si>
    <t>Karakteristik Pinjaman</t>
  </si>
  <si>
    <t>Nilai pinjaman terendah (Rp)</t>
  </si>
  <si>
    <t>Rata-rata nilai pinjaman terendah (Rp)</t>
  </si>
  <si>
    <t>Rata-rata nilai pinjaman yang disalurkan (Rp)</t>
  </si>
  <si>
    <t>Jumlah Akumulasi Rekening Lender (Satuan akun)</t>
  </si>
  <si>
    <t>Jumlah Akumulasi Rekening Borrower (Satuan akun)</t>
  </si>
  <si>
    <t>3.</t>
  </si>
  <si>
    <t>Jumlah Akumulasi Transaksi Lender (Satuan Akun)</t>
  </si>
  <si>
    <t xml:space="preserve">    a. Jawa </t>
  </si>
  <si>
    <t xml:space="preserve">    b. Luar Jawa </t>
  </si>
  <si>
    <t xml:space="preserve">    c. Luar Negeri </t>
  </si>
  <si>
    <t>4.</t>
  </si>
  <si>
    <t>Jumlah Akumulasi Transaksi Borrower (Satuan Akun)</t>
  </si>
  <si>
    <t xml:space="preserve">    a. Jawa</t>
  </si>
  <si>
    <t xml:space="preserve">    b. Luar Jawa</t>
  </si>
  <si>
    <t xml:space="preserve">5. </t>
  </si>
  <si>
    <t>6.</t>
  </si>
  <si>
    <t>7.</t>
  </si>
  <si>
    <t>8.</t>
  </si>
  <si>
    <t>Outstanding Pinjaman</t>
  </si>
  <si>
    <t>Outstanding Pinjaman (Rp)</t>
  </si>
  <si>
    <t>Tingkat Keberhasilan 90 hari (TKB90)</t>
  </si>
  <si>
    <t>Tingkat Wanprestasi di atas 90 hari (TWP90)</t>
  </si>
  <si>
    <t>Rata-Rata Tingkat Keberhasilan dan Tingkat Wanprestasi</t>
  </si>
  <si>
    <t>IKHTISAR DATA PINJAM MEMINJAM FINTECH PEER TO PEER LENDING SAMPAI DENGAN PERIODE APRIL 2019</t>
  </si>
  <si>
    <t>April 2019</t>
  </si>
  <si>
    <t>Statistik Penyelenggaraan LPMUBTI</t>
  </si>
  <si>
    <t>Desember 2018</t>
  </si>
  <si>
    <t>% ∆</t>
  </si>
  <si>
    <t>Jumlah Akumulasi Rekening Lender (Satuan Entitas)</t>
  </si>
  <si>
    <t>Jumlah Akumulasi Rekening Borrower (Satuan Entitas)</t>
  </si>
  <si>
    <t>Rata-Rata Kualitas Pinjaman</t>
  </si>
  <si>
    <t>9.</t>
  </si>
  <si>
    <t>Total Aset</t>
  </si>
  <si>
    <t>Jumlah Perusahaan</t>
  </si>
  <si>
    <t>January 2019</t>
  </si>
  <si>
    <t>February 2019</t>
  </si>
  <si>
    <t>Maret 2019</t>
  </si>
  <si>
    <t>Januari 2019</t>
  </si>
  <si>
    <t>Februari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</si>
</sst>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0.000%"/>
    <numFmt numFmtId="167" formatCode="m/d/yyyy\ h:mm:ss"/>
    <numFmt numFmtId="168" formatCode="_(* #,##0_);_(* \(#,##0\);_(* &quot;-&quot;??_);_(@_)"/>
    <numFmt numFmtId="169" formatCode="_-[$Rp-421]* #,##0_-;\-[$Rp-421]* #,##0_-;_-[$Rp-421]* &quot;-&quot;_-;_-@_-"/>
    <numFmt numFmtId="171" formatCode="_(* #,##0.00_);_(* \(#,##0.00\);_(* &quot;-&quot;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Bookman Old Style"/>
      <family val="1"/>
    </font>
    <font>
      <sz val="10"/>
      <color rgb="FF000000"/>
      <name val="Bookman Old Style"/>
      <family val="1"/>
    </font>
    <font>
      <b/>
      <sz val="14"/>
      <color theme="1"/>
      <name val="Bookman Old Style"/>
      <family val="1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theme="1"/>
      <name val="Bookman Old Style"/>
      <family val="1"/>
    </font>
    <font>
      <b/>
      <sz val="11"/>
      <color theme="0"/>
      <name val="Bookman Old Style"/>
      <family val="1"/>
    </font>
    <font>
      <sz val="14"/>
      <color theme="1"/>
      <name val="Bookman Old Style"/>
      <family val="1"/>
    </font>
    <font>
      <sz val="11"/>
      <name val="Bookman Old Style"/>
      <family val="1"/>
    </font>
    <font>
      <sz val="11"/>
      <color rgb="FF000000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9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5">
    <xf numFmtId="0" fontId="0" fillId="0" borderId="0" xfId="0"/>
    <xf numFmtId="0" fontId="2" fillId="3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7" fillId="0" borderId="0" xfId="0" applyFont="1"/>
    <xf numFmtId="0" fontId="2" fillId="0" borderId="0" xfId="0" applyFont="1" applyBorder="1"/>
    <xf numFmtId="0" fontId="2" fillId="0" borderId="4" xfId="0" applyFont="1" applyBorder="1" applyAlignment="1">
      <alignment horizontal="right" vertical="center"/>
    </xf>
    <xf numFmtId="0" fontId="2" fillId="0" borderId="5" xfId="0" applyFont="1" applyBorder="1"/>
    <xf numFmtId="0" fontId="2" fillId="3" borderId="4" xfId="0" applyFont="1" applyFill="1" applyBorder="1" applyAlignment="1">
      <alignment horizontal="right" vertical="center"/>
    </xf>
    <xf numFmtId="0" fontId="2" fillId="3" borderId="5" xfId="0" applyFont="1" applyFill="1" applyBorder="1" applyAlignment="1"/>
    <xf numFmtId="164" fontId="2" fillId="0" borderId="5" xfId="4" applyFont="1" applyBorder="1" applyAlignment="1">
      <alignment horizontal="right"/>
    </xf>
    <xf numFmtId="41" fontId="2" fillId="0" borderId="5" xfId="5" applyFont="1" applyBorder="1" applyAlignment="1">
      <alignment horizontal="right"/>
    </xf>
    <xf numFmtId="164" fontId="2" fillId="0" borderId="5" xfId="4" applyFont="1" applyFill="1" applyBorder="1" applyAlignment="1">
      <alignment horizontal="right"/>
    </xf>
    <xf numFmtId="0" fontId="2" fillId="3" borderId="0" xfId="0" applyFont="1" applyFill="1" applyBorder="1"/>
    <xf numFmtId="0" fontId="2" fillId="0" borderId="0" xfId="0" applyFont="1" applyBorder="1" applyAlignment="1">
      <alignment horizontal="left"/>
    </xf>
    <xf numFmtId="10" fontId="2" fillId="0" borderId="5" xfId="2" applyNumberFormat="1" applyFont="1" applyBorder="1" applyAlignment="1">
      <alignment horizontal="right"/>
    </xf>
    <xf numFmtId="10" fontId="2" fillId="0" borderId="5" xfId="2" applyNumberFormat="1" applyFont="1" applyFill="1" applyBorder="1" applyAlignment="1">
      <alignment horizontal="right"/>
    </xf>
    <xf numFmtId="0" fontId="2" fillId="0" borderId="4" xfId="0" applyFont="1" applyBorder="1"/>
    <xf numFmtId="41" fontId="2" fillId="0" borderId="5" xfId="1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6" xfId="0" applyFont="1" applyBorder="1"/>
    <xf numFmtId="0" fontId="2" fillId="0" borderId="7" xfId="0" applyFont="1" applyBorder="1"/>
    <xf numFmtId="41" fontId="2" fillId="0" borderId="8" xfId="1" applyFont="1" applyBorder="1"/>
    <xf numFmtId="0" fontId="7" fillId="3" borderId="0" xfId="0" applyFont="1" applyFill="1"/>
    <xf numFmtId="166" fontId="7" fillId="0" borderId="0" xfId="2" applyNumberFormat="1" applyFont="1"/>
    <xf numFmtId="0" fontId="8" fillId="5" borderId="0" xfId="0" applyFont="1" applyFill="1" applyAlignment="1">
      <alignment horizontal="center" vertical="center"/>
    </xf>
    <xf numFmtId="167" fontId="8" fillId="5" borderId="0" xfId="0" quotePrefix="1" applyNumberFormat="1" applyFont="1" applyFill="1" applyAlignment="1">
      <alignment horizontal="center" vertical="center"/>
    </xf>
    <xf numFmtId="17" fontId="8" fillId="5" borderId="0" xfId="0" quotePrefix="1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41" fontId="7" fillId="0" borderId="0" xfId="1" applyFont="1"/>
    <xf numFmtId="168" fontId="10" fillId="0" borderId="0" xfId="6" applyNumberFormat="1" applyFont="1"/>
    <xf numFmtId="10" fontId="7" fillId="0" borderId="0" xfId="2" applyNumberFormat="1" applyFont="1"/>
    <xf numFmtId="0" fontId="11" fillId="3" borderId="0" xfId="0" applyFont="1" applyFill="1" applyAlignment="1">
      <alignment horizontal="left" vertical="center" wrapText="1"/>
    </xf>
    <xf numFmtId="41" fontId="7" fillId="3" borderId="0" xfId="1" applyFont="1" applyFill="1" applyAlignment="1">
      <alignment horizontal="right"/>
    </xf>
    <xf numFmtId="0" fontId="10" fillId="3" borderId="0" xfId="0" applyFont="1" applyFill="1" applyAlignment="1">
      <alignment horizontal="left" vertical="center" wrapText="1"/>
    </xf>
    <xf numFmtId="168" fontId="7" fillId="0" borderId="0" xfId="6" applyNumberFormat="1" applyFont="1"/>
    <xf numFmtId="0" fontId="7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10" fillId="0" borderId="0" xfId="0" applyFont="1"/>
    <xf numFmtId="3" fontId="7" fillId="0" borderId="0" xfId="1" applyNumberFormat="1" applyFont="1"/>
    <xf numFmtId="3" fontId="10" fillId="0" borderId="0" xfId="0" applyNumberFormat="1" applyFont="1"/>
    <xf numFmtId="0" fontId="10" fillId="3" borderId="0" xfId="0" applyFont="1" applyFill="1"/>
    <xf numFmtId="0" fontId="7" fillId="0" borderId="0" xfId="0" applyFont="1" applyAlignment="1">
      <alignment horizontal="left"/>
    </xf>
    <xf numFmtId="10" fontId="10" fillId="0" borderId="0" xfId="2" applyNumberFormat="1" applyFont="1"/>
    <xf numFmtId="0" fontId="7" fillId="3" borderId="0" xfId="0" applyFont="1" applyFill="1" applyAlignment="1">
      <alignment horizontal="left" vertical="center"/>
    </xf>
    <xf numFmtId="17" fontId="7" fillId="3" borderId="0" xfId="1" applyNumberFormat="1" applyFont="1" applyFill="1" applyAlignment="1">
      <alignment horizontal="center"/>
    </xf>
    <xf numFmtId="17" fontId="7" fillId="3" borderId="0" xfId="0" quotePrefix="1" applyNumberFormat="1" applyFont="1" applyFill="1" applyAlignment="1">
      <alignment horizontal="center"/>
    </xf>
    <xf numFmtId="0" fontId="11" fillId="0" borderId="0" xfId="0" applyFont="1" applyAlignment="1">
      <alignment horizontal="left" vertical="center" wrapText="1"/>
    </xf>
    <xf numFmtId="41" fontId="10" fillId="0" borderId="0" xfId="1" applyFont="1"/>
    <xf numFmtId="0" fontId="2" fillId="3" borderId="5" xfId="0" quotePrefix="1" applyFont="1" applyFill="1" applyBorder="1" applyAlignment="1">
      <alignment horizontal="center"/>
    </xf>
    <xf numFmtId="17" fontId="2" fillId="3" borderId="5" xfId="0" quotePrefix="1" applyNumberFormat="1" applyFont="1" applyFill="1" applyBorder="1" applyAlignment="1">
      <alignment horizontal="center"/>
    </xf>
    <xf numFmtId="0" fontId="8" fillId="5" borderId="0" xfId="0" quotePrefix="1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7" fillId="0" borderId="0" xfId="0" applyFont="1" applyBorder="1"/>
    <xf numFmtId="0" fontId="7" fillId="3" borderId="0" xfId="0" applyFont="1" applyFill="1" applyBorder="1"/>
    <xf numFmtId="164" fontId="10" fillId="0" borderId="0" xfId="4" applyFont="1" applyAlignment="1">
      <alignment horizontal="right"/>
    </xf>
    <xf numFmtId="41" fontId="10" fillId="0" borderId="0" xfId="5" applyFont="1" applyAlignment="1">
      <alignment horizontal="right"/>
    </xf>
    <xf numFmtId="41" fontId="10" fillId="0" borderId="0" xfId="0" applyNumberFormat="1" applyFont="1"/>
    <xf numFmtId="10" fontId="10" fillId="0" borderId="0" xfId="2" applyNumberFormat="1" applyFont="1" applyAlignment="1">
      <alignment horizontal="right"/>
    </xf>
    <xf numFmtId="169" fontId="10" fillId="0" borderId="0" xfId="0" applyNumberFormat="1" applyFont="1"/>
    <xf numFmtId="0" fontId="10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3" xfId="0" quotePrefix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7" fontId="8" fillId="4" borderId="3" xfId="0" quotePrefix="1" applyNumberFormat="1" applyFont="1" applyFill="1" applyBorder="1" applyAlignment="1">
      <alignment horizontal="center" vertical="center"/>
    </xf>
    <xf numFmtId="171" fontId="0" fillId="0" borderId="0" xfId="1" applyNumberFormat="1" applyFont="1"/>
  </cellXfs>
  <cellStyles count="7">
    <cellStyle name="Comma" xfId="6" builtinId="3"/>
    <cellStyle name="Comma [0]" xfId="1" builtinId="6"/>
    <cellStyle name="Comma [0] 2" xfId="5"/>
    <cellStyle name="Comma [0] 2 4" xfId="4"/>
    <cellStyle name="Normal" xfId="0" builtinId="0"/>
    <cellStyle name="Percent" xfId="2" builtinId="5"/>
    <cellStyle name="Percent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4AF-4730-A9E3-13247ADF3F1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4AF-4730-A9E3-13247ADF3F1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4AF-4730-A9E3-13247ADF3F13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Ihktisar!$C$7:$C$9</c:f>
              <c:strCache>
                <c:ptCount val="3"/>
                <c:pt idx="0">
                  <c:v>    a. Jawa (Lender dari Jawa)</c:v>
                </c:pt>
                <c:pt idx="1">
                  <c:v>    b. Luar Jawa (Lender dari Luar Jawa)</c:v>
                </c:pt>
                <c:pt idx="2">
                  <c:v>    c. Luar Negeri (Lender dari Luar Negeri)</c:v>
                </c:pt>
              </c:strCache>
            </c:strRef>
          </c:cat>
          <c:val>
            <c:numRef>
              <c:f>Ihktisar!$D$7:$D$9</c:f>
              <c:numCache>
                <c:formatCode>_-* #,##0_-;\-* #,##0_-;_-* "-"_-;_-@_-</c:formatCode>
                <c:ptCount val="3"/>
                <c:pt idx="0">
                  <c:v>384718</c:v>
                </c:pt>
                <c:pt idx="1">
                  <c:v>68865</c:v>
                </c:pt>
                <c:pt idx="2">
                  <c:v>2769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AF-4730-A9E3-13247ADF3F1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772761662188016"/>
          <c:y val="0.38999018117050338"/>
          <c:w val="0.43643313716301585"/>
          <c:h val="0.390127445528742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C3-485E-90D6-DB6EF71D0C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C3-485E-90D6-DB6EF71D0CB2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Ihktisar!$C$23:$C$24</c:f>
              <c:strCache>
                <c:ptCount val="2"/>
                <c:pt idx="0">
                  <c:v>    a. Jawa (Borrower dari Jawa)</c:v>
                </c:pt>
                <c:pt idx="1">
                  <c:v>    b. Luar Jawa (Borrower dari Luar Jawa)</c:v>
                </c:pt>
              </c:strCache>
            </c:strRef>
          </c:cat>
          <c:val>
            <c:numRef>
              <c:f>Ihktisar!$D$23:$D$24</c:f>
              <c:numCache>
                <c:formatCode>_-* #,##0_-;\-* #,##0_-;_-* "-"_-;_-@_-</c:formatCode>
                <c:ptCount val="2"/>
                <c:pt idx="0">
                  <c:v>6427478</c:v>
                </c:pt>
                <c:pt idx="1">
                  <c:v>1343548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C3-485E-90D6-DB6EF71D0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775978107542977"/>
          <c:y val="0.31615172620298987"/>
          <c:w val="0.44716898062258059"/>
          <c:h val="0.367696025932821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02-4E1A-AC4B-B3CB5C161F3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02-4E1A-AC4B-B3CB5C161F3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02-4E1A-AC4B-B3CB5C161F3F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Ihktisar!$C$38:$C$40</c:f>
              <c:strCache>
                <c:ptCount val="3"/>
                <c:pt idx="0">
                  <c:v>    a. Jawa </c:v>
                </c:pt>
                <c:pt idx="1">
                  <c:v>    b. Luar Jawa </c:v>
                </c:pt>
                <c:pt idx="2">
                  <c:v>    c. Luar Negeri </c:v>
                </c:pt>
              </c:strCache>
            </c:strRef>
          </c:cat>
          <c:val>
            <c:numRef>
              <c:f>Ihktisar!$D$38:$D$40</c:f>
              <c:numCache>
                <c:formatCode>_-* #,##0_-;\-* #,##0_-;_-* "-"_-;_-@_-</c:formatCode>
                <c:ptCount val="3"/>
                <c:pt idx="0">
                  <c:v>12469992</c:v>
                </c:pt>
                <c:pt idx="1">
                  <c:v>744360</c:v>
                </c:pt>
                <c:pt idx="2">
                  <c:v>4208566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702-4E1A-AC4B-B3CB5C161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85075811255747"/>
          <c:y val="0.32354518160239865"/>
          <c:w val="0.34970161611422218"/>
          <c:h val="0.327067451156743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F8E-4303-B223-281EBEA9D3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F8E-4303-B223-281EBEA9D3EF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Ihktisar!$C$56:$C$57</c:f>
              <c:strCache>
                <c:ptCount val="2"/>
                <c:pt idx="0">
                  <c:v>    a. Jawa</c:v>
                </c:pt>
                <c:pt idx="1">
                  <c:v>    b. Luar Jawa</c:v>
                </c:pt>
              </c:strCache>
            </c:strRef>
          </c:cat>
          <c:val>
            <c:numRef>
              <c:f>Ihktisar!$D$56:$D$57</c:f>
              <c:numCache>
                <c:formatCode>_-* #,##0_-;\-* #,##0_-;_-* "-"_-;_-@_-</c:formatCode>
                <c:ptCount val="2"/>
                <c:pt idx="0">
                  <c:v>21587655</c:v>
                </c:pt>
                <c:pt idx="1">
                  <c:v>4102221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8E-4303-B223-281EBEA9D3E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962091823604588"/>
          <c:y val="0.40105142459889775"/>
          <c:w val="0.2198274922011835"/>
          <c:h val="0.156251093613298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15-4678-9E59-5AB4C91343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15-4678-9E59-5AB4C9134350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Ihktisar!$C$71:$C$72</c:f>
              <c:strCache>
                <c:ptCount val="2"/>
                <c:pt idx="0">
                  <c:v>    a. Jawa (Borrower dari Jawa)</c:v>
                </c:pt>
                <c:pt idx="1">
                  <c:v>    b. Luar Jawa (Borrower dari Luar Jawa)</c:v>
                </c:pt>
              </c:strCache>
            </c:strRef>
          </c:cat>
          <c:val>
            <c:numRef>
              <c:f>Ihktisar!$D$71:$D$72</c:f>
              <c:numCache>
                <c:formatCode>_-* #,##0_-;\-* #,##0_-;_-* "-"_-;_-@_-</c:formatCode>
                <c:ptCount val="2"/>
                <c:pt idx="0">
                  <c:v>31799667116662.273</c:v>
                </c:pt>
                <c:pt idx="1">
                  <c:v>5213726391282.2158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15-4678-9E59-5AB4C9134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087637402637025"/>
          <c:y val="0.3054565005707775"/>
          <c:w val="0.42406986210791808"/>
          <c:h val="0.389086998858444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97-4297-BB25-DBA163E5770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97-4297-BB25-DBA163E5770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97-4297-BB25-DBA163E5770C}"/>
              </c:ext>
            </c:extLst>
          </c:dPt>
          <c:dLbls>
            <c:dLbl>
              <c:idx val="1"/>
              <c:layout>
                <c:manualLayout>
                  <c:x val="3.3374730353716606E-3"/>
                  <c:y val="1.7000047403978338E-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497-4297-BB25-DBA163E5770C}"/>
                </c:ext>
              </c:extLst>
            </c:dLbl>
            <c:dLbl>
              <c:idx val="2"/>
              <c:layout>
                <c:manualLayout>
                  <c:x val="4.8168375927675776E-2"/>
                  <c:y val="-5.42203434990347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97-4297-BB25-DBA163E5770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Ihktisar!$C$86:$C$87</c:f>
              <c:strCache>
                <c:ptCount val="2"/>
                <c:pt idx="0">
                  <c:v>Tingkat Keberhasilan 90 hari (TKB90)</c:v>
                </c:pt>
                <c:pt idx="1">
                  <c:v>Tingkat Wanprestasi di atas 90 hari (TWP90)</c:v>
                </c:pt>
              </c:strCache>
            </c:strRef>
          </c:cat>
          <c:val>
            <c:numRef>
              <c:f>Ihktisar!$D$86:$D$87</c:f>
              <c:numCache>
                <c:formatCode>0.00%</c:formatCode>
                <c:ptCount val="2"/>
                <c:pt idx="0">
                  <c:v>0.98366161318621392</c:v>
                </c:pt>
                <c:pt idx="1">
                  <c:v>1.6338386813786472E-2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497-4297-BB25-DBA163E57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046585982547137"/>
          <c:y val="0.13046602598695339"/>
          <c:w val="0.4217964870864877"/>
          <c:h val="0.739067948026093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110-4B6F-B572-081D7139C58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110-4B6F-B572-081D7139C5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Ihktisar!$C$105:$C$107</c:f>
              <c:strCache>
                <c:ptCount val="3"/>
                <c:pt idx="0">
                  <c:v>Nilai pinjaman terendah (Rp)</c:v>
                </c:pt>
                <c:pt idx="1">
                  <c:v>Rata-rata nilai pinjaman terendah (Rp)</c:v>
                </c:pt>
                <c:pt idx="2">
                  <c:v>Rata-rata nilai pinjaman yang disalurkan (Rp)</c:v>
                </c:pt>
              </c:strCache>
            </c:strRef>
          </c:cat>
          <c:val>
            <c:numRef>
              <c:f>Ihktisar!$D$105:$D$107</c:f>
              <c:numCache>
                <c:formatCode>_-* #,##0_-;\-* #,##0_-;_-* "-"_-;_-@_-</c:formatCode>
                <c:ptCount val="3"/>
                <c:pt idx="0">
                  <c:v>999</c:v>
                </c:pt>
                <c:pt idx="1">
                  <c:v>12020408.412493099</c:v>
                </c:pt>
                <c:pt idx="2">
                  <c:v>78317846.241726026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10-4B6F-B572-081D7139C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56128"/>
        <c:axId val="1055736"/>
      </c:barChart>
      <c:catAx>
        <c:axId val="105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055736"/>
        <c:crosses val="autoZero"/>
        <c:auto val="1"/>
        <c:lblAlgn val="ctr"/>
        <c:lblOffset val="100"/>
        <c:noMultiLvlLbl val="0"/>
      </c:catAx>
      <c:valAx>
        <c:axId val="1055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05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9071</xdr:colOff>
      <xdr:row>10</xdr:row>
      <xdr:rowOff>10873</xdr:rowOff>
    </xdr:from>
    <xdr:to>
      <xdr:col>3</xdr:col>
      <xdr:colOff>1428750</xdr:colOff>
      <xdr:row>20</xdr:row>
      <xdr:rowOff>9071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278013</xdr:colOff>
      <xdr:row>24</xdr:row>
      <xdr:rowOff>178547</xdr:rowOff>
    </xdr:from>
    <xdr:to>
      <xdr:col>3</xdr:col>
      <xdr:colOff>1433287</xdr:colOff>
      <xdr:row>35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9070</xdr:colOff>
      <xdr:row>41</xdr:row>
      <xdr:rowOff>11793</xdr:rowOff>
    </xdr:from>
    <xdr:to>
      <xdr:col>3</xdr:col>
      <xdr:colOff>1424215</xdr:colOff>
      <xdr:row>51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9071</xdr:colOff>
      <xdr:row>58</xdr:row>
      <xdr:rowOff>2721</xdr:rowOff>
    </xdr:from>
    <xdr:to>
      <xdr:col>3</xdr:col>
      <xdr:colOff>1428750</xdr:colOff>
      <xdr:row>68</xdr:row>
      <xdr:rowOff>18143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281213</xdr:colOff>
      <xdr:row>72</xdr:row>
      <xdr:rowOff>175079</xdr:rowOff>
    </xdr:from>
    <xdr:to>
      <xdr:col>3</xdr:col>
      <xdr:colOff>1428750</xdr:colOff>
      <xdr:row>82</xdr:row>
      <xdr:rowOff>172357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9072</xdr:colOff>
      <xdr:row>87</xdr:row>
      <xdr:rowOff>20864</xdr:rowOff>
    </xdr:from>
    <xdr:to>
      <xdr:col>3</xdr:col>
      <xdr:colOff>1418168</xdr:colOff>
      <xdr:row>97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107</xdr:row>
      <xdr:rowOff>20864</xdr:rowOff>
    </xdr:from>
    <xdr:to>
      <xdr:col>3</xdr:col>
      <xdr:colOff>1424215</xdr:colOff>
      <xdr:row>116</xdr:row>
      <xdr:rowOff>172357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5</xdr:col>
      <xdr:colOff>0</xdr:colOff>
      <xdr:row>13</xdr:row>
      <xdr:rowOff>139700</xdr:rowOff>
    </xdr:from>
    <xdr:ext cx="184731" cy="264560"/>
    <xdr:sp macro="" textlink="">
      <xdr:nvSpPr>
        <xdr:cNvPr id="2" name="TextBox 1"/>
        <xdr:cNvSpPr txBox="1"/>
      </xdr:nvSpPr>
      <xdr:spPr>
        <a:xfrm>
          <a:off x="697865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view="pageBreakPreview" zoomScale="70" zoomScaleNormal="100" zoomScaleSheetLayoutView="70" workbookViewId="0">
      <selection activeCell="D10" sqref="D10"/>
    </sheetView>
  </sheetViews>
  <sheetFormatPr defaultRowHeight="15" x14ac:dyDescent="0.25"/>
  <cols>
    <col min="1" max="1" width="3.5703125" style="7" bestFit="1" customWidth="1"/>
    <col min="2" max="2" width="56.7109375" style="7" customWidth="1"/>
    <col min="3" max="3" width="24.28515625" style="7" bestFit="1" customWidth="1"/>
    <col min="4" max="4" width="24.28515625" style="7" customWidth="1"/>
    <col min="5" max="6" width="25.85546875" style="7" bestFit="1" customWidth="1"/>
    <col min="7" max="7" width="22.7109375" style="7" bestFit="1" customWidth="1"/>
    <col min="8" max="8" width="11.28515625" style="7" customWidth="1"/>
  </cols>
  <sheetData>
    <row r="1" spans="1:8" ht="18" x14ac:dyDescent="0.25">
      <c r="A1" s="75" t="s">
        <v>38</v>
      </c>
      <c r="B1" s="75"/>
      <c r="C1" s="75"/>
      <c r="D1" s="75"/>
      <c r="E1" s="75"/>
      <c r="F1" s="75"/>
      <c r="G1" s="75"/>
      <c r="H1" s="75"/>
    </row>
    <row r="3" spans="1:8" x14ac:dyDescent="0.25">
      <c r="A3" s="33" t="s">
        <v>0</v>
      </c>
      <c r="B3" s="33" t="s">
        <v>1</v>
      </c>
      <c r="C3" s="34" t="s">
        <v>39</v>
      </c>
      <c r="D3" s="34" t="s">
        <v>47</v>
      </c>
      <c r="E3" s="64" t="s">
        <v>48</v>
      </c>
      <c r="F3" s="65" t="s">
        <v>49</v>
      </c>
      <c r="G3" s="35" t="s">
        <v>37</v>
      </c>
      <c r="H3" s="33" t="s">
        <v>40</v>
      </c>
    </row>
    <row r="4" spans="1:8" x14ac:dyDescent="0.25">
      <c r="A4" s="36"/>
      <c r="B4" s="37"/>
      <c r="C4" s="38"/>
      <c r="D4" s="66"/>
    </row>
    <row r="5" spans="1:8" ht="30" x14ac:dyDescent="0.25">
      <c r="A5" s="39" t="s">
        <v>2</v>
      </c>
      <c r="B5" s="40" t="s">
        <v>41</v>
      </c>
      <c r="C5" s="31"/>
      <c r="D5" s="67"/>
      <c r="E5" s="40"/>
      <c r="F5" s="40"/>
      <c r="G5" s="40"/>
      <c r="H5" s="40"/>
    </row>
    <row r="6" spans="1:8" x14ac:dyDescent="0.25">
      <c r="A6" s="36"/>
      <c r="B6" s="41" t="s">
        <v>3</v>
      </c>
      <c r="C6" s="42">
        <v>155229.5</v>
      </c>
      <c r="D6" s="68">
        <v>169408</v>
      </c>
      <c r="E6" s="43">
        <v>184356</v>
      </c>
      <c r="F6" s="43">
        <v>205400</v>
      </c>
      <c r="G6" s="43">
        <v>384718</v>
      </c>
      <c r="H6" s="44">
        <f>(G6-C6)/C6</f>
        <v>1.4783820085744011</v>
      </c>
    </row>
    <row r="7" spans="1:8" x14ac:dyDescent="0.25">
      <c r="A7" s="36"/>
      <c r="B7" s="41" t="s">
        <v>4</v>
      </c>
      <c r="C7" s="42">
        <v>50281</v>
      </c>
      <c r="D7" s="68">
        <v>54416</v>
      </c>
      <c r="E7" s="43">
        <v>58781</v>
      </c>
      <c r="F7" s="43">
        <v>64930</v>
      </c>
      <c r="G7" s="43">
        <v>68865</v>
      </c>
      <c r="H7" s="44">
        <f>(G7-C7)/C7</f>
        <v>0.36960283208368966</v>
      </c>
    </row>
    <row r="8" spans="1:8" x14ac:dyDescent="0.25">
      <c r="A8" s="36"/>
      <c r="B8" s="41" t="s">
        <v>5</v>
      </c>
      <c r="C8" s="42">
        <v>1996</v>
      </c>
      <c r="D8" s="68">
        <v>2068</v>
      </c>
      <c r="E8" s="43">
        <v>2162</v>
      </c>
      <c r="F8" s="43">
        <v>2218</v>
      </c>
      <c r="G8" s="43">
        <v>2769</v>
      </c>
      <c r="H8" s="44">
        <f>(G8-C8)/C8</f>
        <v>0.38727454909819642</v>
      </c>
    </row>
    <row r="9" spans="1:8" x14ac:dyDescent="0.25">
      <c r="A9" s="36"/>
      <c r="B9" s="41" t="s">
        <v>6</v>
      </c>
      <c r="C9" s="42">
        <v>207506.5</v>
      </c>
      <c r="D9" s="69">
        <v>225892</v>
      </c>
      <c r="E9" s="43">
        <v>245299</v>
      </c>
      <c r="F9" s="43">
        <v>272548</v>
      </c>
      <c r="G9" s="43">
        <v>456352</v>
      </c>
      <c r="H9" s="44">
        <f>(G9-C9)/C9</f>
        <v>1.199217855826203</v>
      </c>
    </row>
    <row r="10" spans="1:8" x14ac:dyDescent="0.25">
      <c r="A10" s="36"/>
      <c r="B10" s="41"/>
      <c r="D10" s="51"/>
      <c r="E10" s="43"/>
      <c r="F10" s="43"/>
      <c r="G10" s="43"/>
    </row>
    <row r="11" spans="1:8" ht="30" x14ac:dyDescent="0.25">
      <c r="A11" s="39" t="s">
        <v>7</v>
      </c>
      <c r="B11" s="45" t="s">
        <v>42</v>
      </c>
      <c r="C11" s="46"/>
      <c r="D11" s="54"/>
      <c r="E11" s="47"/>
      <c r="F11" s="47"/>
      <c r="G11" s="47"/>
      <c r="H11" s="45"/>
    </row>
    <row r="12" spans="1:8" x14ac:dyDescent="0.25">
      <c r="A12" s="36"/>
      <c r="B12" s="41" t="s">
        <v>8</v>
      </c>
      <c r="C12" s="42">
        <v>3664645</v>
      </c>
      <c r="D12" s="68">
        <v>4313165</v>
      </c>
      <c r="E12" s="43">
        <v>5056078</v>
      </c>
      <c r="F12" s="43">
        <v>5757225</v>
      </c>
      <c r="G12" s="43">
        <v>6427478</v>
      </c>
      <c r="H12" s="44">
        <f>(G12-C12)/C12</f>
        <v>0.75391559073252656</v>
      </c>
    </row>
    <row r="13" spans="1:8" x14ac:dyDescent="0.25">
      <c r="A13" s="36"/>
      <c r="B13" s="41" t="s">
        <v>9</v>
      </c>
      <c r="C13" s="42">
        <v>694803</v>
      </c>
      <c r="D13" s="68">
        <v>846955</v>
      </c>
      <c r="E13" s="43">
        <v>1025032</v>
      </c>
      <c r="F13" s="43">
        <v>1204768</v>
      </c>
      <c r="G13" s="43">
        <v>1343548</v>
      </c>
      <c r="H13" s="44">
        <f>(G13-C13)/C13</f>
        <v>0.93371070648802612</v>
      </c>
    </row>
    <row r="14" spans="1:8" x14ac:dyDescent="0.25">
      <c r="A14" s="36"/>
      <c r="B14" s="41" t="s">
        <v>10</v>
      </c>
      <c r="C14" s="42">
        <v>4359448</v>
      </c>
      <c r="D14" s="68">
        <v>5160120</v>
      </c>
      <c r="E14" s="43">
        <v>6081110</v>
      </c>
      <c r="F14" s="43">
        <v>6961993</v>
      </c>
      <c r="G14" s="43">
        <v>7771026</v>
      </c>
      <c r="H14" s="44">
        <f>(G14-C14)/C14</f>
        <v>0.78257109615712817</v>
      </c>
    </row>
    <row r="15" spans="1:8" x14ac:dyDescent="0.25">
      <c r="A15" s="36"/>
      <c r="B15" s="41"/>
      <c r="D15" s="69"/>
      <c r="E15" s="43"/>
      <c r="F15" s="43"/>
      <c r="G15" s="43"/>
      <c r="H15" s="44"/>
    </row>
    <row r="16" spans="1:8" ht="30" x14ac:dyDescent="0.25">
      <c r="A16" s="39" t="s">
        <v>18</v>
      </c>
      <c r="B16" s="45" t="s">
        <v>19</v>
      </c>
      <c r="C16" s="46"/>
      <c r="D16" s="54"/>
      <c r="E16" s="47"/>
      <c r="F16" s="47"/>
      <c r="G16" s="47"/>
      <c r="H16" s="45"/>
    </row>
    <row r="17" spans="1:8" x14ac:dyDescent="0.25">
      <c r="A17" s="36"/>
      <c r="B17" s="41" t="s">
        <v>20</v>
      </c>
      <c r="C17" s="42">
        <v>5744372</v>
      </c>
      <c r="D17" s="68">
        <v>6888801</v>
      </c>
      <c r="E17" s="43">
        <v>9717153</v>
      </c>
      <c r="F17" s="43">
        <v>11211477</v>
      </c>
      <c r="G17" s="43">
        <v>12469992</v>
      </c>
      <c r="H17" s="44">
        <f>(G17-C17)/C17</f>
        <v>1.1708190207737244</v>
      </c>
    </row>
    <row r="18" spans="1:8" x14ac:dyDescent="0.25">
      <c r="A18" s="36"/>
      <c r="B18" s="41" t="s">
        <v>21</v>
      </c>
      <c r="C18" s="42">
        <v>499159</v>
      </c>
      <c r="D18" s="68">
        <v>587256</v>
      </c>
      <c r="E18" s="43">
        <v>666979</v>
      </c>
      <c r="F18" s="43">
        <v>714342</v>
      </c>
      <c r="G18" s="43">
        <v>744360</v>
      </c>
      <c r="H18" s="44">
        <f>(G18-C18)/C18</f>
        <v>0.49122824590962</v>
      </c>
    </row>
    <row r="19" spans="1:8" x14ac:dyDescent="0.25">
      <c r="A19" s="36"/>
      <c r="B19" s="41" t="s">
        <v>22</v>
      </c>
      <c r="C19" s="42">
        <v>2547785</v>
      </c>
      <c r="D19" s="68">
        <v>3187479</v>
      </c>
      <c r="E19" s="43">
        <v>3404302</v>
      </c>
      <c r="F19" s="43">
        <v>3742093</v>
      </c>
      <c r="G19" s="43">
        <v>4208566</v>
      </c>
      <c r="H19" s="44">
        <f>(G19-C19)/C19</f>
        <v>0.65185288397568864</v>
      </c>
    </row>
    <row r="20" spans="1:8" x14ac:dyDescent="0.25">
      <c r="A20" s="36"/>
      <c r="B20" s="41" t="s">
        <v>6</v>
      </c>
      <c r="C20" s="42">
        <v>8791316</v>
      </c>
      <c r="D20" s="69">
        <v>10663536</v>
      </c>
      <c r="E20" s="43">
        <v>13788859</v>
      </c>
      <c r="F20" s="43">
        <v>15667912</v>
      </c>
      <c r="G20" s="43">
        <v>17422918</v>
      </c>
      <c r="H20" s="44">
        <f>(G20-C20)/C20</f>
        <v>0.98183275404956438</v>
      </c>
    </row>
    <row r="21" spans="1:8" x14ac:dyDescent="0.25">
      <c r="A21" s="36"/>
      <c r="B21" s="41"/>
      <c r="D21" s="51"/>
      <c r="E21" s="43"/>
      <c r="F21" s="43"/>
      <c r="G21" s="43"/>
      <c r="H21" s="48"/>
    </row>
    <row r="22" spans="1:8" ht="30" x14ac:dyDescent="0.25">
      <c r="A22" s="39" t="s">
        <v>23</v>
      </c>
      <c r="B22" s="49" t="s">
        <v>24</v>
      </c>
      <c r="C22" s="46"/>
      <c r="D22" s="54"/>
      <c r="E22" s="50"/>
      <c r="F22" s="50"/>
      <c r="G22" s="50"/>
      <c r="H22" s="49"/>
    </row>
    <row r="23" spans="1:8" x14ac:dyDescent="0.25">
      <c r="A23" s="36"/>
      <c r="B23" s="41" t="s">
        <v>25</v>
      </c>
      <c r="C23" s="42">
        <v>12169789</v>
      </c>
      <c r="D23" s="68">
        <v>14527743</v>
      </c>
      <c r="E23" s="43">
        <v>16673197</v>
      </c>
      <c r="F23" s="43">
        <v>19133394</v>
      </c>
      <c r="G23" s="43">
        <v>21587655</v>
      </c>
      <c r="H23" s="44">
        <f>(G23-C23)/C23</f>
        <v>0.77387257905621865</v>
      </c>
    </row>
    <row r="24" spans="1:8" x14ac:dyDescent="0.25">
      <c r="A24" s="36"/>
      <c r="B24" s="41" t="s">
        <v>26</v>
      </c>
      <c r="C24" s="42">
        <v>2161652</v>
      </c>
      <c r="D24" s="68">
        <v>2636449</v>
      </c>
      <c r="E24" s="43">
        <v>3083499</v>
      </c>
      <c r="F24" s="43">
        <v>3591915</v>
      </c>
      <c r="G24" s="43">
        <v>4102221</v>
      </c>
      <c r="H24" s="44">
        <f>(G24-C24)/C24</f>
        <v>0.89772498070919837</v>
      </c>
    </row>
    <row r="25" spans="1:8" x14ac:dyDescent="0.25">
      <c r="A25" s="36"/>
      <c r="B25" s="41" t="s">
        <v>10</v>
      </c>
      <c r="C25" s="42">
        <v>14331441</v>
      </c>
      <c r="D25" s="68">
        <v>17164192</v>
      </c>
      <c r="E25" s="43">
        <v>19756696</v>
      </c>
      <c r="F25" s="43">
        <v>22725309</v>
      </c>
      <c r="G25" s="43">
        <v>25689876</v>
      </c>
      <c r="H25" s="44">
        <f>(G25-C25)/C25</f>
        <v>0.79255358899359807</v>
      </c>
    </row>
    <row r="26" spans="1:8" x14ac:dyDescent="0.25">
      <c r="A26" s="36"/>
      <c r="B26" s="41"/>
      <c r="D26" s="69"/>
      <c r="E26" s="51"/>
      <c r="F26" s="51"/>
      <c r="G26" s="51"/>
      <c r="H26" s="44"/>
    </row>
    <row r="27" spans="1:8" x14ac:dyDescent="0.25">
      <c r="A27" s="39" t="s">
        <v>27</v>
      </c>
      <c r="B27" s="45" t="s">
        <v>11</v>
      </c>
      <c r="C27" s="46"/>
      <c r="D27" s="54"/>
      <c r="E27" s="47"/>
      <c r="F27" s="47"/>
      <c r="G27" s="47"/>
      <c r="H27" s="45"/>
    </row>
    <row r="28" spans="1:8" x14ac:dyDescent="0.25">
      <c r="A28" s="36"/>
      <c r="B28" s="41" t="s">
        <v>8</v>
      </c>
      <c r="C28" s="52">
        <v>19617459171362.68</v>
      </c>
      <c r="D28" s="68">
        <v>22441977956864.043</v>
      </c>
      <c r="E28" s="70">
        <v>25256189736480.566</v>
      </c>
      <c r="F28" s="70">
        <v>28554134578805.625</v>
      </c>
      <c r="G28" s="53">
        <v>31799667116662.273</v>
      </c>
      <c r="H28" s="44">
        <f>(G28-C28)/C28</f>
        <v>0.62098806164883102</v>
      </c>
    </row>
    <row r="29" spans="1:8" x14ac:dyDescent="0.25">
      <c r="A29" s="36"/>
      <c r="B29" s="41" t="s">
        <v>9</v>
      </c>
      <c r="C29" s="52">
        <v>3048610328924.7813</v>
      </c>
      <c r="D29" s="68">
        <v>3561820577643.8652</v>
      </c>
      <c r="E29" s="70">
        <v>4043435819731.4727</v>
      </c>
      <c r="F29" s="70">
        <v>4646335769708.7197</v>
      </c>
      <c r="G29" s="53">
        <v>5213726391282.2158</v>
      </c>
      <c r="H29" s="44">
        <f>(G29-C29)/C29</f>
        <v>0.71019770608762989</v>
      </c>
    </row>
    <row r="30" spans="1:8" x14ac:dyDescent="0.25">
      <c r="A30" s="36"/>
      <c r="B30" s="41" t="s">
        <v>6</v>
      </c>
      <c r="C30" s="52">
        <v>22666069500287.461</v>
      </c>
      <c r="D30" s="68">
        <v>26003798534507.906</v>
      </c>
      <c r="E30" s="70">
        <v>29299625556212.039</v>
      </c>
      <c r="F30" s="70">
        <v>33200470348514.344</v>
      </c>
      <c r="G30" s="53">
        <v>37013393507944.492</v>
      </c>
      <c r="H30" s="44">
        <f>(G30-C30)/C30</f>
        <v>0.63298685321136394</v>
      </c>
    </row>
    <row r="31" spans="1:8" x14ac:dyDescent="0.25">
      <c r="A31" s="36"/>
      <c r="D31" s="69"/>
      <c r="E31" s="51"/>
      <c r="F31" s="51"/>
      <c r="G31" s="51"/>
      <c r="H31" s="44"/>
    </row>
    <row r="32" spans="1:8" x14ac:dyDescent="0.25">
      <c r="A32" s="39" t="s">
        <v>28</v>
      </c>
      <c r="B32" s="31" t="s">
        <v>43</v>
      </c>
      <c r="C32" s="46"/>
      <c r="D32" s="54"/>
      <c r="E32" s="54"/>
      <c r="F32" s="54"/>
      <c r="G32" s="54"/>
      <c r="H32" s="31"/>
    </row>
    <row r="33" spans="1:8" x14ac:dyDescent="0.25">
      <c r="A33" s="36"/>
      <c r="B33" s="55" t="s">
        <v>33</v>
      </c>
      <c r="C33" s="44">
        <v>0.95245202976982934</v>
      </c>
      <c r="D33" s="71">
        <v>0.98320066238011783</v>
      </c>
      <c r="E33" s="56">
        <v>0.96817699437386984</v>
      </c>
      <c r="F33" s="56">
        <v>0.9737777675215914</v>
      </c>
      <c r="G33" s="56">
        <f>92.2739769250361%+6.0921843935853%</f>
        <v>0.98366161318621392</v>
      </c>
      <c r="H33" s="44">
        <f>(G33-C33)/C33</f>
        <v>3.2767617098707555E-2</v>
      </c>
    </row>
    <row r="34" spans="1:8" x14ac:dyDescent="0.25">
      <c r="A34" s="36"/>
      <c r="B34" s="55" t="s">
        <v>34</v>
      </c>
      <c r="C34" s="44">
        <v>1.4542471279867297E-2</v>
      </c>
      <c r="D34" s="71">
        <v>1.6799354569034218E-2</v>
      </c>
      <c r="E34" s="56">
        <v>3.1823005230276522E-2</v>
      </c>
      <c r="F34" s="56">
        <v>2.6222232478408949E-2</v>
      </c>
      <c r="G34" s="56">
        <v>1.6338386813786472E-2</v>
      </c>
      <c r="H34" s="44">
        <f>(G34-C34)/C34</f>
        <v>0.12349452162270751</v>
      </c>
    </row>
    <row r="35" spans="1:8" x14ac:dyDescent="0.25">
      <c r="D35" s="69"/>
      <c r="E35" s="51"/>
      <c r="F35" s="51"/>
      <c r="G35" s="51"/>
    </row>
    <row r="36" spans="1:8" x14ac:dyDescent="0.25">
      <c r="A36" s="39" t="s">
        <v>29</v>
      </c>
      <c r="B36" s="31" t="s">
        <v>31</v>
      </c>
      <c r="C36" s="46"/>
      <c r="D36" s="54"/>
      <c r="E36" s="54"/>
      <c r="F36" s="54"/>
      <c r="G36" s="54"/>
      <c r="H36" s="31"/>
    </row>
    <row r="37" spans="1:8" x14ac:dyDescent="0.25">
      <c r="B37" s="7" t="s">
        <v>31</v>
      </c>
      <c r="C37" s="52">
        <v>5044117760986</v>
      </c>
      <c r="D37" s="61">
        <v>5697890128398.3672</v>
      </c>
      <c r="E37" s="72">
        <v>7050951764152.9453</v>
      </c>
      <c r="F37" s="72">
        <v>7785150284619.9805</v>
      </c>
      <c r="G37" s="53">
        <v>8221300247520.3701</v>
      </c>
      <c r="H37" s="44">
        <f>(G37-C37)/C37</f>
        <v>0.62987872945958134</v>
      </c>
    </row>
    <row r="38" spans="1:8" x14ac:dyDescent="0.25">
      <c r="C38" s="42"/>
      <c r="D38" s="61"/>
      <c r="E38" s="51"/>
      <c r="F38" s="51"/>
      <c r="G38" s="51"/>
      <c r="H38" s="44"/>
    </row>
    <row r="39" spans="1:8" x14ac:dyDescent="0.25">
      <c r="A39" s="39" t="s">
        <v>30</v>
      </c>
      <c r="B39" s="57" t="s">
        <v>12</v>
      </c>
      <c r="C39" s="58" t="s">
        <v>39</v>
      </c>
      <c r="D39" s="73" t="s">
        <v>50</v>
      </c>
      <c r="E39" s="73" t="s">
        <v>51</v>
      </c>
      <c r="F39" s="74" t="s">
        <v>49</v>
      </c>
      <c r="G39" s="59" t="s">
        <v>37</v>
      </c>
      <c r="H39" s="57"/>
    </row>
    <row r="40" spans="1:8" x14ac:dyDescent="0.25">
      <c r="A40" s="36"/>
      <c r="B40" s="60" t="s">
        <v>13</v>
      </c>
      <c r="C40" s="42">
        <v>1590</v>
      </c>
      <c r="D40" s="68">
        <v>1390</v>
      </c>
      <c r="E40" s="72">
        <v>1330</v>
      </c>
      <c r="F40" s="72">
        <v>1320</v>
      </c>
      <c r="G40" s="61">
        <v>999</v>
      </c>
      <c r="H40" s="44">
        <f>(G40-C40)/C40</f>
        <v>-0.37169811320754714</v>
      </c>
    </row>
    <row r="41" spans="1:8" x14ac:dyDescent="0.25">
      <c r="A41" s="36"/>
      <c r="B41" s="55" t="s">
        <v>14</v>
      </c>
      <c r="C41" s="42">
        <v>17755362.778074708</v>
      </c>
      <c r="D41" s="68">
        <v>39307382.020729415</v>
      </c>
      <c r="E41" s="72">
        <v>21559032.142044947</v>
      </c>
      <c r="F41" s="72">
        <v>9229947.6965631805</v>
      </c>
      <c r="G41" s="61">
        <v>12020408.412493099</v>
      </c>
      <c r="H41" s="44">
        <f>(G41-C41)/C41</f>
        <v>-0.32299843361485375</v>
      </c>
    </row>
    <row r="42" spans="1:8" x14ac:dyDescent="0.25">
      <c r="A42" s="36"/>
      <c r="B42" s="55" t="s">
        <v>15</v>
      </c>
      <c r="C42" s="42">
        <v>65811667.735809058</v>
      </c>
      <c r="D42" s="68">
        <v>86785645.194907159</v>
      </c>
      <c r="E42" s="72">
        <v>99057610.644925997</v>
      </c>
      <c r="F42" s="72">
        <v>82194151.877556697</v>
      </c>
      <c r="G42" s="61">
        <v>78317846.241726026</v>
      </c>
      <c r="H42" s="44">
        <f>(G42-C42)/C42</f>
        <v>0.19002980681360518</v>
      </c>
    </row>
    <row r="43" spans="1:8" x14ac:dyDescent="0.25">
      <c r="C43" s="42"/>
      <c r="D43" s="42"/>
      <c r="E43" s="42"/>
      <c r="F43" s="42"/>
      <c r="H43" s="44"/>
    </row>
    <row r="44" spans="1:8" x14ac:dyDescent="0.25">
      <c r="A44" s="39" t="s">
        <v>44</v>
      </c>
      <c r="B44" s="57" t="s">
        <v>45</v>
      </c>
      <c r="C44" s="58" t="s">
        <v>39</v>
      </c>
      <c r="D44" s="58"/>
      <c r="E44" s="58"/>
      <c r="F44" s="58"/>
      <c r="G44" s="59" t="s">
        <v>37</v>
      </c>
      <c r="H44" s="57"/>
    </row>
    <row r="45" spans="1:8" x14ac:dyDescent="0.25">
      <c r="B45" s="7" t="s">
        <v>46</v>
      </c>
      <c r="C45" s="42">
        <v>88</v>
      </c>
      <c r="D45" s="42"/>
      <c r="E45" s="42"/>
      <c r="F45" s="42"/>
      <c r="G45" s="42">
        <v>106</v>
      </c>
      <c r="H45" s="44">
        <f>(G45-C45)/C45</f>
        <v>0.20454545454545456</v>
      </c>
    </row>
    <row r="46" spans="1:8" x14ac:dyDescent="0.25">
      <c r="B46" s="7" t="s">
        <v>45</v>
      </c>
      <c r="C46" s="42">
        <v>1915978083873</v>
      </c>
      <c r="D46" s="42"/>
      <c r="E46" s="42"/>
      <c r="F46" s="42"/>
      <c r="G46" s="42">
        <v>3147741059359</v>
      </c>
      <c r="H46" s="44">
        <f>(G46-C46)/C46</f>
        <v>0.64288990873845875</v>
      </c>
    </row>
  </sheetData>
  <mergeCells count="1">
    <mergeCell ref="A1:H1"/>
  </mergeCells>
  <pageMargins left="0.7" right="0.7" top="0.75" bottom="0.75" header="0.3" footer="0.3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showGridLines="0" view="pageBreakPreview" topLeftCell="A103" zoomScale="91" zoomScaleNormal="100" zoomScaleSheetLayoutView="100" workbookViewId="0">
      <selection activeCell="I113" sqref="I113"/>
    </sheetView>
  </sheetViews>
  <sheetFormatPr defaultRowHeight="15" x14ac:dyDescent="0.25"/>
  <cols>
    <col min="1" max="1" width="10.28515625" customWidth="1"/>
    <col min="2" max="2" width="4.140625" bestFit="1" customWidth="1"/>
    <col min="3" max="3" width="51.7109375" customWidth="1"/>
    <col min="4" max="4" width="22.7109375" bestFit="1" customWidth="1"/>
    <col min="5" max="5" width="12.140625" customWidth="1"/>
  </cols>
  <sheetData>
    <row r="1" spans="1:5" ht="17.45" customHeight="1" x14ac:dyDescent="0.25">
      <c r="A1" s="82" t="s">
        <v>36</v>
      </c>
      <c r="B1" s="82"/>
      <c r="C1" s="82"/>
      <c r="D1" s="82"/>
      <c r="E1" s="82"/>
    </row>
    <row r="2" spans="1:5" ht="17.45" customHeight="1" x14ac:dyDescent="0.25">
      <c r="A2" s="82"/>
      <c r="B2" s="82"/>
      <c r="C2" s="82"/>
      <c r="D2" s="82"/>
      <c r="E2" s="82"/>
    </row>
    <row r="3" spans="1:5" x14ac:dyDescent="0.25">
      <c r="B3" s="7"/>
      <c r="C3" s="7"/>
      <c r="D3" s="7"/>
      <c r="E3" s="7"/>
    </row>
    <row r="4" spans="1:5" x14ac:dyDescent="0.25">
      <c r="B4" s="76" t="s">
        <v>0</v>
      </c>
      <c r="C4" s="78" t="s">
        <v>1</v>
      </c>
      <c r="D4" s="83" t="s">
        <v>37</v>
      </c>
      <c r="E4" s="7"/>
    </row>
    <row r="5" spans="1:5" x14ac:dyDescent="0.25">
      <c r="B5" s="77"/>
      <c r="C5" s="79"/>
      <c r="D5" s="81"/>
      <c r="E5" s="7"/>
    </row>
    <row r="6" spans="1:5" ht="15.75" x14ac:dyDescent="0.3">
      <c r="B6" s="11" t="s">
        <v>2</v>
      </c>
      <c r="C6" s="1" t="s">
        <v>16</v>
      </c>
      <c r="D6" s="12"/>
      <c r="E6" s="7"/>
    </row>
    <row r="7" spans="1:5" ht="15.75" x14ac:dyDescent="0.3">
      <c r="B7" s="9"/>
      <c r="C7" s="2" t="s">
        <v>3</v>
      </c>
      <c r="D7" s="13">
        <f>Statistik!G6</f>
        <v>384718</v>
      </c>
      <c r="E7" s="32"/>
    </row>
    <row r="8" spans="1:5" ht="15.75" x14ac:dyDescent="0.3">
      <c r="B8" s="9"/>
      <c r="C8" s="2" t="s">
        <v>4</v>
      </c>
      <c r="D8" s="13">
        <f>Statistik!G7</f>
        <v>68865</v>
      </c>
      <c r="E8" s="32"/>
    </row>
    <row r="9" spans="1:5" ht="15.75" x14ac:dyDescent="0.3">
      <c r="B9" s="9"/>
      <c r="C9" s="2" t="s">
        <v>5</v>
      </c>
      <c r="D9" s="13">
        <f>Statistik!G8</f>
        <v>2769</v>
      </c>
      <c r="E9" s="32"/>
    </row>
    <row r="10" spans="1:5" ht="15.75" x14ac:dyDescent="0.3">
      <c r="B10" s="9"/>
      <c r="C10" s="2" t="s">
        <v>6</v>
      </c>
      <c r="D10" s="13">
        <f>Statistik!G9</f>
        <v>456352</v>
      </c>
      <c r="E10" s="32"/>
    </row>
    <row r="11" spans="1:5" ht="15.75" x14ac:dyDescent="0.3">
      <c r="B11" s="9"/>
      <c r="C11" s="2"/>
      <c r="D11" s="14"/>
      <c r="E11" s="7"/>
    </row>
    <row r="12" spans="1:5" ht="15.75" x14ac:dyDescent="0.3">
      <c r="B12" s="9"/>
      <c r="C12" s="2"/>
      <c r="D12" s="14"/>
      <c r="E12" s="7"/>
    </row>
    <row r="13" spans="1:5" ht="15.75" x14ac:dyDescent="0.3">
      <c r="B13" s="9"/>
      <c r="C13" s="2"/>
      <c r="D13" s="14"/>
      <c r="E13" s="7"/>
    </row>
    <row r="14" spans="1:5" ht="15.75" x14ac:dyDescent="0.3">
      <c r="B14" s="9"/>
      <c r="C14" s="2"/>
      <c r="D14" s="14"/>
      <c r="E14" s="7"/>
    </row>
    <row r="15" spans="1:5" ht="15.75" x14ac:dyDescent="0.3">
      <c r="B15" s="9"/>
      <c r="C15" s="2"/>
      <c r="D15" s="14"/>
      <c r="E15" s="7"/>
    </row>
    <row r="16" spans="1:5" ht="15.75" x14ac:dyDescent="0.3">
      <c r="B16" s="9"/>
      <c r="C16" s="2"/>
      <c r="D16" s="10"/>
      <c r="E16" s="7"/>
    </row>
    <row r="17" spans="2:5" ht="15.75" x14ac:dyDescent="0.3">
      <c r="B17" s="9"/>
      <c r="C17" s="2"/>
      <c r="D17" s="10"/>
      <c r="E17" s="7"/>
    </row>
    <row r="18" spans="2:5" ht="15.75" x14ac:dyDescent="0.3">
      <c r="B18" s="9"/>
      <c r="C18" s="2"/>
      <c r="D18" s="10"/>
      <c r="E18" s="7"/>
    </row>
    <row r="19" spans="2:5" ht="15.75" x14ac:dyDescent="0.3">
      <c r="B19" s="9"/>
      <c r="C19" s="2"/>
      <c r="D19" s="10"/>
      <c r="E19" s="7"/>
    </row>
    <row r="20" spans="2:5" ht="12" customHeight="1" x14ac:dyDescent="0.3">
      <c r="B20" s="9"/>
      <c r="C20" s="2"/>
      <c r="D20" s="10"/>
      <c r="E20" s="7"/>
    </row>
    <row r="21" spans="2:5" x14ac:dyDescent="0.25">
      <c r="B21" s="22"/>
      <c r="C21" s="23"/>
      <c r="D21" s="24"/>
      <c r="E21" s="7"/>
    </row>
    <row r="22" spans="2:5" ht="30" x14ac:dyDescent="0.3">
      <c r="B22" s="11" t="s">
        <v>7</v>
      </c>
      <c r="C22" s="3" t="s">
        <v>17</v>
      </c>
      <c r="D22" s="12"/>
      <c r="E22" s="7"/>
    </row>
    <row r="23" spans="2:5" ht="15.75" x14ac:dyDescent="0.3">
      <c r="B23" s="9"/>
      <c r="C23" s="2" t="s">
        <v>8</v>
      </c>
      <c r="D23" s="13">
        <f>Statistik!G12</f>
        <v>6427478</v>
      </c>
      <c r="E23" s="7"/>
    </row>
    <row r="24" spans="2:5" ht="15.75" x14ac:dyDescent="0.3">
      <c r="B24" s="9"/>
      <c r="C24" s="2" t="s">
        <v>9</v>
      </c>
      <c r="D24" s="13">
        <f>Statistik!G13</f>
        <v>1343548</v>
      </c>
      <c r="E24" s="7"/>
    </row>
    <row r="25" spans="2:5" ht="15.75" x14ac:dyDescent="0.3">
      <c r="B25" s="9"/>
      <c r="C25" s="2" t="s">
        <v>10</v>
      </c>
      <c r="D25" s="13">
        <f>Statistik!G14</f>
        <v>7771026</v>
      </c>
      <c r="E25" s="7"/>
    </row>
    <row r="26" spans="2:5" ht="15.75" x14ac:dyDescent="0.3">
      <c r="B26" s="9"/>
      <c r="C26" s="2"/>
      <c r="D26" s="15"/>
      <c r="E26" s="7"/>
    </row>
    <row r="27" spans="2:5" ht="15.75" x14ac:dyDescent="0.3">
      <c r="B27" s="9"/>
      <c r="C27" s="2"/>
      <c r="D27" s="15"/>
      <c r="E27" s="7"/>
    </row>
    <row r="28" spans="2:5" ht="15.75" x14ac:dyDescent="0.3">
      <c r="B28" s="9"/>
      <c r="C28" s="2"/>
      <c r="D28" s="15"/>
      <c r="E28" s="7"/>
    </row>
    <row r="29" spans="2:5" ht="15.75" x14ac:dyDescent="0.3">
      <c r="B29" s="9"/>
      <c r="C29" s="2"/>
      <c r="D29" s="15"/>
      <c r="E29" s="7"/>
    </row>
    <row r="30" spans="2:5" ht="15.75" x14ac:dyDescent="0.3">
      <c r="B30" s="9"/>
      <c r="C30" s="2"/>
      <c r="D30" s="15"/>
      <c r="E30" s="7"/>
    </row>
    <row r="31" spans="2:5" ht="15.75" x14ac:dyDescent="0.3">
      <c r="B31" s="9"/>
      <c r="C31" s="2"/>
      <c r="D31" s="15"/>
      <c r="E31" s="7"/>
    </row>
    <row r="32" spans="2:5" ht="15.75" x14ac:dyDescent="0.3">
      <c r="B32" s="9"/>
      <c r="C32" s="2"/>
      <c r="D32" s="15"/>
      <c r="E32" s="7"/>
    </row>
    <row r="33" spans="2:5" ht="15.75" x14ac:dyDescent="0.3">
      <c r="B33" s="9"/>
      <c r="C33" s="2"/>
      <c r="D33" s="15"/>
      <c r="E33" s="7"/>
    </row>
    <row r="34" spans="2:5" ht="15.75" x14ac:dyDescent="0.3">
      <c r="B34" s="9"/>
      <c r="C34" s="2"/>
      <c r="D34" s="15"/>
      <c r="E34" s="7"/>
    </row>
    <row r="35" spans="2:5" ht="15.75" x14ac:dyDescent="0.3">
      <c r="B35" s="9"/>
      <c r="C35" s="2"/>
      <c r="D35" s="15"/>
      <c r="E35" s="7"/>
    </row>
    <row r="36" spans="2:5" x14ac:dyDescent="0.25">
      <c r="B36" s="22"/>
      <c r="C36" s="23"/>
      <c r="D36" s="24"/>
      <c r="E36" s="7"/>
    </row>
    <row r="37" spans="2:5" ht="30" x14ac:dyDescent="0.3">
      <c r="B37" s="11" t="s">
        <v>18</v>
      </c>
      <c r="C37" s="3" t="s">
        <v>19</v>
      </c>
      <c r="D37" s="12"/>
      <c r="E37" s="7"/>
    </row>
    <row r="38" spans="2:5" ht="15.75" x14ac:dyDescent="0.3">
      <c r="B38" s="9"/>
      <c r="C38" s="2" t="s">
        <v>20</v>
      </c>
      <c r="D38" s="13">
        <f>Statistik!G17</f>
        <v>12469992</v>
      </c>
      <c r="E38" s="7"/>
    </row>
    <row r="39" spans="2:5" ht="15.75" x14ac:dyDescent="0.3">
      <c r="B39" s="9"/>
      <c r="C39" s="2" t="s">
        <v>21</v>
      </c>
      <c r="D39" s="13">
        <f>Statistik!G18</f>
        <v>744360</v>
      </c>
      <c r="E39" s="7"/>
    </row>
    <row r="40" spans="2:5" ht="15.75" x14ac:dyDescent="0.3">
      <c r="B40" s="9"/>
      <c r="C40" s="2" t="s">
        <v>22</v>
      </c>
      <c r="D40" s="13">
        <f>Statistik!G19</f>
        <v>4208566</v>
      </c>
      <c r="E40" s="7"/>
    </row>
    <row r="41" spans="2:5" ht="15.75" x14ac:dyDescent="0.3">
      <c r="B41" s="9"/>
      <c r="C41" s="2" t="s">
        <v>6</v>
      </c>
      <c r="D41" s="13">
        <f>Statistik!G20</f>
        <v>17422918</v>
      </c>
      <c r="E41" s="7"/>
    </row>
    <row r="42" spans="2:5" ht="15.75" x14ac:dyDescent="0.3">
      <c r="B42" s="9"/>
      <c r="C42" s="2"/>
      <c r="D42" s="14"/>
      <c r="E42" s="7"/>
    </row>
    <row r="43" spans="2:5" ht="15.75" x14ac:dyDescent="0.3">
      <c r="B43" s="9"/>
      <c r="C43" s="2"/>
      <c r="D43" s="14"/>
      <c r="E43" s="7"/>
    </row>
    <row r="44" spans="2:5" ht="15.75" x14ac:dyDescent="0.3">
      <c r="B44" s="9"/>
      <c r="C44" s="2"/>
      <c r="D44" s="14"/>
      <c r="E44" s="7"/>
    </row>
    <row r="45" spans="2:5" ht="15.75" x14ac:dyDescent="0.3">
      <c r="B45" s="9"/>
      <c r="C45" s="2"/>
      <c r="D45" s="14"/>
      <c r="E45" s="7"/>
    </row>
    <row r="46" spans="2:5" ht="15.75" x14ac:dyDescent="0.3">
      <c r="B46" s="9"/>
      <c r="C46" s="2"/>
      <c r="D46" s="14"/>
      <c r="E46" s="7"/>
    </row>
    <row r="47" spans="2:5" ht="15.75" x14ac:dyDescent="0.3">
      <c r="B47" s="9"/>
      <c r="C47" s="2"/>
      <c r="D47" s="14"/>
      <c r="E47" s="7"/>
    </row>
    <row r="48" spans="2:5" ht="15.75" x14ac:dyDescent="0.3">
      <c r="B48" s="9"/>
      <c r="C48" s="2"/>
      <c r="D48" s="14"/>
      <c r="E48" s="7"/>
    </row>
    <row r="49" spans="2:5" ht="15.75" x14ac:dyDescent="0.3">
      <c r="B49" s="9"/>
      <c r="C49" s="2"/>
      <c r="D49" s="14"/>
      <c r="E49" s="7"/>
    </row>
    <row r="50" spans="2:5" ht="15.75" x14ac:dyDescent="0.3">
      <c r="B50" s="9"/>
      <c r="C50" s="2"/>
      <c r="D50" s="14"/>
      <c r="E50" s="7"/>
    </row>
    <row r="51" spans="2:5" ht="15.75" x14ac:dyDescent="0.3">
      <c r="B51" s="9"/>
      <c r="C51" s="2"/>
      <c r="D51" s="14"/>
      <c r="E51" s="7"/>
    </row>
    <row r="52" spans="2:5" ht="13.5" customHeight="1" x14ac:dyDescent="0.25">
      <c r="B52" s="25"/>
      <c r="C52" s="26"/>
      <c r="D52" s="27"/>
      <c r="E52" s="7"/>
    </row>
    <row r="53" spans="2:5" x14ac:dyDescent="0.25">
      <c r="B53" s="76" t="s">
        <v>0</v>
      </c>
      <c r="C53" s="78" t="s">
        <v>1</v>
      </c>
      <c r="D53" s="80" t="s">
        <v>37</v>
      </c>
      <c r="E53" s="7"/>
    </row>
    <row r="54" spans="2:5" x14ac:dyDescent="0.25">
      <c r="B54" s="77"/>
      <c r="C54" s="79"/>
      <c r="D54" s="81"/>
      <c r="E54" s="7"/>
    </row>
    <row r="55" spans="2:5" ht="30" x14ac:dyDescent="0.3">
      <c r="B55" s="11" t="s">
        <v>23</v>
      </c>
      <c r="C55" s="6" t="s">
        <v>24</v>
      </c>
      <c r="D55" s="12"/>
      <c r="E55" s="7"/>
    </row>
    <row r="56" spans="2:5" ht="15.75" x14ac:dyDescent="0.3">
      <c r="B56" s="9"/>
      <c r="C56" s="2" t="s">
        <v>25</v>
      </c>
      <c r="D56" s="13">
        <f>Statistik!G23</f>
        <v>21587655</v>
      </c>
      <c r="E56" s="7"/>
    </row>
    <row r="57" spans="2:5" ht="15.75" x14ac:dyDescent="0.3">
      <c r="B57" s="9"/>
      <c r="C57" s="2" t="s">
        <v>26</v>
      </c>
      <c r="D57" s="13">
        <f>Statistik!G24</f>
        <v>4102221</v>
      </c>
      <c r="E57" s="7"/>
    </row>
    <row r="58" spans="2:5" ht="15.75" x14ac:dyDescent="0.3">
      <c r="B58" s="9"/>
      <c r="C58" s="2" t="s">
        <v>10</v>
      </c>
      <c r="D58" s="13">
        <f>Statistik!G25</f>
        <v>25689876</v>
      </c>
      <c r="E58" s="7"/>
    </row>
    <row r="59" spans="2:5" ht="15.75" x14ac:dyDescent="0.3">
      <c r="B59" s="9"/>
      <c r="C59" s="2"/>
      <c r="D59" s="14"/>
      <c r="E59" s="7"/>
    </row>
    <row r="60" spans="2:5" ht="15.75" x14ac:dyDescent="0.3">
      <c r="B60" s="9"/>
      <c r="C60" s="2"/>
      <c r="D60" s="14"/>
      <c r="E60" s="7"/>
    </row>
    <row r="61" spans="2:5" ht="15.75" x14ac:dyDescent="0.3">
      <c r="B61" s="9"/>
      <c r="C61" s="2"/>
      <c r="D61" s="14"/>
      <c r="E61" s="7"/>
    </row>
    <row r="62" spans="2:5" ht="15.75" x14ac:dyDescent="0.3">
      <c r="B62" s="9"/>
      <c r="C62" s="2"/>
      <c r="D62" s="14"/>
      <c r="E62" s="7"/>
    </row>
    <row r="63" spans="2:5" ht="15.75" x14ac:dyDescent="0.3">
      <c r="B63" s="9"/>
      <c r="C63" s="2"/>
      <c r="D63" s="14"/>
      <c r="E63" s="7"/>
    </row>
    <row r="64" spans="2:5" ht="15.75" x14ac:dyDescent="0.3">
      <c r="B64" s="9"/>
      <c r="C64" s="2"/>
      <c r="D64" s="14"/>
      <c r="E64" s="7"/>
    </row>
    <row r="65" spans="2:5" ht="15.75" x14ac:dyDescent="0.3">
      <c r="B65" s="9"/>
      <c r="C65" s="2"/>
      <c r="D65" s="14"/>
      <c r="E65" s="7"/>
    </row>
    <row r="66" spans="2:5" ht="15.75" x14ac:dyDescent="0.3">
      <c r="B66" s="9"/>
      <c r="C66" s="2"/>
      <c r="D66" s="14"/>
      <c r="E66" s="7"/>
    </row>
    <row r="67" spans="2:5" ht="15.75" x14ac:dyDescent="0.3">
      <c r="B67" s="9"/>
      <c r="C67" s="2"/>
      <c r="D67" s="14"/>
      <c r="E67" s="7"/>
    </row>
    <row r="68" spans="2:5" ht="15.75" x14ac:dyDescent="0.3">
      <c r="B68" s="9"/>
      <c r="C68" s="2"/>
      <c r="D68" s="14"/>
      <c r="E68" s="7"/>
    </row>
    <row r="69" spans="2:5" x14ac:dyDescent="0.25">
      <c r="B69" s="22"/>
      <c r="C69" s="23"/>
      <c r="D69" s="24"/>
      <c r="E69" s="7"/>
    </row>
    <row r="70" spans="2:5" ht="15.75" x14ac:dyDescent="0.3">
      <c r="B70" s="11" t="s">
        <v>27</v>
      </c>
      <c r="C70" s="3" t="s">
        <v>11</v>
      </c>
      <c r="D70" s="12"/>
      <c r="E70" s="7"/>
    </row>
    <row r="71" spans="2:5" ht="15.75" x14ac:dyDescent="0.3">
      <c r="B71" s="9"/>
      <c r="C71" s="2" t="s">
        <v>8</v>
      </c>
      <c r="D71" s="13">
        <f>Statistik!G28</f>
        <v>31799667116662.273</v>
      </c>
      <c r="E71" s="7"/>
    </row>
    <row r="72" spans="2:5" ht="15.75" x14ac:dyDescent="0.3">
      <c r="B72" s="9"/>
      <c r="C72" s="2" t="s">
        <v>9</v>
      </c>
      <c r="D72" s="13">
        <f>Statistik!G29</f>
        <v>5213726391282.2158</v>
      </c>
      <c r="E72" s="7"/>
    </row>
    <row r="73" spans="2:5" ht="15.75" x14ac:dyDescent="0.3">
      <c r="B73" s="9"/>
      <c r="C73" s="2" t="s">
        <v>6</v>
      </c>
      <c r="D73" s="13">
        <f>Statistik!G30</f>
        <v>37013393507944.492</v>
      </c>
      <c r="E73" s="7"/>
    </row>
    <row r="74" spans="2:5" ht="15.75" x14ac:dyDescent="0.3">
      <c r="B74" s="9"/>
      <c r="C74" s="2"/>
      <c r="D74" s="15"/>
      <c r="E74" s="7"/>
    </row>
    <row r="75" spans="2:5" ht="15.75" x14ac:dyDescent="0.3">
      <c r="B75" s="9"/>
      <c r="C75" s="2"/>
      <c r="D75" s="15"/>
      <c r="E75" s="7"/>
    </row>
    <row r="76" spans="2:5" ht="15.75" x14ac:dyDescent="0.3">
      <c r="B76" s="9"/>
      <c r="C76" s="2"/>
      <c r="D76" s="15"/>
      <c r="E76" s="7"/>
    </row>
    <row r="77" spans="2:5" ht="15.75" x14ac:dyDescent="0.3">
      <c r="B77" s="9"/>
      <c r="C77" s="2"/>
      <c r="D77" s="15"/>
      <c r="E77" s="7"/>
    </row>
    <row r="78" spans="2:5" ht="15.75" x14ac:dyDescent="0.3">
      <c r="B78" s="9"/>
      <c r="C78" s="2"/>
      <c r="D78" s="15"/>
      <c r="E78" s="7"/>
    </row>
    <row r="79" spans="2:5" ht="15.75" x14ac:dyDescent="0.3">
      <c r="B79" s="9"/>
      <c r="C79" s="2"/>
      <c r="D79" s="15"/>
      <c r="E79" s="7"/>
    </row>
    <row r="80" spans="2:5" ht="15.75" x14ac:dyDescent="0.3">
      <c r="B80" s="9"/>
      <c r="C80" s="2"/>
      <c r="D80" s="15"/>
      <c r="E80" s="7"/>
    </row>
    <row r="81" spans="2:5" ht="15.75" x14ac:dyDescent="0.3">
      <c r="B81" s="9"/>
      <c r="C81" s="2"/>
      <c r="D81" s="15"/>
      <c r="E81" s="7"/>
    </row>
    <row r="82" spans="2:5" ht="15.75" x14ac:dyDescent="0.3">
      <c r="B82" s="9"/>
      <c r="C82" s="2"/>
      <c r="D82" s="15"/>
      <c r="E82" s="7"/>
    </row>
    <row r="83" spans="2:5" ht="15.75" x14ac:dyDescent="0.3">
      <c r="B83" s="9"/>
      <c r="C83" s="8"/>
      <c r="D83" s="14"/>
      <c r="E83" s="7"/>
    </row>
    <row r="84" spans="2:5" x14ac:dyDescent="0.25">
      <c r="B84" s="22"/>
      <c r="C84" s="23"/>
      <c r="D84" s="24"/>
      <c r="E84" s="7"/>
    </row>
    <row r="85" spans="2:5" ht="15.75" x14ac:dyDescent="0.3">
      <c r="B85" s="11" t="s">
        <v>28</v>
      </c>
      <c r="C85" s="31" t="s">
        <v>35</v>
      </c>
      <c r="D85" s="12"/>
      <c r="E85" s="7"/>
    </row>
    <row r="86" spans="2:5" ht="15.75" x14ac:dyDescent="0.3">
      <c r="B86" s="9"/>
      <c r="C86" s="17" t="s">
        <v>33</v>
      </c>
      <c r="D86" s="18">
        <f>Statistik!G33</f>
        <v>0.98366161318621392</v>
      </c>
      <c r="E86" s="7"/>
    </row>
    <row r="87" spans="2:5" ht="15.75" x14ac:dyDescent="0.3">
      <c r="B87" s="9"/>
      <c r="C87" s="17" t="s">
        <v>34</v>
      </c>
      <c r="D87" s="18">
        <f>Statistik!G34</f>
        <v>1.6338386813786472E-2</v>
      </c>
      <c r="E87" s="7"/>
    </row>
    <row r="88" spans="2:5" ht="15.75" x14ac:dyDescent="0.3">
      <c r="B88" s="9"/>
      <c r="C88" s="17"/>
      <c r="D88" s="19"/>
      <c r="E88" s="7"/>
    </row>
    <row r="89" spans="2:5" ht="15.75" x14ac:dyDescent="0.3">
      <c r="B89" s="9"/>
      <c r="C89" s="17"/>
      <c r="D89" s="19"/>
      <c r="E89" s="7"/>
    </row>
    <row r="90" spans="2:5" ht="15.75" x14ac:dyDescent="0.3">
      <c r="B90" s="9"/>
      <c r="C90" s="17"/>
      <c r="D90" s="19"/>
      <c r="E90" s="7"/>
    </row>
    <row r="91" spans="2:5" ht="15.75" x14ac:dyDescent="0.3">
      <c r="B91" s="9"/>
      <c r="C91" s="17"/>
      <c r="D91" s="19"/>
      <c r="E91" s="7"/>
    </row>
    <row r="92" spans="2:5" ht="15.75" x14ac:dyDescent="0.3">
      <c r="B92" s="9"/>
      <c r="C92" s="17"/>
      <c r="D92" s="19"/>
      <c r="E92" s="7"/>
    </row>
    <row r="93" spans="2:5" ht="15.75" x14ac:dyDescent="0.3">
      <c r="B93" s="9"/>
      <c r="C93" s="17"/>
      <c r="D93" s="19"/>
      <c r="E93" s="7"/>
    </row>
    <row r="94" spans="2:5" ht="15.75" x14ac:dyDescent="0.3">
      <c r="B94" s="9"/>
      <c r="C94" s="17"/>
      <c r="D94" s="19"/>
      <c r="E94" s="7"/>
    </row>
    <row r="95" spans="2:5" ht="15.75" x14ac:dyDescent="0.3">
      <c r="B95" s="9"/>
      <c r="C95" s="17"/>
      <c r="D95" s="19"/>
      <c r="E95" s="7"/>
    </row>
    <row r="96" spans="2:5" ht="15.75" x14ac:dyDescent="0.3">
      <c r="B96" s="9"/>
      <c r="C96" s="17"/>
      <c r="D96" s="19"/>
      <c r="E96" s="7"/>
    </row>
    <row r="97" spans="2:5" ht="15.75" x14ac:dyDescent="0.3">
      <c r="B97" s="9"/>
      <c r="C97" s="17"/>
      <c r="D97" s="19"/>
      <c r="E97" s="7"/>
    </row>
    <row r="98" spans="2:5" x14ac:dyDescent="0.25">
      <c r="B98" s="22"/>
      <c r="C98" s="23"/>
      <c r="D98" s="24"/>
      <c r="E98" s="7"/>
    </row>
    <row r="99" spans="2:5" ht="15.75" x14ac:dyDescent="0.3">
      <c r="B99" s="11" t="s">
        <v>29</v>
      </c>
      <c r="C99" s="16" t="s">
        <v>32</v>
      </c>
      <c r="D99" s="12"/>
      <c r="E99" s="7"/>
    </row>
    <row r="100" spans="2:5" ht="15.75" x14ac:dyDescent="0.3">
      <c r="B100" s="20"/>
      <c r="C100" s="8" t="s">
        <v>31</v>
      </c>
      <c r="D100" s="21">
        <f>Statistik!G37</f>
        <v>8221300247520.3701</v>
      </c>
      <c r="E100" s="7"/>
    </row>
    <row r="101" spans="2:5" ht="75" customHeight="1" x14ac:dyDescent="0.3">
      <c r="B101" s="28"/>
      <c r="C101" s="29"/>
      <c r="D101" s="30"/>
      <c r="E101" s="7"/>
    </row>
    <row r="102" spans="2:5" x14ac:dyDescent="0.25">
      <c r="B102" s="76" t="s">
        <v>0</v>
      </c>
      <c r="C102" s="78" t="s">
        <v>1</v>
      </c>
      <c r="D102" s="80" t="s">
        <v>37</v>
      </c>
      <c r="E102" s="7"/>
    </row>
    <row r="103" spans="2:5" x14ac:dyDescent="0.25">
      <c r="B103" s="77"/>
      <c r="C103" s="79"/>
      <c r="D103" s="81"/>
      <c r="E103" s="7"/>
    </row>
    <row r="104" spans="2:5" ht="15.75" x14ac:dyDescent="0.3">
      <c r="B104" s="11" t="s">
        <v>30</v>
      </c>
      <c r="C104" s="4" t="s">
        <v>12</v>
      </c>
      <c r="D104" s="62" t="s">
        <v>37</v>
      </c>
      <c r="E104" s="7"/>
    </row>
    <row r="105" spans="2:5" ht="15.75" x14ac:dyDescent="0.3">
      <c r="B105" s="9"/>
      <c r="C105" s="5" t="s">
        <v>13</v>
      </c>
      <c r="D105" s="13">
        <f>Statistik!G40</f>
        <v>999</v>
      </c>
      <c r="E105" s="7"/>
    </row>
    <row r="106" spans="2:5" ht="15.75" x14ac:dyDescent="0.3">
      <c r="B106" s="9"/>
      <c r="C106" s="17" t="s">
        <v>14</v>
      </c>
      <c r="D106" s="13">
        <f>Statistik!G41</f>
        <v>12020408.412493099</v>
      </c>
      <c r="E106" s="7"/>
    </row>
    <row r="107" spans="2:5" ht="15.75" x14ac:dyDescent="0.3">
      <c r="B107" s="9"/>
      <c r="C107" s="17" t="s">
        <v>15</v>
      </c>
      <c r="D107" s="13">
        <f>Statistik!G42</f>
        <v>78317846.241726026</v>
      </c>
      <c r="E107" s="7"/>
    </row>
    <row r="108" spans="2:5" x14ac:dyDescent="0.25">
      <c r="B108" s="22"/>
      <c r="C108" s="23"/>
      <c r="D108" s="24"/>
      <c r="E108" s="7"/>
    </row>
    <row r="109" spans="2:5" x14ac:dyDescent="0.25">
      <c r="B109" s="22"/>
      <c r="C109" s="23"/>
      <c r="D109" s="24"/>
      <c r="E109" s="7"/>
    </row>
    <row r="110" spans="2:5" x14ac:dyDescent="0.25">
      <c r="B110" s="22"/>
      <c r="C110" s="23"/>
      <c r="D110" s="24"/>
      <c r="E110" s="7"/>
    </row>
    <row r="111" spans="2:5" x14ac:dyDescent="0.25">
      <c r="B111" s="22"/>
      <c r="C111" s="23"/>
      <c r="D111" s="24"/>
      <c r="E111" s="7"/>
    </row>
    <row r="112" spans="2:5" x14ac:dyDescent="0.25">
      <c r="B112" s="22"/>
      <c r="C112" s="23"/>
      <c r="D112" s="24"/>
      <c r="E112" s="7"/>
    </row>
    <row r="113" spans="2:6" x14ac:dyDescent="0.25">
      <c r="B113" s="22"/>
      <c r="C113" s="23"/>
      <c r="D113" s="24"/>
      <c r="E113" s="7"/>
    </row>
    <row r="114" spans="2:6" x14ac:dyDescent="0.25">
      <c r="B114" s="22"/>
      <c r="C114" s="23"/>
      <c r="D114" s="24"/>
      <c r="E114" s="7"/>
    </row>
    <row r="115" spans="2:6" x14ac:dyDescent="0.25">
      <c r="B115" s="22"/>
      <c r="C115" s="23"/>
      <c r="D115" s="24"/>
      <c r="E115" s="7"/>
    </row>
    <row r="116" spans="2:6" x14ac:dyDescent="0.25">
      <c r="B116" s="22"/>
      <c r="C116" s="23"/>
      <c r="D116" s="24"/>
      <c r="E116" s="7"/>
    </row>
    <row r="117" spans="2:6" x14ac:dyDescent="0.25">
      <c r="B117" s="22"/>
      <c r="C117" s="23"/>
      <c r="D117" s="24"/>
      <c r="E117" s="7"/>
    </row>
    <row r="118" spans="2:6" x14ac:dyDescent="0.25">
      <c r="B118" s="22"/>
      <c r="C118" s="23"/>
      <c r="D118" s="24"/>
      <c r="E118" s="7"/>
    </row>
    <row r="119" spans="2:6" ht="15.75" x14ac:dyDescent="0.3">
      <c r="B119" s="11" t="s">
        <v>44</v>
      </c>
      <c r="C119" s="4" t="s">
        <v>45</v>
      </c>
      <c r="D119" s="63" t="s">
        <v>37</v>
      </c>
      <c r="F119" s="57"/>
    </row>
    <row r="120" spans="2:6" ht="15.75" x14ac:dyDescent="0.3">
      <c r="B120" s="20"/>
      <c r="C120" s="8" t="s">
        <v>46</v>
      </c>
      <c r="D120" s="21">
        <v>106</v>
      </c>
      <c r="F120" s="44"/>
    </row>
    <row r="121" spans="2:6" ht="15.75" x14ac:dyDescent="0.3">
      <c r="B121" s="28"/>
      <c r="C121" s="29" t="s">
        <v>45</v>
      </c>
      <c r="D121" s="30">
        <v>3147741059359</v>
      </c>
      <c r="F121" s="44"/>
    </row>
    <row r="123" spans="2:6" x14ac:dyDescent="0.25">
      <c r="D123" s="84"/>
    </row>
  </sheetData>
  <mergeCells count="10">
    <mergeCell ref="B102:B103"/>
    <mergeCell ref="C102:C103"/>
    <mergeCell ref="D102:D103"/>
    <mergeCell ref="A1:E2"/>
    <mergeCell ref="B53:B54"/>
    <mergeCell ref="C53:C54"/>
    <mergeCell ref="D53:D54"/>
    <mergeCell ref="B4:B5"/>
    <mergeCell ref="C4:C5"/>
    <mergeCell ref="D4:D5"/>
  </mergeCells>
  <pageMargins left="0.70866141732283472" right="0.70866141732283472" top="0.94488188976377963" bottom="0.94488188976377963" header="0.31496062992125984" footer="0.31496062992125984"/>
  <pageSetup paperSize="9" scale="8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7999EEAE47B04B98AAA56725B8AD45" ma:contentTypeVersion="1" ma:contentTypeDescription="Create a new document." ma:contentTypeScope="" ma:versionID="373bff1993f5b02907790963dd55fc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8557385-1E3A-4369-9E9B-ADD4C9D402E7}"/>
</file>

<file path=customXml/itemProps2.xml><?xml version="1.0" encoding="utf-8"?>
<ds:datastoreItem xmlns:ds="http://schemas.openxmlformats.org/officeDocument/2006/customXml" ds:itemID="{EA99908B-1C49-41F5-8D31-DEBC506AD4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F38968-0DAC-4619-89BB-656031ACAA2F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Statistik</vt:lpstr>
      <vt:lpstr>Ihktisar</vt:lpstr>
      <vt:lpstr>Ihktisar!Print_Area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2019-05-23T09:00:53Z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0x010100FD7999EEAE47B04B98AAA56725B8AD45</vt:lpwstr>
  </property>
</Properties>
</file>