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IKNB'!$B$1:$K$38</definedName>
    <definedName name="_xlnm.Print_Area" localSheetId="1">'Pelaku IKNB'!$B$1:$E$36</definedName>
  </definedNames>
  <calcPr calcId="162913"/>
</workbook>
</file>

<file path=xl/calcChain.xml><?xml version="1.0" encoding="utf-8"?>
<calcChain xmlns="http://schemas.openxmlformats.org/spreadsheetml/2006/main">
  <c r="C28" i="2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E6" i="3" l="1"/>
  <c r="E20" i="3"/>
  <c r="E12" i="3"/>
  <c r="D32" i="3" l="1"/>
  <c r="E32" i="3"/>
  <c r="C32" i="3" l="1"/>
  <c r="E23" i="2" l="1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<sst xmlns="http://schemas.openxmlformats.org/spreadsheetml/2006/main" count="103" uniqueCount="45">
  <si>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</si>
  <si>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</si>
  <si>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</si>
  <si>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</si>
  <si>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</si>
  <si>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</si>
  <si>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</si>
  <si>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</si>
  <si>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</si>
  <si>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</si>
  <si>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</si>
  <si>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</si>
  <si>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</si>
  <si>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</si>
  <si>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</si>
  <si>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</si>
  <si>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</si>
  <si>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</si>
  <si>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</si>
  <si>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</si>
  <si>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</si>
  <si>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</si>
  <si>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</si>
  <si>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</si>
  <si>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</si>
  <si>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</si>
  <si>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</si>
  <si>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</si>
  <si>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</si>
  <si>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</si>
  <si>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</si>
  <si>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</si>
  <si>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</si>
  <si>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</si>
  <si>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</si>
  <si>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</si>
  <si>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</si>
  <si>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</si>
  <si>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</si>
  <si>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</si>
  <si>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</si>
  <si>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Jasa Penunjang menggunakan data Semester 1 2018.</t>
  </si>
  <si>
    <t>*Data Full Fledge Syariah</t>
  </si>
  <si>
    <t>Data aset LKM menggunakan data Kuartal 2 2018.</t>
  </si>
  <si>
    <t>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</si>
</sst>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70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4" fontId="30" fillId="0" borderId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5" fillId="0" borderId="0">
      <protection locked="0"/>
    </xf>
    <xf numFmtId="10" fontId="30" fillId="15" borderId="2" applyNumberFormat="0" applyBorder="0" applyAlignment="0" applyProtection="0"/>
    <xf numFmtId="189" fontId="25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7" fillId="0" borderId="0"/>
    <xf numFmtId="189" fontId="1" fillId="0" borderId="0"/>
    <xf numFmtId="18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9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7" fillId="0" borderId="0"/>
    <xf numFmtId="189" fontId="7" fillId="0" borderId="0"/>
    <xf numFmtId="189" fontId="1" fillId="0" borderId="0"/>
    <xf numFmtId="189" fontId="1" fillId="0" borderId="0"/>
    <xf numFmtId="167" fontId="1" fillId="0" borderId="0"/>
    <xf numFmtId="189" fontId="7" fillId="0" borderId="0"/>
    <xf numFmtId="189" fontId="7" fillId="0" borderId="0"/>
    <xf numFmtId="190" fontId="1" fillId="0" borderId="0"/>
    <xf numFmtId="189" fontId="1" fillId="0" borderId="0"/>
    <xf numFmtId="189" fontId="1" fillId="0" borderId="0"/>
    <xf numFmtId="9" fontId="7" fillId="0" borderId="0" applyFont="0" applyFill="0" applyBorder="0" applyAlignment="0" applyProtection="0"/>
    <xf numFmtId="189" fontId="36" fillId="0" borderId="2">
      <alignment horizontal="center"/>
    </xf>
    <xf numFmtId="189" fontId="36" fillId="0" borderId="0">
      <alignment horizontal="center" vertical="center"/>
    </xf>
    <xf numFmtId="189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>
      <alignment vertical="center"/>
    </xf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6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49" fillId="8" borderId="13" xfId="0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 vertical="center"/>
    </xf>
    <xf numFmtId="41" fontId="50" fillId="8" borderId="23" xfId="845" applyFont="1" applyFill="1" applyBorder="1" applyAlignment="1">
      <alignment horizontal="right" vertical="center"/>
    </xf>
    <xf numFmtId="41" fontId="52" fillId="0" borderId="23" xfId="845" applyFont="1" applyFill="1" applyBorder="1"/>
    <xf numFmtId="41" fontId="51" fillId="0" borderId="2" xfId="845" applyFont="1" applyBorder="1" applyAlignment="1">
      <alignment horizontal="right" vertical="center"/>
    </xf>
    <xf numFmtId="41" fontId="51" fillId="0" borderId="23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50" fillId="4" borderId="18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topLeftCell="A4" zoomScale="80" zoomScaleNormal="80" workbookViewId="0">
      <selection activeCell="F23" sqref="F23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56" customFormat="1" ht="18.75">
      <c r="B2" s="59" t="s">
        <v>35</v>
      </c>
      <c r="C2" s="59"/>
      <c r="D2" s="59"/>
      <c r="E2" s="59"/>
      <c r="H2" s="59" t="s">
        <v>35</v>
      </c>
      <c r="I2" s="59"/>
      <c r="J2" s="59"/>
      <c r="K2" s="59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25" customFormat="1">
      <c r="B5" s="60" t="s">
        <v>1</v>
      </c>
      <c r="C5" s="62" t="s">
        <v>44</v>
      </c>
      <c r="D5" s="63"/>
      <c r="E5" s="64" t="s">
        <v>28</v>
      </c>
      <c r="H5" s="60" t="s">
        <v>1</v>
      </c>
      <c r="I5" s="62" t="str">
        <f>C5</f>
        <v>Desember 2018</v>
      </c>
      <c r="J5" s="63"/>
      <c r="K5" s="64" t="s">
        <v>28</v>
      </c>
    </row>
    <row r="6" spans="2:11" s="25" customFormat="1">
      <c r="B6" s="61"/>
      <c r="C6" s="52" t="s">
        <v>34</v>
      </c>
      <c r="D6" s="52" t="s">
        <v>2</v>
      </c>
      <c r="E6" s="65"/>
      <c r="H6" s="61"/>
      <c r="I6" s="52" t="s">
        <v>34</v>
      </c>
      <c r="J6" s="52" t="s">
        <v>2</v>
      </c>
      <c r="K6" s="65"/>
    </row>
    <row r="7" spans="2:11" s="25" customFormat="1">
      <c r="B7" s="26" t="s">
        <v>3</v>
      </c>
      <c r="C7" s="27">
        <f>SUM(C8:C12)</f>
        <v>1209.628933464882</v>
      </c>
      <c r="D7" s="27">
        <f>SUM(D8:D12)</f>
        <v>41.958588885189997</v>
      </c>
      <c r="E7" s="28">
        <f>C7+D7</f>
        <v>1251.587522350072</v>
      </c>
      <c r="F7" s="29"/>
      <c r="G7" s="29"/>
      <c r="H7" s="26" t="s">
        <v>3</v>
      </c>
      <c r="I7" s="27">
        <f>SUM(I8:I12)</f>
        <v>1209628.933464882</v>
      </c>
      <c r="J7" s="27">
        <f>SUM(J8:J12)</f>
        <v>41958.588885189994</v>
      </c>
      <c r="K7" s="28">
        <f>I7+J7</f>
        <v>1251587.5223500719</v>
      </c>
    </row>
    <row r="8" spans="2:11">
      <c r="B8" s="53" t="s">
        <v>4</v>
      </c>
      <c r="C8" s="37">
        <v>520.63308805333304</v>
      </c>
      <c r="D8" s="37">
        <v>34.474119182689996</v>
      </c>
      <c r="E8" s="31">
        <f t="shared" ref="E8:E32" si="0">C8+D8</f>
        <v>555.10720723602299</v>
      </c>
      <c r="F8" s="32"/>
      <c r="G8" s="32"/>
      <c r="H8" s="30" t="s">
        <v>4</v>
      </c>
      <c r="I8" s="33">
        <f>C8*1000</f>
        <v>520633.08805333305</v>
      </c>
      <c r="J8" s="33">
        <f>D8*1000</f>
        <v>34474.119182689996</v>
      </c>
      <c r="K8" s="34">
        <f>SUM(I8:J8)</f>
        <v>555107.20723602304</v>
      </c>
    </row>
    <row r="9" spans="2:11">
      <c r="B9" s="53" t="s">
        <v>5</v>
      </c>
      <c r="C9" s="37">
        <v>145.35176218281401</v>
      </c>
      <c r="D9" s="37">
        <v>5.6208538131800001</v>
      </c>
      <c r="E9" s="31">
        <f t="shared" si="0"/>
        <v>150.972615995994</v>
      </c>
      <c r="F9" s="32"/>
      <c r="G9" s="32"/>
      <c r="H9" s="30" t="s">
        <v>5</v>
      </c>
      <c r="I9" s="33">
        <f t="shared" ref="I9:J14" si="1">C9*1000</f>
        <v>145351.76218281401</v>
      </c>
      <c r="J9" s="33">
        <f t="shared" ref="J9:J12" si="2">D9*1000</f>
        <v>5620.8538131800005</v>
      </c>
      <c r="K9" s="34">
        <f t="shared" ref="K9:K12" si="3">SUM(I9:J9)</f>
        <v>150972.61599599401</v>
      </c>
    </row>
    <row r="10" spans="2:11">
      <c r="B10" s="53" t="s">
        <v>6</v>
      </c>
      <c r="C10" s="37">
        <v>21.113616774850001</v>
      </c>
      <c r="D10" s="37">
        <v>1.8636158893200001</v>
      </c>
      <c r="E10" s="31">
        <f t="shared" si="0"/>
        <v>22.977232664170003</v>
      </c>
      <c r="F10" s="32"/>
      <c r="G10" s="32"/>
      <c r="H10" s="30" t="s">
        <v>6</v>
      </c>
      <c r="I10" s="33">
        <f t="shared" si="1"/>
        <v>21113.616774850001</v>
      </c>
      <c r="J10" s="33">
        <f t="shared" si="2"/>
        <v>1863.6158893200002</v>
      </c>
      <c r="K10" s="34">
        <f t="shared" si="3"/>
        <v>22977.232664170002</v>
      </c>
    </row>
    <row r="11" spans="2:11">
      <c r="B11" s="53" t="s">
        <v>7</v>
      </c>
      <c r="C11" s="37">
        <v>133.73439741087</v>
      </c>
      <c r="D11" s="37">
        <v>0</v>
      </c>
      <c r="E11" s="31">
        <f t="shared" si="0"/>
        <v>133.73439741087</v>
      </c>
      <c r="F11" s="32"/>
      <c r="G11" s="32"/>
      <c r="H11" s="30" t="s">
        <v>7</v>
      </c>
      <c r="I11" s="33">
        <f t="shared" si="1"/>
        <v>133734.39741087001</v>
      </c>
      <c r="J11" s="33">
        <f t="shared" si="2"/>
        <v>0</v>
      </c>
      <c r="K11" s="34">
        <f t="shared" si="3"/>
        <v>133734.39741087001</v>
      </c>
    </row>
    <row r="12" spans="2:11">
      <c r="B12" s="54" t="s">
        <v>8</v>
      </c>
      <c r="C12" s="37">
        <v>388.796069043015</v>
      </c>
      <c r="D12" s="37">
        <v>0</v>
      </c>
      <c r="E12" s="31">
        <f t="shared" si="0"/>
        <v>388.796069043015</v>
      </c>
      <c r="F12" s="32"/>
      <c r="G12" s="32"/>
      <c r="H12" s="35" t="s">
        <v>8</v>
      </c>
      <c r="I12" s="33">
        <f t="shared" si="1"/>
        <v>388796.06904301501</v>
      </c>
      <c r="J12" s="33">
        <f t="shared" si="2"/>
        <v>0</v>
      </c>
      <c r="K12" s="34">
        <f t="shared" si="3"/>
        <v>388796.06904301501</v>
      </c>
    </row>
    <row r="13" spans="2:11" s="25" customFormat="1">
      <c r="B13" s="26" t="s">
        <v>9</v>
      </c>
      <c r="C13" s="27">
        <f>SUM(C14:C16)</f>
        <v>563.85895208895852</v>
      </c>
      <c r="D13" s="27">
        <f>SUM(D14:D16)</f>
        <v>25.713361464122009</v>
      </c>
      <c r="E13" s="36">
        <f t="shared" si="0"/>
        <v>589.57231355308056</v>
      </c>
      <c r="F13" s="29"/>
      <c r="G13" s="29"/>
      <c r="H13" s="26" t="s">
        <v>9</v>
      </c>
      <c r="I13" s="27">
        <f>SUM(I14:I16)</f>
        <v>563858.95208895847</v>
      </c>
      <c r="J13" s="27">
        <f>SUM(J14:J16)</f>
        <v>25713.361464122008</v>
      </c>
      <c r="K13" s="28">
        <f>I13+J13</f>
        <v>589572.31355308043</v>
      </c>
    </row>
    <row r="14" spans="2:11">
      <c r="B14" s="35" t="s">
        <v>25</v>
      </c>
      <c r="C14" s="37">
        <v>482.58345366830304</v>
      </c>
      <c r="D14" s="37">
        <v>22.179291996170001</v>
      </c>
      <c r="E14" s="31">
        <f t="shared" si="0"/>
        <v>504.76274566447302</v>
      </c>
      <c r="F14" s="38"/>
      <c r="G14" s="32"/>
      <c r="H14" s="35" t="s">
        <v>25</v>
      </c>
      <c r="I14" s="33">
        <f t="shared" si="1"/>
        <v>482583.45366830303</v>
      </c>
      <c r="J14" s="33">
        <f t="shared" si="1"/>
        <v>22179.291996169999</v>
      </c>
      <c r="K14" s="34">
        <f>SUM(I14:J14)</f>
        <v>504762.74566447304</v>
      </c>
    </row>
    <row r="15" spans="2:11">
      <c r="B15" s="35" t="s">
        <v>10</v>
      </c>
      <c r="C15" s="37">
        <v>10.520212181734095</v>
      </c>
      <c r="D15" s="37">
        <v>1.23313561965431</v>
      </c>
      <c r="E15" s="31">
        <f t="shared" si="0"/>
        <v>11.753347801388404</v>
      </c>
      <c r="F15" s="32"/>
      <c r="G15" s="32"/>
      <c r="H15" s="35" t="s">
        <v>10</v>
      </c>
      <c r="I15" s="33">
        <f t="shared" ref="I15:J20" si="4">C15*1000</f>
        <v>10520.212181734096</v>
      </c>
      <c r="J15" s="33">
        <f t="shared" ref="J15:J16" si="5">D15*1000</f>
        <v>1233.1356196543099</v>
      </c>
      <c r="K15" s="34">
        <f t="shared" ref="K15:K16" si="6">SUM(I15:J15)</f>
        <v>11753.347801388405</v>
      </c>
    </row>
    <row r="16" spans="2:11">
      <c r="B16" s="35" t="s">
        <v>26</v>
      </c>
      <c r="C16" s="37">
        <v>70.755286238921357</v>
      </c>
      <c r="D16" s="37">
        <v>2.3009338482977002</v>
      </c>
      <c r="E16" s="31">
        <f t="shared" si="0"/>
        <v>73.05622008721906</v>
      </c>
      <c r="F16" s="38"/>
      <c r="G16" s="38"/>
      <c r="H16" s="35" t="s">
        <v>26</v>
      </c>
      <c r="I16" s="33">
        <f t="shared" si="4"/>
        <v>70755.286238921355</v>
      </c>
      <c r="J16" s="33">
        <f t="shared" si="5"/>
        <v>2300.9338482977</v>
      </c>
      <c r="K16" s="34">
        <f t="shared" si="6"/>
        <v>73056.220087219059</v>
      </c>
    </row>
    <row r="17" spans="2:11" s="25" customFormat="1">
      <c r="B17" s="26" t="s">
        <v>11</v>
      </c>
      <c r="C17" s="27">
        <f>SUM(C18:C20)</f>
        <v>269.50800831745863</v>
      </c>
      <c r="D17" s="27">
        <f>SUM(D18:D20)</f>
        <v>3.2723728974116502</v>
      </c>
      <c r="E17" s="36">
        <f t="shared" si="0"/>
        <v>272.78038121487026</v>
      </c>
      <c r="F17" s="29"/>
      <c r="G17" s="29"/>
      <c r="H17" s="26" t="s">
        <v>11</v>
      </c>
      <c r="I17" s="27">
        <f>SUM(I18:I20)</f>
        <v>269508.00831745862</v>
      </c>
      <c r="J17" s="27">
        <f>SUM(J18:J20)</f>
        <v>3272.3728974116502</v>
      </c>
      <c r="K17" s="28">
        <f>I17+J17</f>
        <v>272780.38121487026</v>
      </c>
    </row>
    <row r="18" spans="2:11">
      <c r="B18" s="35" t="s">
        <v>12</v>
      </c>
      <c r="C18" s="37">
        <v>154.02323413519463</v>
      </c>
      <c r="D18" s="37">
        <v>0</v>
      </c>
      <c r="E18" s="31">
        <f t="shared" si="0"/>
        <v>154.02323413519463</v>
      </c>
      <c r="F18" s="32"/>
      <c r="G18" s="32"/>
      <c r="H18" s="35" t="s">
        <v>12</v>
      </c>
      <c r="I18" s="33">
        <f t="shared" si="4"/>
        <v>154023.23413519462</v>
      </c>
      <c r="J18" s="33">
        <f t="shared" si="4"/>
        <v>0</v>
      </c>
      <c r="K18" s="34">
        <f>SUM(I18:J18)</f>
        <v>154023.23413519462</v>
      </c>
    </row>
    <row r="19" spans="2:11">
      <c r="B19" s="35" t="s">
        <v>13</v>
      </c>
      <c r="C19" s="37">
        <v>32.699991318420338</v>
      </c>
      <c r="D19" s="37">
        <v>0</v>
      </c>
      <c r="E19" s="31">
        <f t="shared" si="0"/>
        <v>32.699991318420338</v>
      </c>
      <c r="F19" s="32"/>
      <c r="G19" s="32"/>
      <c r="H19" s="35" t="s">
        <v>13</v>
      </c>
      <c r="I19" s="33">
        <f t="shared" si="4"/>
        <v>32699.99131842034</v>
      </c>
      <c r="J19" s="33">
        <f t="shared" si="4"/>
        <v>0</v>
      </c>
      <c r="K19" s="34">
        <f t="shared" ref="K19:K20" si="7">SUM(I19:J19)</f>
        <v>32699.99131842034</v>
      </c>
    </row>
    <row r="20" spans="2:11">
      <c r="B20" s="35" t="s">
        <v>14</v>
      </c>
      <c r="C20" s="37">
        <v>82.78478286384366</v>
      </c>
      <c r="D20" s="37">
        <v>3.2723728974116502</v>
      </c>
      <c r="E20" s="31">
        <f t="shared" si="0"/>
        <v>86.057155761255316</v>
      </c>
      <c r="F20" s="32"/>
      <c r="G20" s="32"/>
      <c r="H20" s="35" t="s">
        <v>14</v>
      </c>
      <c r="I20" s="33">
        <f t="shared" si="4"/>
        <v>82784.782863843662</v>
      </c>
      <c r="J20" s="33">
        <f t="shared" si="4"/>
        <v>3272.3728974116502</v>
      </c>
      <c r="K20" s="34">
        <f t="shared" si="7"/>
        <v>86057.155761255315</v>
      </c>
    </row>
    <row r="21" spans="2:11" s="25" customFormat="1">
      <c r="B21" s="26" t="s">
        <v>15</v>
      </c>
      <c r="C21" s="27">
        <f>SUM(C22:C27)</f>
        <v>202.78908386179762</v>
      </c>
      <c r="D21" s="27">
        <f>SUM(D22:D27)</f>
        <v>25.713582066924676</v>
      </c>
      <c r="E21" s="36">
        <f t="shared" si="0"/>
        <v>228.50266592872231</v>
      </c>
      <c r="F21" s="29"/>
      <c r="G21" s="29"/>
      <c r="H21" s="26" t="s">
        <v>15</v>
      </c>
      <c r="I21" s="27">
        <f>SUM(I22:I27)</f>
        <v>202789.08386179761</v>
      </c>
      <c r="J21" s="27">
        <f>SUM(J22:J27)</f>
        <v>25713.582066924679</v>
      </c>
      <c r="K21" s="28">
        <f>I21+J21</f>
        <v>228502.6659287223</v>
      </c>
    </row>
    <row r="22" spans="2:11">
      <c r="B22" s="35" t="s">
        <v>27</v>
      </c>
      <c r="C22" s="37">
        <v>101.2796104205939</v>
      </c>
      <c r="D22" s="37">
        <v>14.660414592363297</v>
      </c>
      <c r="E22" s="31">
        <f t="shared" si="0"/>
        <v>115.94002501295719</v>
      </c>
      <c r="F22" s="38"/>
      <c r="G22" s="32"/>
      <c r="H22" s="35" t="s">
        <v>27</v>
      </c>
      <c r="I22" s="33">
        <f t="shared" ref="I22" si="8">C22*1000</f>
        <v>101279.6104205939</v>
      </c>
      <c r="J22" s="33">
        <f t="shared" ref="J22" si="9">D22*1000</f>
        <v>14660.414592363297</v>
      </c>
      <c r="K22" s="34">
        <f>SUM(I22:J22)</f>
        <v>115940.02501295719</v>
      </c>
    </row>
    <row r="23" spans="2:11">
      <c r="B23" s="35" t="s">
        <v>29</v>
      </c>
      <c r="C23" s="37">
        <v>45.252549305189845</v>
      </c>
      <c r="D23" s="37">
        <v>7.7638471566055598</v>
      </c>
      <c r="E23" s="31">
        <f t="shared" si="0"/>
        <v>53.016396461795402</v>
      </c>
      <c r="F23" s="38"/>
      <c r="G23" s="32"/>
      <c r="H23" s="35" t="s">
        <v>29</v>
      </c>
      <c r="I23" s="33">
        <f t="shared" ref="I23:I27" si="10">C23*1000</f>
        <v>45252.549305189845</v>
      </c>
      <c r="J23" s="33">
        <f t="shared" ref="J23:J27" si="11">D23*1000</f>
        <v>7763.8471566055596</v>
      </c>
      <c r="K23" s="34">
        <f t="shared" ref="K23:K27" si="12">SUM(I23:J23)</f>
        <v>53016.396461795404</v>
      </c>
    </row>
    <row r="24" spans="2:11">
      <c r="B24" s="35" t="s">
        <v>16</v>
      </c>
      <c r="C24" s="37">
        <v>18.084564650526449</v>
      </c>
      <c r="D24" s="37">
        <v>1.3757361612498191</v>
      </c>
      <c r="E24" s="31">
        <f t="shared" si="0"/>
        <v>19.460300811776268</v>
      </c>
      <c r="F24" s="38"/>
      <c r="G24" s="32"/>
      <c r="H24" s="35" t="s">
        <v>16</v>
      </c>
      <c r="I24" s="33">
        <f t="shared" si="10"/>
        <v>18084.564650526449</v>
      </c>
      <c r="J24" s="33">
        <f t="shared" si="11"/>
        <v>1375.7361612498191</v>
      </c>
      <c r="K24" s="34">
        <f t="shared" si="12"/>
        <v>19460.300811776269</v>
      </c>
    </row>
    <row r="25" spans="2:11">
      <c r="B25" s="35" t="s">
        <v>17</v>
      </c>
      <c r="C25" s="37">
        <v>17.579973843293995</v>
      </c>
      <c r="D25" s="37">
        <v>1.9135841567059999</v>
      </c>
      <c r="E25" s="31">
        <f t="shared" si="0"/>
        <v>19.493557999999997</v>
      </c>
      <c r="F25" s="32"/>
      <c r="G25" s="32"/>
      <c r="H25" s="35" t="s">
        <v>17</v>
      </c>
      <c r="I25" s="33">
        <f t="shared" si="10"/>
        <v>17579.973843293996</v>
      </c>
      <c r="J25" s="33">
        <f t="shared" si="11"/>
        <v>1913.5841567059999</v>
      </c>
      <c r="K25" s="34">
        <f t="shared" si="12"/>
        <v>19493.557999999997</v>
      </c>
    </row>
    <row r="26" spans="2:11">
      <c r="B26" s="35" t="s">
        <v>18</v>
      </c>
      <c r="C26" s="37">
        <v>17.301465585962227</v>
      </c>
      <c r="D26" s="37">
        <v>0</v>
      </c>
      <c r="E26" s="31">
        <f>C26+D26</f>
        <v>17.301465585962227</v>
      </c>
      <c r="F26" s="32"/>
      <c r="G26" s="32"/>
      <c r="H26" s="35" t="s">
        <v>18</v>
      </c>
      <c r="I26" s="33">
        <f>C26*1000</f>
        <v>17301.465585962225</v>
      </c>
      <c r="J26" s="33">
        <f>D26*1000</f>
        <v>0</v>
      </c>
      <c r="K26" s="34">
        <f t="shared" si="12"/>
        <v>17301.465585962225</v>
      </c>
    </row>
    <row r="27" spans="2:11">
      <c r="B27" s="35" t="s">
        <v>19</v>
      </c>
      <c r="C27" s="37">
        <v>3.2909200562312004</v>
      </c>
      <c r="D27" s="37">
        <v>0</v>
      </c>
      <c r="E27" s="31">
        <f t="shared" si="0"/>
        <v>3.2909200562312004</v>
      </c>
      <c r="F27" s="32"/>
      <c r="G27" s="32"/>
      <c r="H27" s="35" t="s">
        <v>19</v>
      </c>
      <c r="I27" s="33">
        <f t="shared" si="10"/>
        <v>3290.9200562312003</v>
      </c>
      <c r="J27" s="33">
        <f t="shared" si="11"/>
        <v>0</v>
      </c>
      <c r="K27" s="34">
        <f t="shared" si="12"/>
        <v>3290.9200562312003</v>
      </c>
    </row>
    <row r="28" spans="2:11" s="25" customFormat="1">
      <c r="B28" s="26" t="s">
        <v>20</v>
      </c>
      <c r="C28" s="27">
        <f>SUM(C29:C30)</f>
        <v>8.98</v>
      </c>
      <c r="D28" s="27">
        <f>SUM(D29:D30)</f>
        <v>0</v>
      </c>
      <c r="E28" s="36">
        <f t="shared" si="0"/>
        <v>8.98</v>
      </c>
      <c r="F28" s="29"/>
      <c r="G28" s="29"/>
      <c r="H28" s="26" t="s">
        <v>20</v>
      </c>
      <c r="I28" s="27">
        <f>SUM(I29:I30)</f>
        <v>8980</v>
      </c>
      <c r="J28" s="27">
        <f>SUM(J29:J30)</f>
        <v>0</v>
      </c>
      <c r="K28" s="28">
        <f>I28+J28</f>
        <v>8980</v>
      </c>
    </row>
    <row r="29" spans="2:11">
      <c r="B29" s="35" t="s">
        <v>21</v>
      </c>
      <c r="C29" s="37">
        <v>6.6760000000000002</v>
      </c>
      <c r="D29" s="10">
        <v>0</v>
      </c>
      <c r="E29" s="31">
        <f t="shared" si="0"/>
        <v>6.6760000000000002</v>
      </c>
      <c r="F29" s="32"/>
      <c r="G29" s="32"/>
      <c r="H29" s="35" t="s">
        <v>21</v>
      </c>
      <c r="I29" s="33">
        <f t="shared" ref="I29" si="13">C29*1000</f>
        <v>6676</v>
      </c>
      <c r="J29" s="33">
        <f t="shared" ref="J29" si="14">D29*1000</f>
        <v>0</v>
      </c>
      <c r="K29" s="34">
        <f>SUM(I29:J29)</f>
        <v>6676</v>
      </c>
    </row>
    <row r="30" spans="2:11">
      <c r="B30" s="35" t="s">
        <v>22</v>
      </c>
      <c r="C30" s="37">
        <v>2.3039999999999998</v>
      </c>
      <c r="D30" s="37">
        <v>0</v>
      </c>
      <c r="E30" s="31">
        <f t="shared" si="0"/>
        <v>2.3039999999999998</v>
      </c>
      <c r="F30" s="32"/>
      <c r="G30" s="32"/>
      <c r="H30" s="35" t="s">
        <v>22</v>
      </c>
      <c r="I30" s="33">
        <f t="shared" ref="I30" si="15">C30*1000</f>
        <v>2304</v>
      </c>
      <c r="J30" s="33">
        <f t="shared" ref="J30" si="16">D30*1000</f>
        <v>0</v>
      </c>
      <c r="K30" s="34">
        <f>SUM(I30:J30)</f>
        <v>2304</v>
      </c>
    </row>
    <row r="31" spans="2:11">
      <c r="B31" s="39" t="s">
        <v>23</v>
      </c>
      <c r="C31" s="27">
        <v>0.40248770857796912</v>
      </c>
      <c r="D31" s="27">
        <v>1.9135841567059999</v>
      </c>
      <c r="E31" s="40">
        <f t="shared" si="0"/>
        <v>2.3160718652839689</v>
      </c>
      <c r="F31" s="29"/>
      <c r="G31" s="32"/>
      <c r="H31" s="39" t="s">
        <v>23</v>
      </c>
      <c r="I31" s="41">
        <f t="shared" ref="I31" si="17">C31*1000</f>
        <v>402.4877085779691</v>
      </c>
      <c r="J31" s="41">
        <f t="shared" ref="J31" si="18">D31*1000</f>
        <v>1913.5841567059999</v>
      </c>
      <c r="K31" s="42">
        <f>SUM(I31:J31)</f>
        <v>2316.0718652839691</v>
      </c>
    </row>
    <row r="32" spans="2:11" ht="15.75" thickBot="1">
      <c r="B32" s="43" t="s">
        <v>24</v>
      </c>
      <c r="C32" s="44">
        <f>C21+C17+C13+C7+C31+C28</f>
        <v>2255.1674654416747</v>
      </c>
      <c r="D32" s="44">
        <f>D21+D17+D13+D7+D31+D28</f>
        <v>98.571489470354322</v>
      </c>
      <c r="E32" s="45">
        <f t="shared" si="0"/>
        <v>2353.7389549120289</v>
      </c>
      <c r="F32" s="25"/>
      <c r="H32" s="43" t="s">
        <v>24</v>
      </c>
      <c r="I32" s="44">
        <f t="shared" ref="I32:J32" si="19">I21+I17+I13+I7+I31+I28</f>
        <v>2255167.4654416745</v>
      </c>
      <c r="J32" s="44">
        <f t="shared" si="19"/>
        <v>98571.489470354325</v>
      </c>
      <c r="K32" s="45">
        <f>K21+K17+K13+K7+K31+K28</f>
        <v>2353738.9549120287</v>
      </c>
    </row>
    <row r="33" spans="1:11">
      <c r="B33" s="3"/>
      <c r="C33" s="3"/>
      <c r="D33" s="3"/>
      <c r="E33" s="46"/>
      <c r="K33" s="47"/>
    </row>
    <row r="35" spans="1:11">
      <c r="B35" s="55" t="s">
        <v>40</v>
      </c>
      <c r="I35" s="48"/>
      <c r="J35" s="48"/>
      <c r="K35" s="48"/>
    </row>
    <row r="36" spans="1:11">
      <c r="B36" s="55" t="s">
        <v>43</v>
      </c>
    </row>
    <row r="37" spans="1:11">
      <c r="B37" s="55" t="s">
        <v>41</v>
      </c>
    </row>
    <row r="38" spans="1:11">
      <c r="A38" s="49"/>
      <c r="B38" s="50"/>
    </row>
    <row r="39" spans="1:11">
      <c r="A39" s="49"/>
      <c r="B39" s="50"/>
    </row>
    <row r="40" spans="1:11">
      <c r="A40" s="49"/>
      <c r="B40" s="50"/>
    </row>
    <row r="41" spans="1:11">
      <c r="A41" s="49"/>
      <c r="B41" s="50"/>
    </row>
    <row r="42" spans="1:11">
      <c r="A42" s="49"/>
      <c r="B42" s="50"/>
    </row>
    <row r="43" spans="1:11">
      <c r="A43" s="49"/>
      <c r="B43" s="51"/>
      <c r="C43" s="50"/>
      <c r="D43" s="5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topLeftCell="A7" zoomScale="80" zoomScaleNormal="80" workbookViewId="0">
      <selection activeCell="H28" sqref="H28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57" customFormat="1" ht="18.75">
      <c r="A1" s="56"/>
      <c r="B1" s="59" t="s">
        <v>36</v>
      </c>
      <c r="C1" s="59"/>
      <c r="D1" s="59"/>
      <c r="E1" s="59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</row>
    <row r="2" spans="1:88" s="57" customFormat="1" ht="18.75">
      <c r="A2" s="56"/>
      <c r="B2" s="59" t="s">
        <v>37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</row>
    <row r="3" spans="1:88" ht="15.75" thickBot="1">
      <c r="B3" s="3"/>
      <c r="C3" s="3"/>
      <c r="D3" s="3"/>
      <c r="E3" s="4"/>
    </row>
    <row r="4" spans="1:88">
      <c r="B4" s="60" t="s">
        <v>1</v>
      </c>
      <c r="C4" s="62" t="str">
        <f>'data aset IKNB'!C5:D5</f>
        <v>Desember 2018</v>
      </c>
      <c r="D4" s="63"/>
      <c r="E4" s="64" t="s">
        <v>28</v>
      </c>
    </row>
    <row r="5" spans="1:88">
      <c r="B5" s="61"/>
      <c r="C5" s="52" t="s">
        <v>34</v>
      </c>
      <c r="D5" s="52" t="s">
        <v>39</v>
      </c>
      <c r="E5" s="65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10">
        <v>53</v>
      </c>
      <c r="D7" s="10">
        <v>7</v>
      </c>
      <c r="E7" s="11">
        <f t="shared" si="0"/>
        <v>60</v>
      </c>
    </row>
    <row r="8" spans="1:88">
      <c r="B8" s="12" t="s">
        <v>5</v>
      </c>
      <c r="C8" s="10">
        <v>74</v>
      </c>
      <c r="D8" s="10">
        <v>5</v>
      </c>
      <c r="E8" s="11">
        <f t="shared" si="0"/>
        <v>79</v>
      </c>
    </row>
    <row r="9" spans="1:88">
      <c r="B9" s="12" t="s">
        <v>6</v>
      </c>
      <c r="C9" s="10">
        <v>6</v>
      </c>
      <c r="D9" s="10">
        <v>1</v>
      </c>
      <c r="E9" s="11">
        <f t="shared" si="0"/>
        <v>7</v>
      </c>
    </row>
    <row r="10" spans="1:88">
      <c r="B10" s="12" t="s">
        <v>7</v>
      </c>
      <c r="C10" s="10">
        <v>3</v>
      </c>
      <c r="D10" s="10">
        <v>0</v>
      </c>
      <c r="E10" s="11">
        <f t="shared" si="0"/>
        <v>3</v>
      </c>
    </row>
    <row r="11" spans="1:88">
      <c r="B11" s="12" t="s">
        <v>8</v>
      </c>
      <c r="C11" s="10">
        <v>2</v>
      </c>
      <c r="D11" s="10">
        <v>0</v>
      </c>
      <c r="E11" s="11">
        <f t="shared" si="0"/>
        <v>2</v>
      </c>
    </row>
    <row r="12" spans="1:88" s="8" customFormat="1">
      <c r="A12" s="1"/>
      <c r="B12" s="13" t="s">
        <v>9</v>
      </c>
      <c r="C12" s="14">
        <f>SUM(C13:C15)</f>
        <v>245</v>
      </c>
      <c r="D12" s="14">
        <f>SUM(D13:D15)</f>
        <v>7</v>
      </c>
      <c r="E12" s="7">
        <f>D12+C12</f>
        <v>252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9" t="s">
        <v>25</v>
      </c>
      <c r="C13" s="10">
        <v>182</v>
      </c>
      <c r="D13" s="10">
        <v>3</v>
      </c>
      <c r="E13" s="11">
        <f>C13+D13</f>
        <v>185</v>
      </c>
    </row>
    <row r="14" spans="1:88">
      <c r="B14" s="9" t="s">
        <v>10</v>
      </c>
      <c r="C14" s="10">
        <v>61</v>
      </c>
      <c r="D14" s="10">
        <v>4</v>
      </c>
      <c r="E14" s="11">
        <f>C14+D14</f>
        <v>65</v>
      </c>
    </row>
    <row r="15" spans="1:88">
      <c r="B15" s="9" t="s">
        <v>26</v>
      </c>
      <c r="C15" s="10">
        <v>2</v>
      </c>
      <c r="D15" s="10">
        <v>0</v>
      </c>
      <c r="E15" s="11">
        <f>C15+D15</f>
        <v>2</v>
      </c>
    </row>
    <row r="16" spans="1:88" s="8" customFormat="1">
      <c r="A16" s="1"/>
      <c r="B16" s="5" t="s">
        <v>11</v>
      </c>
      <c r="C16" s="15">
        <f>SUM(C17:C19)</f>
        <v>232</v>
      </c>
      <c r="D16" s="6">
        <f>SUM(D17:D19)</f>
        <v>1</v>
      </c>
      <c r="E16" s="7">
        <f>D16+C16</f>
        <v>233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12" t="s">
        <v>12</v>
      </c>
      <c r="C17" s="16">
        <v>164</v>
      </c>
      <c r="D17" s="17">
        <v>0</v>
      </c>
      <c r="E17" s="11">
        <f>C17+D17</f>
        <v>164</v>
      </c>
    </row>
    <row r="18" spans="1:88">
      <c r="B18" s="12" t="s">
        <v>13</v>
      </c>
      <c r="C18" s="18">
        <v>44</v>
      </c>
      <c r="D18" s="17">
        <v>0</v>
      </c>
      <c r="E18" s="11">
        <f>C18+D18</f>
        <v>44</v>
      </c>
    </row>
    <row r="19" spans="1:88">
      <c r="B19" s="12" t="s">
        <v>14</v>
      </c>
      <c r="C19" s="18">
        <v>24</v>
      </c>
      <c r="D19" s="17">
        <v>1</v>
      </c>
      <c r="E19" s="11">
        <f>C19+D19</f>
        <v>25</v>
      </c>
    </row>
    <row r="20" spans="1:88" s="8" customFormat="1">
      <c r="A20" s="1"/>
      <c r="B20" s="13" t="s">
        <v>15</v>
      </c>
      <c r="C20" s="15">
        <f>SUM(C21:C26)</f>
        <v>109</v>
      </c>
      <c r="D20" s="6">
        <f>SUM(D21:D26)</f>
        <v>8</v>
      </c>
      <c r="E20" s="7">
        <f>D20+C20</f>
        <v>117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12" t="s">
        <v>27</v>
      </c>
      <c r="C21" s="10">
        <v>1</v>
      </c>
      <c r="D21" s="10">
        <v>0</v>
      </c>
      <c r="E21" s="19">
        <f t="shared" ref="E21:E31" si="1">C21+D21</f>
        <v>1</v>
      </c>
    </row>
    <row r="22" spans="1:88">
      <c r="B22" s="12" t="s">
        <v>29</v>
      </c>
      <c r="C22" s="10">
        <v>85</v>
      </c>
      <c r="D22" s="10">
        <v>6</v>
      </c>
      <c r="E22" s="19">
        <f t="shared" si="1"/>
        <v>91</v>
      </c>
    </row>
    <row r="23" spans="1:88">
      <c r="B23" s="12" t="s">
        <v>16</v>
      </c>
      <c r="C23" s="10">
        <v>20</v>
      </c>
      <c r="D23" s="10">
        <v>2</v>
      </c>
      <c r="E23" s="19">
        <f t="shared" si="1"/>
        <v>22</v>
      </c>
    </row>
    <row r="24" spans="1:88">
      <c r="B24" s="12" t="s">
        <v>17</v>
      </c>
      <c r="C24" s="10">
        <v>1</v>
      </c>
      <c r="D24" s="10">
        <v>0</v>
      </c>
      <c r="E24" s="19">
        <f t="shared" si="1"/>
        <v>1</v>
      </c>
    </row>
    <row r="25" spans="1:88">
      <c r="B25" s="12" t="s">
        <v>18</v>
      </c>
      <c r="C25" s="10">
        <v>1</v>
      </c>
      <c r="D25" s="10">
        <v>0</v>
      </c>
      <c r="E25" s="19">
        <f t="shared" si="1"/>
        <v>1</v>
      </c>
    </row>
    <row r="26" spans="1:88">
      <c r="B26" s="12" t="s">
        <v>19</v>
      </c>
      <c r="C26" s="10">
        <v>1</v>
      </c>
      <c r="D26" s="10">
        <v>0</v>
      </c>
      <c r="E26" s="19">
        <f t="shared" si="1"/>
        <v>1</v>
      </c>
    </row>
    <row r="27" spans="1:88" s="8" customFormat="1">
      <c r="A27" s="1"/>
      <c r="B27" s="13" t="s">
        <v>30</v>
      </c>
      <c r="C27" s="15">
        <f>SUM(C28:C30)</f>
        <v>237</v>
      </c>
      <c r="D27" s="6">
        <f>SUM(D28:D30)</f>
        <v>0</v>
      </c>
      <c r="E27" s="7">
        <f t="shared" si="1"/>
        <v>237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12" t="s">
        <v>31</v>
      </c>
      <c r="C28" s="2">
        <v>167</v>
      </c>
      <c r="D28" s="10">
        <v>0</v>
      </c>
      <c r="E28" s="11">
        <f t="shared" si="1"/>
        <v>167</v>
      </c>
    </row>
    <row r="29" spans="1:88">
      <c r="B29" s="12" t="s">
        <v>32</v>
      </c>
      <c r="C29" s="16">
        <v>43</v>
      </c>
      <c r="D29" s="10">
        <v>0</v>
      </c>
      <c r="E29" s="11">
        <f t="shared" si="1"/>
        <v>43</v>
      </c>
    </row>
    <row r="30" spans="1:88">
      <c r="B30" s="12" t="s">
        <v>33</v>
      </c>
      <c r="C30" s="16">
        <v>27</v>
      </c>
      <c r="D30" s="10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161</v>
      </c>
      <c r="D31" s="6">
        <v>60</v>
      </c>
      <c r="E31" s="7">
        <f t="shared" si="1"/>
        <v>221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5.75" thickBot="1">
      <c r="B32" s="20" t="s">
        <v>24</v>
      </c>
      <c r="C32" s="21">
        <f>C20+C16+C12+C6+C31+C27</f>
        <v>1122</v>
      </c>
      <c r="D32" s="21">
        <f>D20+D16+D12+D6+D31+D27</f>
        <v>89</v>
      </c>
      <c r="E32" s="22">
        <f t="shared" ref="E32" si="2">E20+E16+E12+E6+E31+E27</f>
        <v>1211</v>
      </c>
    </row>
    <row r="33" spans="2:5">
      <c r="E33" s="23"/>
    </row>
    <row r="34" spans="2:5">
      <c r="B34" s="58" t="s">
        <v>40</v>
      </c>
    </row>
    <row r="35" spans="2:5">
      <c r="B35" s="24" t="s">
        <v>42</v>
      </c>
    </row>
    <row r="36" spans="2:5">
      <c r="B36" s="2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6FCA26-8D2E-4196-9282-5F7669429387}"/>
</file>

<file path=customXml/itemProps2.xml><?xml version="1.0" encoding="utf-8"?>
<ds:datastoreItem xmlns:ds="http://schemas.openxmlformats.org/officeDocument/2006/customXml" ds:itemID="{22A17161-4867-43A3-A998-E61A0779D5BD}"/>
</file>

<file path=customXml/itemProps3.xml><?xml version="1.0" encoding="utf-8"?>
<ds:datastoreItem xmlns:ds="http://schemas.openxmlformats.org/officeDocument/2006/customXml" ds:itemID="{050FD076-A2E9-404A-A44E-A33D1A612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2019-01-18T08:26:20Z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